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035" windowWidth="8040" windowHeight="4035" tabRatio="198" activeTab="0"/>
  </bookViews>
  <sheets>
    <sheet name="Truck profile" sheetId="1" r:id="rId1"/>
  </sheets>
  <definedNames>
    <definedName name="_xlnm.Print_Area" localSheetId="0">'Truck profile'!$A$1:$D$107</definedName>
  </definedNames>
  <calcPr fullCalcOnLoad="1" iterate="1" iterateCount="100" iterateDelta="0.001"/>
</workbook>
</file>

<file path=xl/sharedStrings.xml><?xml version="1.0" encoding="utf-8"?>
<sst xmlns="http://schemas.openxmlformats.org/spreadsheetml/2006/main" count="193" uniqueCount="85">
  <si>
    <t>N</t>
  </si>
  <si>
    <t>Combination truck</t>
  </si>
  <si>
    <t>Light truck</t>
  </si>
  <si>
    <t>Large truck</t>
  </si>
  <si>
    <t>Other rural roads</t>
  </si>
  <si>
    <t>Single-unit truck</t>
  </si>
  <si>
    <t>Other urban streets</t>
  </si>
  <si>
    <t>Number of employees</t>
  </si>
  <si>
    <t>Rural interstate</t>
  </si>
  <si>
    <t>Rural other arterial</t>
  </si>
  <si>
    <t>Urban interstate</t>
  </si>
  <si>
    <t>Occupant fatality rate</t>
  </si>
  <si>
    <t>Vehicle involvement rate (fatal crashes)</t>
  </si>
  <si>
    <t>Truck Profile</t>
  </si>
  <si>
    <t>Local trucking</t>
  </si>
  <si>
    <t>Trucking, except local</t>
  </si>
  <si>
    <t>Local trucking with storage</t>
  </si>
  <si>
    <t>Courier services, except by air</t>
  </si>
  <si>
    <t>Truck transportation</t>
  </si>
  <si>
    <t>Couriers messengers</t>
  </si>
  <si>
    <t>Federal</t>
  </si>
  <si>
    <r>
      <t>a</t>
    </r>
    <r>
      <rPr>
        <sz val="9"/>
        <rFont val="Arial"/>
        <family val="2"/>
      </rPr>
      <t xml:space="preserve"> </t>
    </r>
    <r>
      <rPr>
        <b/>
        <sz val="9"/>
        <rFont val="Arial"/>
        <family val="2"/>
      </rPr>
      <t>Local trucking  (SIC 4212)</t>
    </r>
    <r>
      <rPr>
        <sz val="9"/>
        <rFont val="Arial"/>
        <family val="2"/>
      </rPr>
      <t xml:space="preserve"> - Establishments primarily engaged in furnishing trucking or transfer services without storage for freight generally weighing more than 100 pounds.</t>
    </r>
  </si>
  <si>
    <t>1960</t>
  </si>
  <si>
    <t>1970</t>
  </si>
  <si>
    <t>1980</t>
  </si>
  <si>
    <t>NOTE</t>
  </si>
  <si>
    <t>In 1995, FHWA revised its vehicle type categories.  These new categories include passenger car, other 2-axle 4-tire vehicle, single-unit 2-axle 6-tire or more truck, and combination truck.  Other 2-axle 4-tire vehicles include vans, pickup trucks, and sport/utility vehicles.  In previous years, some minivans and sport/utility vehicles were included in the passenger car category.  Single-unit 2-axle 6-tire or more trucks are on a single frame with at least 2 axles and 6 tires.</t>
  </si>
  <si>
    <t>SOURCES</t>
  </si>
  <si>
    <t>Unless otherwise noted, refer to chapter tables for sources.</t>
  </si>
  <si>
    <r>
      <t>Couriers and messengers (NAICS 492)</t>
    </r>
    <r>
      <rPr>
        <sz val="9"/>
        <rFont val="Arial"/>
        <family val="2"/>
      </rPr>
      <t xml:space="preserve"> - Establishments primarily engaged in providing air, surface, or combined courier delivery services of parcels or primarily engaged in furnishing local messenger and delivery services of small items within a single metropolitan area or urban center.</t>
    </r>
  </si>
  <si>
    <r>
      <t>Trucking, except local (SIC 4213)</t>
    </r>
    <r>
      <rPr>
        <sz val="9"/>
        <rFont val="Arial"/>
        <family val="2"/>
      </rPr>
      <t xml:space="preserve"> - Establishments primarily engaged in furnishing "over-the-road" trucking services or trucking services and storage services, including household goods either as common carriers or under special or individual contracts or agreements, for freight generally weighing more than 100 pounds.</t>
    </r>
  </si>
  <si>
    <r>
      <t>Local trucking, without storage (SIC 4214)</t>
    </r>
    <r>
      <rPr>
        <sz val="9"/>
        <rFont val="Arial"/>
        <family val="2"/>
      </rPr>
      <t xml:space="preserve"> - Establishments primarily engaged in furnishing both trucking and storage services, including household goods.</t>
    </r>
  </si>
  <si>
    <r>
      <t>Courier services, except by air (SIC 4215)</t>
    </r>
    <r>
      <rPr>
        <sz val="9"/>
        <rFont val="Arial"/>
        <family val="2"/>
      </rPr>
      <t xml:space="preserve"> - Establishments primarily engaged in the delivery of individually addressed letters, parcels, and packages (generally under 100 pounds).</t>
    </r>
  </si>
  <si>
    <r>
      <t xml:space="preserve">c </t>
    </r>
    <r>
      <rPr>
        <sz val="9"/>
        <rFont val="Arial"/>
        <family val="2"/>
      </rPr>
      <t>Numbers may not equal totals due to rounding.</t>
    </r>
  </si>
  <si>
    <r>
      <t xml:space="preserve">b </t>
    </r>
    <r>
      <rPr>
        <b/>
        <sz val="9"/>
        <rFont val="Arial"/>
        <family val="2"/>
      </rPr>
      <t>Truck transportation (NAICS 484)</t>
    </r>
    <r>
      <rPr>
        <sz val="9"/>
        <rFont val="Arial"/>
        <family val="2"/>
      </rPr>
      <t xml:space="preserve"> - Industries primarily engaged in over-the-road transportation of cargo using motor vehicles, truck-tractors, and trailers.</t>
    </r>
  </si>
  <si>
    <r>
      <t xml:space="preserve">3 </t>
    </r>
    <r>
      <rPr>
        <sz val="9"/>
        <rFont val="Arial"/>
        <family val="2"/>
      </rPr>
      <t xml:space="preserve">American Trucking Association, </t>
    </r>
    <r>
      <rPr>
        <i/>
        <sz val="9"/>
        <rFont val="Arial"/>
        <family val="2"/>
      </rPr>
      <t>American Trucking Trends</t>
    </r>
    <r>
      <rPr>
        <sz val="9"/>
        <rFont val="Arial"/>
        <family val="2"/>
      </rPr>
      <t xml:space="preserve"> (Washington, DC: Annual issues).</t>
    </r>
  </si>
  <si>
    <r>
      <t>Operating revenues, total</t>
    </r>
    <r>
      <rPr>
        <b/>
        <vertAlign val="superscript"/>
        <sz val="11"/>
        <color indexed="8"/>
        <rFont val="Arial Narrow"/>
        <family val="2"/>
      </rPr>
      <t>a,1</t>
    </r>
    <r>
      <rPr>
        <b/>
        <vertAlign val="superscript"/>
        <sz val="11"/>
        <color indexed="56"/>
        <rFont val="Arial Narrow"/>
        <family val="2"/>
      </rPr>
      <t xml:space="preserve"> </t>
    </r>
    <r>
      <rPr>
        <b/>
        <sz val="11"/>
        <rFont val="Arial Narrow"/>
        <family val="2"/>
      </rPr>
      <t>(based on SIC) ($ millions)</t>
    </r>
  </si>
  <si>
    <r>
      <t>Operating revenues, total</t>
    </r>
    <r>
      <rPr>
        <b/>
        <vertAlign val="superscript"/>
        <sz val="11"/>
        <rFont val="Arial Narrow"/>
        <family val="2"/>
      </rPr>
      <t>b</t>
    </r>
    <r>
      <rPr>
        <b/>
        <vertAlign val="superscript"/>
        <sz val="11"/>
        <color indexed="8"/>
        <rFont val="Arial Narrow"/>
        <family val="2"/>
      </rPr>
      <t>,2</t>
    </r>
    <r>
      <rPr>
        <b/>
        <sz val="11"/>
        <rFont val="Arial Narrow"/>
        <family val="2"/>
      </rPr>
      <t xml:space="preserve"> (based on NAICS) ($ millions)</t>
    </r>
  </si>
  <si>
    <t>Rural highway, total</t>
  </si>
  <si>
    <t>Per 100 million vehicle-miles, all trucks</t>
  </si>
  <si>
    <t>Per 10,000 registered vehicles, all trucks</t>
  </si>
  <si>
    <t>FINANCIAL</t>
  </si>
  <si>
    <t>INVENTORY</t>
  </si>
  <si>
    <t>PERFORMANCE</t>
  </si>
  <si>
    <r>
      <t xml:space="preserve">6 </t>
    </r>
    <r>
      <rPr>
        <sz val="9"/>
        <rFont val="Arial"/>
        <family val="2"/>
      </rPr>
      <t xml:space="preserve">Eno Transportation Foundation, Inc.,  </t>
    </r>
    <r>
      <rPr>
        <i/>
        <sz val="9"/>
        <rFont val="Arial"/>
        <family val="2"/>
      </rPr>
      <t xml:space="preserve">Transportation in America, 2000 </t>
    </r>
    <r>
      <rPr>
        <sz val="9"/>
        <rFont val="Arial"/>
        <family val="2"/>
      </rPr>
      <t>(Washington, DC: 2001), p. 35.</t>
    </r>
  </si>
  <si>
    <r>
      <t>Trucking and courier services, except air</t>
    </r>
    <r>
      <rPr>
        <vertAlign val="superscript"/>
        <sz val="11"/>
        <rFont val="Arial Narrow"/>
        <family val="2"/>
      </rPr>
      <t>5</t>
    </r>
  </si>
  <si>
    <r>
      <t>Number of truck registrations, total</t>
    </r>
    <r>
      <rPr>
        <b/>
        <vertAlign val="superscript"/>
        <sz val="11"/>
        <rFont val="Arial Narrow"/>
        <family val="2"/>
      </rPr>
      <t>4</t>
    </r>
  </si>
  <si>
    <r>
      <t>Number of trucking and courier establishments</t>
    </r>
    <r>
      <rPr>
        <b/>
        <vertAlign val="superscript"/>
        <sz val="11"/>
        <rFont val="Arial Narrow"/>
        <family val="2"/>
      </rPr>
      <t>a,7</t>
    </r>
  </si>
  <si>
    <r>
      <t>Ton-miles, intercity</t>
    </r>
    <r>
      <rPr>
        <b/>
        <vertAlign val="superscript"/>
        <sz val="11"/>
        <rFont val="Arial Narrow"/>
        <family val="2"/>
      </rPr>
      <t>9</t>
    </r>
    <r>
      <rPr>
        <b/>
        <sz val="11"/>
        <rFont val="Arial Narrow"/>
        <family val="2"/>
      </rPr>
      <t>(millions)</t>
    </r>
  </si>
  <si>
    <r>
      <t>Average length of haul (domestic freight)</t>
    </r>
    <r>
      <rPr>
        <b/>
        <vertAlign val="superscript"/>
        <sz val="11"/>
        <rFont val="Arial Narrow"/>
        <family val="2"/>
      </rPr>
      <t xml:space="preserve">11 </t>
    </r>
    <r>
      <rPr>
        <b/>
        <sz val="11"/>
        <rFont val="Arial Narrow"/>
        <family val="2"/>
      </rPr>
      <t>(miles)</t>
    </r>
  </si>
  <si>
    <r>
      <t>4</t>
    </r>
    <r>
      <rPr>
        <sz val="9"/>
        <rFont val="Arial"/>
        <family val="2"/>
      </rPr>
      <t xml:space="preserve"> 1960-94:  U.S. Department of Transportation, Federal Highway Administration,  </t>
    </r>
    <r>
      <rPr>
        <i/>
        <sz val="9"/>
        <rFont val="Arial"/>
        <family val="2"/>
      </rPr>
      <t>Highway Statistics Summary to 1995</t>
    </r>
    <r>
      <rPr>
        <sz val="9"/>
        <rFont val="Arial"/>
        <family val="2"/>
      </rPr>
      <t>, FHWA-PL-97-009 (Washington, DC:  July 1997), table VM-201A.</t>
    </r>
  </si>
  <si>
    <r>
      <t>8</t>
    </r>
    <r>
      <rPr>
        <sz val="9"/>
        <rFont val="Arial"/>
        <family val="2"/>
      </rPr>
      <t xml:space="preserve"> 1960-94:  U.S. Department of Transportation, Federal Highway Administration,  </t>
    </r>
    <r>
      <rPr>
        <i/>
        <sz val="9"/>
        <rFont val="Arial"/>
        <family val="2"/>
      </rPr>
      <t xml:space="preserve">Highway Statistics Summary to 1995, </t>
    </r>
    <r>
      <rPr>
        <sz val="9"/>
        <rFont val="Arial"/>
        <family val="2"/>
      </rPr>
      <t>FHWA-PL-97-009 (Washington, DC:  July 1997), table VM-201.</t>
    </r>
  </si>
  <si>
    <r>
      <t xml:space="preserve">1995-2002:   Ibid., </t>
    </r>
    <r>
      <rPr>
        <i/>
        <sz val="9"/>
        <rFont val="Arial"/>
        <family val="2"/>
      </rPr>
      <t>Highway Statistics</t>
    </r>
    <r>
      <rPr>
        <sz val="9"/>
        <rFont val="Arial"/>
        <family val="2"/>
      </rPr>
      <t xml:space="preserve"> (Washington, DC: Annual issues), table VM-1.</t>
    </r>
  </si>
  <si>
    <r>
      <t xml:space="preserve">1995-2002:  Ibid., </t>
    </r>
    <r>
      <rPr>
        <i/>
        <sz val="9"/>
        <rFont val="Arial"/>
        <family val="2"/>
      </rPr>
      <t>Highway Statistics</t>
    </r>
    <r>
      <rPr>
        <sz val="9"/>
        <rFont val="Arial"/>
        <family val="2"/>
      </rPr>
      <t xml:space="preserve"> (Washington, DC: Annual issues), table VM-1.</t>
    </r>
  </si>
  <si>
    <r>
      <t>5</t>
    </r>
    <r>
      <rPr>
        <sz val="9"/>
        <rFont val="Arial"/>
        <family val="2"/>
      </rPr>
      <t xml:space="preserve"> 1960-90:  U.S. Department of Labor, Bureau of Labor Statistics, </t>
    </r>
    <r>
      <rPr>
        <i/>
        <sz val="9"/>
        <rFont val="Arial"/>
        <family val="2"/>
      </rPr>
      <t>Employment, Hours and Earnings</t>
    </r>
    <r>
      <rPr>
        <sz val="9"/>
        <rFont val="Arial"/>
        <family val="2"/>
      </rPr>
      <t>,</t>
    </r>
    <r>
      <rPr>
        <i/>
        <sz val="9"/>
        <rFont val="Arial"/>
        <family val="2"/>
      </rPr>
      <t xml:space="preserve"> United States, 1909-1994</t>
    </r>
    <r>
      <rPr>
        <sz val="9"/>
        <rFont val="Arial"/>
        <family val="2"/>
      </rPr>
      <t xml:space="preserve"> (Washington, DC: September 1994), SIC 421.</t>
    </r>
  </si>
  <si>
    <r>
      <t>Operating expenses, total</t>
    </r>
    <r>
      <rPr>
        <b/>
        <vertAlign val="superscript"/>
        <sz val="11"/>
        <color indexed="8"/>
        <rFont val="Arial Narrow"/>
        <family val="2"/>
      </rPr>
      <t>a,1</t>
    </r>
    <r>
      <rPr>
        <b/>
        <vertAlign val="superscript"/>
        <sz val="11"/>
        <color indexed="56"/>
        <rFont val="Arial Narrow"/>
        <family val="2"/>
      </rPr>
      <t xml:space="preserve"> </t>
    </r>
    <r>
      <rPr>
        <b/>
        <sz val="11"/>
        <rFont val="Arial Narrow"/>
        <family val="2"/>
      </rPr>
      <t>(based on SIC) ($ millions)</t>
    </r>
  </si>
  <si>
    <r>
      <t>Truck highway-user taxes, total</t>
    </r>
    <r>
      <rPr>
        <b/>
        <vertAlign val="superscript"/>
        <sz val="11"/>
        <rFont val="Arial Narrow"/>
        <family val="2"/>
      </rPr>
      <t>c,3</t>
    </r>
    <r>
      <rPr>
        <b/>
        <sz val="11"/>
        <rFont val="Arial Narrow"/>
        <family val="2"/>
      </rPr>
      <t xml:space="preserve"> ($ millions)</t>
    </r>
  </si>
  <si>
    <t>State</t>
  </si>
  <si>
    <r>
      <t>Average miles traveled per gallon of fuel consumed, all trucks</t>
    </r>
    <r>
      <rPr>
        <b/>
        <vertAlign val="superscript"/>
        <sz val="11"/>
        <rFont val="Arial Narrow"/>
        <family val="2"/>
      </rPr>
      <t>10</t>
    </r>
  </si>
  <si>
    <r>
      <t>Average miles traveled per vehicle, all trucks</t>
    </r>
    <r>
      <rPr>
        <b/>
        <vertAlign val="superscript"/>
        <sz val="11"/>
        <rFont val="Arial Narrow"/>
        <family val="2"/>
      </rPr>
      <t>10</t>
    </r>
  </si>
  <si>
    <r>
      <t>SAFETY</t>
    </r>
    <r>
      <rPr>
        <b/>
        <vertAlign val="superscript"/>
        <sz val="11"/>
        <rFont val="Arial Narrow"/>
        <family val="2"/>
      </rPr>
      <t>12</t>
    </r>
  </si>
  <si>
    <t>Occupant fatalities, all trucks</t>
  </si>
  <si>
    <r>
      <t xml:space="preserve">1995-2002:  Ibid., Federal Highway Administration, </t>
    </r>
    <r>
      <rPr>
        <i/>
        <sz val="9"/>
        <rFont val="Arial"/>
        <family val="2"/>
      </rPr>
      <t>Highway Statistics</t>
    </r>
    <r>
      <rPr>
        <sz val="9"/>
        <rFont val="Arial"/>
        <family val="2"/>
      </rPr>
      <t xml:space="preserve"> (Washington, DC: Annual issues), table VM-1.</t>
    </r>
  </si>
  <si>
    <r>
      <t>Vehicle-miles,total rural and urban</t>
    </r>
    <r>
      <rPr>
        <b/>
        <vertAlign val="superscript"/>
        <sz val="11"/>
        <rFont val="Arial Narrow"/>
        <family val="2"/>
      </rPr>
      <t>8</t>
    </r>
    <r>
      <rPr>
        <b/>
        <sz val="11"/>
        <rFont val="Arial Narrow"/>
        <family val="2"/>
      </rPr>
      <t xml:space="preserve">  (millions)</t>
    </r>
  </si>
  <si>
    <r>
      <t>Fuel consumed, all trucks</t>
    </r>
    <r>
      <rPr>
        <b/>
        <vertAlign val="superscript"/>
        <sz val="11"/>
        <rFont val="Arial Narrow"/>
        <family val="2"/>
      </rPr>
      <t>10</t>
    </r>
    <r>
      <rPr>
        <b/>
        <sz val="11"/>
        <rFont val="Arial Narrow"/>
        <family val="2"/>
      </rPr>
      <t xml:space="preserve"> (million gallons) </t>
    </r>
  </si>
  <si>
    <r>
      <t>Average fuel consumption per vehicle, all trucks</t>
    </r>
    <r>
      <rPr>
        <b/>
        <vertAlign val="superscript"/>
        <sz val="11"/>
        <rFont val="Arial Narrow"/>
        <family val="2"/>
      </rPr>
      <t xml:space="preserve">10 </t>
    </r>
    <r>
      <rPr>
        <b/>
        <sz val="11"/>
        <rFont val="Arial Narrow"/>
        <family val="2"/>
      </rPr>
      <t>(gallons)</t>
    </r>
  </si>
  <si>
    <r>
      <t>KEY:</t>
    </r>
    <r>
      <rPr>
        <sz val="9"/>
        <rFont val="Arial"/>
        <family val="2"/>
      </rPr>
      <t xml:space="preserve"> N = data do not exist; R = revised; U = data are not available.</t>
    </r>
  </si>
  <si>
    <r>
      <t>d</t>
    </r>
    <r>
      <rPr>
        <sz val="9"/>
        <rFont val="Arial"/>
        <family val="2"/>
      </rPr>
      <t xml:space="preserve"> In 1999, the Occupational Employment Statistics survey began using the Standard Occupational Classification (SOC) system to organize occupational data.  Therefore, estimates from 1999 and subsequent years are not directly comparable to previous occupational data.</t>
    </r>
  </si>
  <si>
    <r>
      <t>e</t>
    </r>
    <r>
      <rPr>
        <sz val="9"/>
        <rFont val="Arial"/>
        <family val="2"/>
      </rPr>
      <t>Urban consists of travel on all roads and streets in urban places of 5,000 or greater population.</t>
    </r>
  </si>
  <si>
    <r>
      <t>f</t>
    </r>
    <r>
      <rPr>
        <sz val="9"/>
        <rFont val="Arial"/>
        <family val="2"/>
      </rPr>
      <t xml:space="preserve"> Highway passenger-miles are calculated by multiplying vehicle-miles of travel as cited by the Federal Highway Administration (FHWA) by the average number of occupants for each vehicle type as estimated by the FHWA using the Nationwide Personal Transportation Survey.</t>
    </r>
  </si>
  <si>
    <r>
      <t xml:space="preserve">g </t>
    </r>
    <r>
      <rPr>
        <sz val="9"/>
        <rFont val="Arial"/>
        <family val="2"/>
      </rPr>
      <t>Includes other 2-axle 4-tire vehicle in 1960.</t>
    </r>
  </si>
  <si>
    <r>
      <t>Urban highway, total</t>
    </r>
    <r>
      <rPr>
        <vertAlign val="superscript"/>
        <sz val="11"/>
        <rFont val="Arial Narrow"/>
        <family val="2"/>
      </rPr>
      <t>e</t>
    </r>
  </si>
  <si>
    <r>
      <t>Passenger-miles, total</t>
    </r>
    <r>
      <rPr>
        <b/>
        <vertAlign val="superscript"/>
        <sz val="11"/>
        <rFont val="Arial Narrow"/>
        <family val="2"/>
      </rPr>
      <t xml:space="preserve">f </t>
    </r>
    <r>
      <rPr>
        <b/>
        <sz val="11"/>
        <rFont val="Arial Narrow"/>
        <family val="2"/>
      </rPr>
      <t xml:space="preserve">(millions) </t>
    </r>
  </si>
  <si>
    <r>
      <t>Single-unit truck</t>
    </r>
    <r>
      <rPr>
        <vertAlign val="superscript"/>
        <sz val="11"/>
        <rFont val="Arial Narrow"/>
        <family val="2"/>
      </rPr>
      <t>g</t>
    </r>
  </si>
  <si>
    <r>
      <t>Truck drivers and sales workers</t>
    </r>
    <r>
      <rPr>
        <vertAlign val="superscript"/>
        <sz val="11"/>
        <rFont val="Arial Narrow"/>
        <family val="2"/>
      </rPr>
      <t>d,6</t>
    </r>
  </si>
  <si>
    <r>
      <t xml:space="preserve">11 </t>
    </r>
    <r>
      <rPr>
        <sz val="9"/>
        <rFont val="Arial"/>
        <family val="2"/>
      </rPr>
      <t xml:space="preserve">Eno Transportation Foundation, Inc., </t>
    </r>
    <r>
      <rPr>
        <i/>
        <sz val="9"/>
        <rFont val="Arial"/>
        <family val="2"/>
      </rPr>
      <t xml:space="preserve">Transportation in America, 2001 </t>
    </r>
    <r>
      <rPr>
        <sz val="9"/>
        <rFont val="Arial"/>
        <family val="2"/>
      </rPr>
      <t>(Washington, DC: 2001), p.65.</t>
    </r>
  </si>
  <si>
    <t xml:space="preserve"> 1994-2002:  Ibid., Internet site www.bls.gov as of Apr. 21, 2004, SIC 421.</t>
  </si>
  <si>
    <r>
      <t xml:space="preserve">2002:  U.S. Department of Labor, Bureau of Labor Statistics, Occupational Employment Statistics, </t>
    </r>
    <r>
      <rPr>
        <i/>
        <sz val="9"/>
        <rFont val="Arial"/>
        <family val="2"/>
      </rPr>
      <t xml:space="preserve">Occupational Employment and Wages, 2002 </t>
    </r>
    <r>
      <rPr>
        <sz val="9"/>
        <rFont val="Arial"/>
        <family val="2"/>
      </rPr>
      <t>(Washington, DC: November 2003), Internet site http://www.bls.gov/oes as of June 15, 2004.</t>
    </r>
  </si>
  <si>
    <r>
      <t>10</t>
    </r>
    <r>
      <rPr>
        <sz val="9"/>
        <rFont val="Arial"/>
        <family val="2"/>
      </rPr>
      <t xml:space="preserve"> 1960:  Ibid., </t>
    </r>
    <r>
      <rPr>
        <i/>
        <sz val="9"/>
        <rFont val="Arial"/>
        <family val="2"/>
      </rPr>
      <t xml:space="preserve">Transportation in America, 2000 </t>
    </r>
    <r>
      <rPr>
        <sz val="9"/>
        <rFont val="Arial"/>
        <family val="2"/>
      </rPr>
      <t>(Washington, DC: 2001), p. 35.</t>
    </r>
  </si>
  <si>
    <r>
      <t xml:space="preserve">1970-94:  U.S. Department of Transportation, Federal Highway Administration,  </t>
    </r>
    <r>
      <rPr>
        <i/>
        <sz val="9"/>
        <rFont val="Arial"/>
        <family val="2"/>
      </rPr>
      <t>Highway Statistics Summary to 1995</t>
    </r>
    <r>
      <rPr>
        <sz val="9"/>
        <rFont val="Arial"/>
        <family val="2"/>
      </rPr>
      <t>, FHWA-PL-97-009 (Washington, DC: July 1997) table VM-201A.</t>
    </r>
  </si>
  <si>
    <r>
      <t xml:space="preserve">1 </t>
    </r>
    <r>
      <rPr>
        <sz val="9"/>
        <rFont val="Arial"/>
        <family val="2"/>
      </rPr>
      <t xml:space="preserve">U.S. Census Bureau, </t>
    </r>
    <r>
      <rPr>
        <i/>
        <sz val="9"/>
        <rFont val="Arial"/>
        <family val="2"/>
      </rPr>
      <t xml:space="preserve">Transportation Annual Survey </t>
    </r>
    <r>
      <rPr>
        <sz val="9"/>
        <rFont val="Arial"/>
        <family val="2"/>
      </rPr>
      <t>(Washington, DC: December 1998), table 1.</t>
    </r>
  </si>
  <si>
    <r>
      <t xml:space="preserve">7 </t>
    </r>
    <r>
      <rPr>
        <sz val="9"/>
        <rFont val="Arial"/>
        <family val="2"/>
      </rPr>
      <t xml:space="preserve">U.S. Bureau of the Census, </t>
    </r>
    <r>
      <rPr>
        <i/>
        <sz val="9"/>
        <rFont val="Arial"/>
        <family val="2"/>
      </rPr>
      <t>County Business Patterns</t>
    </r>
    <r>
      <rPr>
        <sz val="9"/>
        <rFont val="Arial"/>
        <family val="2"/>
      </rPr>
      <t xml:space="preserve"> (Washington, DC:  Annual issues), table 2 (NAICS 484 and 492/SIC 421), and similar tables in earlier editions.</t>
    </r>
  </si>
  <si>
    <r>
      <t xml:space="preserve">9 </t>
    </r>
    <r>
      <rPr>
        <sz val="9"/>
        <rFont val="Arial"/>
        <family val="2"/>
      </rPr>
      <t xml:space="preserve">Eno Transportation Foundation, Inc., </t>
    </r>
    <r>
      <rPr>
        <i/>
        <sz val="9"/>
        <rFont val="Arial"/>
        <family val="2"/>
      </rPr>
      <t>Transportation in America, 2000</t>
    </r>
    <r>
      <rPr>
        <sz val="9"/>
        <rFont val="Arial"/>
        <family val="2"/>
      </rPr>
      <t xml:space="preserve"> (Washington, DC: 2001), p. 12.</t>
    </r>
  </si>
  <si>
    <r>
      <t xml:space="preserve">12 </t>
    </r>
    <r>
      <rPr>
        <sz val="9"/>
        <rFont val="Arial"/>
        <family val="2"/>
      </rPr>
      <t xml:space="preserve">U.S. Department of Transportation, National Highway Traffic Safety Administration, </t>
    </r>
    <r>
      <rPr>
        <i/>
        <sz val="9"/>
        <rFont val="Arial"/>
        <family val="2"/>
      </rPr>
      <t xml:space="preserve">Traffic Safety Facts 2002, </t>
    </r>
    <r>
      <rPr>
        <sz val="9"/>
        <rFont val="Arial"/>
        <family val="2"/>
      </rPr>
      <t>DOT HS 809 484 (Washington, DC:  Annual issues), tables 3, 8 and 9, and Fatality Analysis Reporting System (FARS) Query, Apr. 21, 2004.</t>
    </r>
  </si>
  <si>
    <r>
      <t>2</t>
    </r>
    <r>
      <rPr>
        <sz val="9"/>
        <rFont val="Arial"/>
        <family val="2"/>
      </rPr>
      <t xml:space="preserve"> Ibid., </t>
    </r>
    <r>
      <rPr>
        <i/>
        <sz val="9"/>
        <rFont val="Arial"/>
        <family val="2"/>
      </rPr>
      <t>Service Annual Survey, 2002</t>
    </r>
    <r>
      <rPr>
        <sz val="9"/>
        <rFont val="Arial"/>
        <family val="2"/>
      </rPr>
      <t xml:space="preserve"> (Washington, DC: February 2004), table 2.2.</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</si>
</sst>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
    <numFmt numFmtId="167" formatCode="_(* #,##0.000_);_(* \(#,##0.000\);_(* &quot;-&quot;??_);_(@_)"/>
    <numFmt numFmtId="168" formatCode="_(* #,##0.0_);_(* \(#,##0.0\);_(* &quot;-&quot;??_);_(@_)"/>
    <numFmt numFmtId="169" formatCode="_(* #,##0_);_(* \(#,##0\);_(* &quot;-&quot;??_);_(@_)"/>
    <numFmt numFmtId="170" formatCode="0.00000"/>
    <numFmt numFmtId="171" formatCode="&quot;(R)&quot;\ #,##0;&quot;(R) -&quot;#,##0;&quot;(R) &quot;\ 0"/>
    <numFmt numFmtId="172" formatCode="&quot;(R)&quot;\ #,##0.0;&quot;(R) -&quot;#,##0.0;&quot;(R) &quot;\ 0.0"/>
    <numFmt numFmtId="173" formatCode="#,##0.000"/>
  </numFmts>
  <fonts count="29">
    <font>
      <sz val="10"/>
      <name val="Arial"/>
      <family val="0"/>
    </font>
    <font>
      <b/>
      <sz val="10"/>
      <name val="Arial"/>
      <family val="0"/>
    </font>
    <font>
      <i/>
      <sz val="10"/>
      <name val="Arial"/>
      <family val="0"/>
    </font>
    <font>
      <b/>
      <i/>
      <sz val="10"/>
      <name val="Arial"/>
      <family val="0"/>
    </font>
    <font>
      <sz val="10"/>
      <name val="Times New Roman"/>
      <family val="1"/>
    </font>
    <font>
      <sz val="9"/>
      <name val="Helv"/>
      <family val="0"/>
    </font>
    <font>
      <b/>
      <sz val="10"/>
      <name val="Helv"/>
      <family val="0"/>
    </font>
    <font>
      <sz val="8"/>
      <name val="Helv"/>
      <family val="0"/>
    </font>
    <font>
      <vertAlign val="superscript"/>
      <sz val="12"/>
      <name val="Helv"/>
      <family val="0"/>
    </font>
    <font>
      <b/>
      <sz val="9"/>
      <name val="Helv"/>
      <family val="0"/>
    </font>
    <font>
      <b/>
      <sz val="14"/>
      <name val="Helv"/>
      <family val="0"/>
    </font>
    <font>
      <b/>
      <sz val="12"/>
      <name val="Helv"/>
      <family val="0"/>
    </font>
    <font>
      <sz val="10"/>
      <name val="Helv"/>
      <family val="0"/>
    </font>
    <font>
      <vertAlign val="superscript"/>
      <sz val="10"/>
      <name val="Helv"/>
      <family val="0"/>
    </font>
    <font>
      <b/>
      <sz val="8"/>
      <name val="Helv"/>
      <family val="0"/>
    </font>
    <font>
      <b/>
      <sz val="9"/>
      <name val="Arial"/>
      <family val="2"/>
    </font>
    <font>
      <b/>
      <sz val="12"/>
      <name val="Arial"/>
      <family val="2"/>
    </font>
    <font>
      <u val="single"/>
      <sz val="10"/>
      <color indexed="12"/>
      <name val="Arial"/>
      <family val="0"/>
    </font>
    <font>
      <u val="single"/>
      <sz val="10"/>
      <color indexed="36"/>
      <name val="Arial"/>
      <family val="0"/>
    </font>
    <font>
      <b/>
      <sz val="11"/>
      <name val="Arial Narrow"/>
      <family val="2"/>
    </font>
    <font>
      <b/>
      <vertAlign val="superscript"/>
      <sz val="11"/>
      <color indexed="56"/>
      <name val="Arial Narrow"/>
      <family val="2"/>
    </font>
    <font>
      <sz val="11"/>
      <name val="Arial Narrow"/>
      <family val="2"/>
    </font>
    <font>
      <vertAlign val="superscript"/>
      <sz val="11"/>
      <name val="Arial Narrow"/>
      <family val="2"/>
    </font>
    <font>
      <b/>
      <vertAlign val="superscript"/>
      <sz val="11"/>
      <name val="Arial Narrow"/>
      <family val="2"/>
    </font>
    <font>
      <sz val="9"/>
      <name val="Arial"/>
      <family val="2"/>
    </font>
    <font>
      <vertAlign val="superscript"/>
      <sz val="9"/>
      <name val="Arial"/>
      <family val="2"/>
    </font>
    <font>
      <u val="single"/>
      <sz val="9"/>
      <name val="Arial"/>
      <family val="2"/>
    </font>
    <font>
      <i/>
      <sz val="9"/>
      <name val="Arial"/>
      <family val="2"/>
    </font>
    <font>
      <b/>
      <vertAlign val="superscript"/>
      <sz val="11"/>
      <color indexed="8"/>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7" fillId="0" borderId="1">
      <alignment horizontal="right"/>
      <protection/>
    </xf>
    <xf numFmtId="0" fontId="18" fillId="0" borderId="0" applyNumberFormat="0" applyFill="0" applyBorder="0" applyAlignment="0" applyProtection="0"/>
    <xf numFmtId="0" fontId="6" fillId="0" borderId="2">
      <alignment horizontal="left" vertical="center"/>
      <protection/>
    </xf>
    <xf numFmtId="0" fontId="6" fillId="2" borderId="0">
      <alignment horizontal="centerContinuous" wrapText="1"/>
      <protection/>
    </xf>
    <xf numFmtId="49" fontId="9" fillId="2" borderId="3">
      <alignment horizontal="left" vertical="center"/>
      <protection/>
    </xf>
    <xf numFmtId="0" fontId="17" fillId="0" borderId="0" applyNumberFormat="0" applyFill="0" applyBorder="0" applyAlignment="0" applyProtection="0"/>
    <xf numFmtId="9" fontId="0" fillId="0" borderId="0" applyFont="0" applyFill="0" applyBorder="0" applyAlignment="0" applyProtection="0"/>
    <xf numFmtId="0" fontId="7" fillId="0" borderId="0">
      <alignment horizontal="right"/>
      <protection/>
    </xf>
    <xf numFmtId="49" fontId="7" fillId="0" borderId="0">
      <alignment horizontal="center"/>
      <protection/>
    </xf>
    <xf numFmtId="0" fontId="8" fillId="0" borderId="0">
      <alignment horizontal="right"/>
      <protection/>
    </xf>
    <xf numFmtId="0" fontId="7" fillId="0" borderId="0">
      <alignment horizontal="left"/>
      <protection/>
    </xf>
    <xf numFmtId="49" fontId="13" fillId="0" borderId="1" applyFill="0">
      <alignment horizontal="left"/>
      <protection/>
    </xf>
    <xf numFmtId="165" fontId="5" fillId="0" borderId="0" applyNumberFormat="0">
      <alignment horizontal="right"/>
      <protection/>
    </xf>
    <xf numFmtId="0" fontId="9" fillId="3" borderId="0">
      <alignment horizontal="centerContinuous" vertical="center" wrapText="1"/>
      <protection/>
    </xf>
    <xf numFmtId="0" fontId="9" fillId="0" borderId="4">
      <alignment horizontal="left" vertical="center"/>
      <protection/>
    </xf>
    <xf numFmtId="0" fontId="10" fillId="0" borderId="0">
      <alignment horizontal="left" vertical="top"/>
      <protection/>
    </xf>
    <xf numFmtId="0" fontId="6" fillId="0" borderId="0">
      <alignment horizontal="left"/>
      <protection/>
    </xf>
    <xf numFmtId="0" fontId="11" fillId="0" borderId="0">
      <alignment horizontal="left"/>
      <protection/>
    </xf>
    <xf numFmtId="0" fontId="12" fillId="0" borderId="0">
      <alignment horizontal="left"/>
      <protection/>
    </xf>
    <xf numFmtId="0" fontId="10" fillId="0" borderId="0">
      <alignment horizontal="left" vertical="top"/>
      <protection/>
    </xf>
    <xf numFmtId="0" fontId="11" fillId="0" borderId="0">
      <alignment horizontal="left"/>
      <protection/>
    </xf>
    <xf numFmtId="0" fontId="12" fillId="0" borderId="0">
      <alignment horizontal="left"/>
      <protection/>
    </xf>
    <xf numFmtId="49" fontId="7" fillId="0" borderId="1">
      <alignment horizontal="left"/>
      <protection/>
    </xf>
    <xf numFmtId="0" fontId="14" fillId="0" borderId="1">
      <alignment horizontal="left"/>
      <protection/>
    </xf>
    <xf numFmtId="0" fontId="6" fillId="0" borderId="0">
      <alignment horizontal="left" vertical="center"/>
      <protection/>
    </xf>
  </cellStyleXfs>
  <cellXfs count="59">
    <xf numFmtId="0" fontId="0" fillId="0" borderId="0" xfId="0" applyAlignment="1">
      <alignment/>
    </xf>
    <xf numFmtId="0" fontId="0" fillId="0" borderId="0" xfId="0" applyFont="1" applyFill="1" applyBorder="1" applyAlignment="1">
      <alignment/>
    </xf>
    <xf numFmtId="49" fontId="7" fillId="0" borderId="0" xfId="41" applyFill="1" applyBorder="1">
      <alignment horizontal="left"/>
      <protection/>
    </xf>
    <xf numFmtId="0" fontId="4" fillId="0" borderId="0" xfId="0" applyFont="1" applyFill="1" applyBorder="1" applyAlignment="1">
      <alignment/>
    </xf>
    <xf numFmtId="3" fontId="7" fillId="0" borderId="0" xfId="19" applyFill="1" applyBorder="1" applyAlignment="1">
      <alignment horizontal="right" vertical="center"/>
      <protection/>
    </xf>
    <xf numFmtId="3" fontId="21" fillId="0" borderId="0" xfId="19" applyFont="1" applyFill="1" applyBorder="1" applyAlignment="1">
      <alignment horizontal="right"/>
      <protection/>
    </xf>
    <xf numFmtId="49" fontId="19" fillId="0" borderId="5" xfId="23" applyFont="1" applyFill="1" applyBorder="1">
      <alignment horizontal="left" vertical="center"/>
      <protection/>
    </xf>
    <xf numFmtId="0" fontId="19" fillId="0" borderId="5" xfId="22" applyFont="1" applyFill="1" applyBorder="1" applyAlignment="1">
      <alignment horizontal="centerContinuous" wrapText="1"/>
      <protection/>
    </xf>
    <xf numFmtId="49" fontId="21" fillId="0" borderId="0" xfId="19" applyNumberFormat="1" applyFont="1" applyFill="1" applyBorder="1" applyAlignment="1">
      <alignment horizontal="right"/>
      <protection/>
    </xf>
    <xf numFmtId="166" fontId="21" fillId="0" borderId="0" xfId="19" applyNumberFormat="1" applyFont="1" applyFill="1" applyBorder="1" applyAlignment="1">
      <alignment horizontal="right"/>
      <protection/>
    </xf>
    <xf numFmtId="3" fontId="21" fillId="0" borderId="6" xfId="19" applyFont="1" applyFill="1" applyBorder="1" applyAlignment="1">
      <alignment horizontal="right"/>
      <protection/>
    </xf>
    <xf numFmtId="166" fontId="21" fillId="0" borderId="6" xfId="19" applyNumberFormat="1" applyFont="1" applyFill="1" applyBorder="1" applyAlignment="1">
      <alignment horizontal="right"/>
      <protection/>
    </xf>
    <xf numFmtId="49" fontId="19" fillId="0" borderId="5" xfId="23" applyNumberFormat="1" applyFont="1" applyFill="1" applyBorder="1" applyAlignment="1">
      <alignment horizontal="left" vertical="center"/>
      <protection/>
    </xf>
    <xf numFmtId="49" fontId="19" fillId="0" borderId="5" xfId="22" applyNumberFormat="1" applyFont="1" applyFill="1" applyBorder="1" applyAlignment="1">
      <alignment horizontal="right" vertical="center"/>
      <protection/>
    </xf>
    <xf numFmtId="0" fontId="19" fillId="0" borderId="0" xfId="42" applyFont="1" applyFill="1" applyBorder="1" applyAlignment="1">
      <alignment horizontal="left" vertical="top"/>
      <protection/>
    </xf>
    <xf numFmtId="3" fontId="21" fillId="0" borderId="3" xfId="19" applyFont="1" applyFill="1" applyBorder="1" applyAlignment="1">
      <alignment horizontal="right"/>
      <protection/>
    </xf>
    <xf numFmtId="3" fontId="21" fillId="0" borderId="0" xfId="19" applyFont="1" applyFill="1" applyBorder="1" applyAlignment="1">
      <alignment horizontal="right" vertical="center"/>
      <protection/>
    </xf>
    <xf numFmtId="49" fontId="21" fillId="0" borderId="0" xfId="41" applyFont="1" applyFill="1" applyBorder="1" applyAlignment="1">
      <alignment horizontal="right" vertical="center"/>
      <protection/>
    </xf>
    <xf numFmtId="49" fontId="19" fillId="0" borderId="7" xfId="23" applyFont="1" applyFill="1" applyBorder="1" applyAlignment="1">
      <alignment horizontal="left" vertical="center"/>
      <protection/>
    </xf>
    <xf numFmtId="0" fontId="19" fillId="0" borderId="0" xfId="42" applyFont="1" applyFill="1" applyBorder="1">
      <alignment horizontal="left"/>
      <protection/>
    </xf>
    <xf numFmtId="49" fontId="19" fillId="0" borderId="0" xfId="41" applyFont="1" applyFill="1" applyBorder="1">
      <alignment horizontal="left"/>
      <protection/>
    </xf>
    <xf numFmtId="0" fontId="19" fillId="0" borderId="8" xfId="42" applyFont="1" applyFill="1" applyBorder="1">
      <alignment horizontal="left"/>
      <protection/>
    </xf>
    <xf numFmtId="0" fontId="19" fillId="0" borderId="0" xfId="0" applyFont="1" applyFill="1" applyBorder="1" applyAlignment="1">
      <alignment/>
    </xf>
    <xf numFmtId="49" fontId="21" fillId="0" borderId="0" xfId="41" applyFont="1" applyFill="1" applyBorder="1" applyAlignment="1">
      <alignment horizontal="left" indent="1"/>
      <protection/>
    </xf>
    <xf numFmtId="0" fontId="19" fillId="0" borderId="3" xfId="42" applyFont="1" applyFill="1" applyBorder="1" applyAlignment="1">
      <alignment horizontal="left" vertical="top"/>
      <protection/>
    </xf>
    <xf numFmtId="0" fontId="0" fillId="0" borderId="0" xfId="0" applyFill="1" applyAlignment="1">
      <alignment wrapText="1"/>
    </xf>
    <xf numFmtId="49" fontId="21" fillId="0" borderId="0" xfId="41" applyFont="1" applyFill="1" applyBorder="1" applyAlignment="1">
      <alignment horizontal="left" vertical="center" indent="1"/>
      <protection/>
    </xf>
    <xf numFmtId="49" fontId="21" fillId="0" borderId="0" xfId="41" applyFont="1" applyFill="1" applyBorder="1" applyAlignment="1">
      <alignment horizontal="left"/>
      <protection/>
    </xf>
    <xf numFmtId="49" fontId="21" fillId="0" borderId="0" xfId="41" applyFont="1" applyFill="1" applyBorder="1" applyAlignment="1">
      <alignment horizontal="left" vertical="top"/>
      <protection/>
    </xf>
    <xf numFmtId="49" fontId="19" fillId="0" borderId="3" xfId="22" applyNumberFormat="1" applyFont="1" applyFill="1" applyBorder="1" applyAlignment="1">
      <alignment horizontal="center" vertical="center"/>
      <protection/>
    </xf>
    <xf numFmtId="0" fontId="21" fillId="0" borderId="3" xfId="0" applyFont="1" applyFill="1" applyBorder="1" applyAlignment="1">
      <alignment/>
    </xf>
    <xf numFmtId="3" fontId="21" fillId="0" borderId="3" xfId="19" applyFont="1" applyFill="1" applyBorder="1" applyAlignment="1">
      <alignment horizontal="right" vertical="center"/>
      <protection/>
    </xf>
    <xf numFmtId="3" fontId="21" fillId="0" borderId="0" xfId="0" applyNumberFormat="1" applyFont="1" applyFill="1" applyBorder="1" applyAlignment="1">
      <alignment/>
    </xf>
    <xf numFmtId="0" fontId="21" fillId="0" borderId="0" xfId="0" applyFont="1" applyFill="1" applyBorder="1" applyAlignment="1">
      <alignment/>
    </xf>
    <xf numFmtId="49" fontId="21" fillId="0" borderId="6" xfId="41" applyFont="1" applyFill="1" applyBorder="1" applyAlignment="1">
      <alignment horizontal="left" indent="1"/>
      <protection/>
    </xf>
    <xf numFmtId="49" fontId="21" fillId="0" borderId="0" xfId="41" applyFont="1" applyFill="1" applyBorder="1" applyAlignment="1">
      <alignment horizontal="left" vertical="top" indent="1"/>
      <protection/>
    </xf>
    <xf numFmtId="3" fontId="21" fillId="0" borderId="0" xfId="19" applyFont="1" applyFill="1" applyBorder="1" applyAlignment="1">
      <alignment horizontal="right" vertical="top"/>
      <protection/>
    </xf>
    <xf numFmtId="1" fontId="24" fillId="0" borderId="0" xfId="41" applyNumberFormat="1" applyFont="1" applyFill="1" applyBorder="1" applyAlignment="1">
      <alignment horizontal="left" wrapText="1"/>
      <protection/>
    </xf>
    <xf numFmtId="0" fontId="15" fillId="0" borderId="0" xfId="29" applyNumberFormat="1" applyFont="1" applyFill="1" applyAlignment="1">
      <alignment horizontal="left" wrapText="1"/>
      <protection/>
    </xf>
    <xf numFmtId="0" fontId="16" fillId="0" borderId="6" xfId="38" applyFont="1" applyFill="1" applyBorder="1" applyAlignment="1">
      <alignment horizontal="left" vertical="top"/>
      <protection/>
    </xf>
    <xf numFmtId="0" fontId="0" fillId="0" borderId="6" xfId="0" applyFill="1" applyBorder="1" applyAlignment="1">
      <alignment/>
    </xf>
    <xf numFmtId="1" fontId="25" fillId="0" borderId="0" xfId="41" applyNumberFormat="1" applyFont="1" applyFill="1" applyBorder="1" applyAlignment="1">
      <alignment horizontal="left" wrapText="1"/>
      <protection/>
    </xf>
    <xf numFmtId="0" fontId="0" fillId="0" borderId="0" xfId="0" applyFont="1" applyFill="1" applyAlignment="1">
      <alignment horizontal="left" wrapText="1"/>
    </xf>
    <xf numFmtId="1" fontId="24" fillId="0" borderId="0" xfId="41" applyNumberFormat="1" applyFont="1" applyFill="1" applyBorder="1" applyAlignment="1">
      <alignment horizontal="left" wrapText="1"/>
      <protection/>
    </xf>
    <xf numFmtId="0" fontId="0" fillId="0" borderId="0" xfId="0" applyFill="1" applyAlignment="1">
      <alignment wrapText="1"/>
    </xf>
    <xf numFmtId="0" fontId="0" fillId="0" borderId="0" xfId="0" applyFill="1" applyAlignment="1">
      <alignment horizontal="left" wrapText="1"/>
    </xf>
    <xf numFmtId="0" fontId="15" fillId="0" borderId="0" xfId="41" applyNumberFormat="1" applyFont="1" applyFill="1" applyBorder="1" applyAlignment="1">
      <alignment horizontal="left" wrapText="1"/>
      <protection/>
    </xf>
    <xf numFmtId="0" fontId="24" fillId="0" borderId="0" xfId="41" applyNumberFormat="1" applyFont="1" applyFill="1" applyBorder="1" applyAlignment="1">
      <alignment horizontal="left" wrapText="1"/>
      <protection/>
    </xf>
    <xf numFmtId="0" fontId="24" fillId="0" borderId="0" xfId="0" applyFont="1" applyFill="1" applyAlignment="1">
      <alignment wrapText="1"/>
    </xf>
    <xf numFmtId="0" fontId="15" fillId="0" borderId="0" xfId="0" applyFont="1" applyFill="1" applyAlignment="1">
      <alignment wrapText="1"/>
    </xf>
    <xf numFmtId="0" fontId="25" fillId="0" borderId="0" xfId="41" applyNumberFormat="1" applyFont="1" applyFill="1" applyBorder="1" applyAlignment="1">
      <alignment horizontal="left" wrapText="1"/>
      <protection/>
    </xf>
    <xf numFmtId="0" fontId="0" fillId="0" borderId="0" xfId="0" applyFill="1" applyAlignment="1">
      <alignment/>
    </xf>
    <xf numFmtId="0" fontId="24" fillId="0" borderId="0" xfId="29" applyNumberFormat="1" applyFont="1" applyFill="1" applyAlignment="1">
      <alignment horizontal="left" wrapText="1"/>
      <protection/>
    </xf>
    <xf numFmtId="49" fontId="24" fillId="0" borderId="0" xfId="41" applyFont="1" applyFill="1" applyBorder="1" applyAlignment="1">
      <alignment horizontal="left" wrapText="1"/>
      <protection/>
    </xf>
    <xf numFmtId="0" fontId="15" fillId="0" borderId="0" xfId="0" applyFont="1" applyFill="1" applyBorder="1" applyAlignment="1">
      <alignment wrapText="1"/>
    </xf>
    <xf numFmtId="0" fontId="0" fillId="0" borderId="0" xfId="0" applyFill="1" applyBorder="1" applyAlignment="1">
      <alignment wrapText="1"/>
    </xf>
    <xf numFmtId="0" fontId="24" fillId="0" borderId="0" xfId="29" applyFont="1" applyFill="1" applyAlignment="1">
      <alignment horizontal="left" wrapText="1"/>
      <protection/>
    </xf>
    <xf numFmtId="49" fontId="24" fillId="0" borderId="0" xfId="41" applyFont="1" applyFill="1" applyBorder="1" applyAlignment="1">
      <alignment horizontal="left" wrapText="1" indent="3"/>
      <protection/>
    </xf>
    <xf numFmtId="0" fontId="26" fillId="0" borderId="0" xfId="41" applyNumberFormat="1" applyFont="1" applyFill="1" applyBorder="1" applyAlignment="1">
      <alignment horizontal="left" wrapText="1"/>
      <protection/>
    </xf>
  </cellXfs>
  <cellStyles count="30">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ed Top - SECTION" xfId="23"/>
    <cellStyle name="Hyperlink" xfId="24"/>
    <cellStyle name="Percent" xfId="25"/>
    <cellStyle name="Source Hed" xfId="26"/>
    <cellStyle name="Source Letter" xfId="27"/>
    <cellStyle name="Source Superscript" xfId="28"/>
    <cellStyle name="Source Text" xfId="29"/>
    <cellStyle name="Superscript" xfId="30"/>
    <cellStyle name="Table Data" xfId="31"/>
    <cellStyle name="Table Head Top" xfId="32"/>
    <cellStyle name="Table Hed Side" xfId="33"/>
    <cellStyle name="Table Title" xfId="34"/>
    <cellStyle name="Title Text" xfId="35"/>
    <cellStyle name="Title Text 1" xfId="36"/>
    <cellStyle name="Title Text 2" xfId="37"/>
    <cellStyle name="Title-1" xfId="38"/>
    <cellStyle name="Title-2" xfId="39"/>
    <cellStyle name="Title-3" xfId="40"/>
    <cellStyle name="Wrap" xfId="41"/>
    <cellStyle name="Wrap Bold" xfId="42"/>
    <cellStyle name="Wrap Title"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07"/>
  <sheetViews>
    <sheetView tabSelected="1" zoomScaleSheetLayoutView="100" workbookViewId="0" topLeftCell="A1">
      <selection activeCell="A1" sqref="A1:D1"/>
    </sheetView>
  </sheetViews>
  <sheetFormatPr defaultColWidth="9.140625" defaultRowHeight="12.75"/>
  <cols>
    <col min="1" max="1" width="72.28125" style="2" customWidth="1"/>
    <col min="2" max="4" width="10.7109375" style="4" customWidth="1"/>
    <col min="5" max="16384" width="9.140625" style="3" customWidth="1"/>
  </cols>
  <sheetData>
    <row r="1" spans="1:4" s="1" customFormat="1" ht="16.5" thickBot="1">
      <c r="A1" s="39" t="s">
        <v>13</v>
      </c>
      <c r="B1" s="40"/>
      <c r="C1" s="40"/>
      <c r="D1" s="40"/>
    </row>
    <row r="2" spans="1:4" s="1" customFormat="1" ht="16.5">
      <c r="A2" s="18" t="s">
        <v>41</v>
      </c>
      <c r="B2" s="29" t="s">
        <v>22</v>
      </c>
      <c r="C2" s="29" t="s">
        <v>23</v>
      </c>
      <c r="D2" s="29" t="s">
        <v>24</v>
      </c>
    </row>
    <row r="3" spans="1:4" s="1" customFormat="1" ht="18">
      <c r="A3" s="14" t="s">
        <v>36</v>
      </c>
      <c r="B3" s="16" t="s">
        <v>0</v>
      </c>
      <c r="C3" s="16" t="s">
        <v>0</v>
      </c>
      <c r="D3" s="16" t="s">
        <v>0</v>
      </c>
    </row>
    <row r="4" spans="1:4" s="1" customFormat="1" ht="16.5">
      <c r="A4" s="23" t="s">
        <v>14</v>
      </c>
      <c r="B4" s="16" t="s">
        <v>0</v>
      </c>
      <c r="C4" s="16" t="s">
        <v>0</v>
      </c>
      <c r="D4" s="16" t="s">
        <v>0</v>
      </c>
    </row>
    <row r="5" spans="1:4" s="1" customFormat="1" ht="16.5">
      <c r="A5" s="23" t="s">
        <v>15</v>
      </c>
      <c r="B5" s="16" t="s">
        <v>0</v>
      </c>
      <c r="C5" s="16" t="s">
        <v>0</v>
      </c>
      <c r="D5" s="16" t="s">
        <v>0</v>
      </c>
    </row>
    <row r="6" spans="1:4" s="1" customFormat="1" ht="16.5">
      <c r="A6" s="23" t="s">
        <v>16</v>
      </c>
      <c r="B6" s="16" t="s">
        <v>0</v>
      </c>
      <c r="C6" s="16" t="s">
        <v>0</v>
      </c>
      <c r="D6" s="16" t="s">
        <v>0</v>
      </c>
    </row>
    <row r="7" spans="1:4" s="1" customFormat="1" ht="16.5">
      <c r="A7" s="23" t="s">
        <v>17</v>
      </c>
      <c r="B7" s="17" t="s">
        <v>0</v>
      </c>
      <c r="C7" s="17" t="s">
        <v>0</v>
      </c>
      <c r="D7" s="17" t="s">
        <v>0</v>
      </c>
    </row>
    <row r="8" spans="1:4" s="1" customFormat="1" ht="18">
      <c r="A8" s="14" t="s">
        <v>55</v>
      </c>
      <c r="B8" s="16" t="s">
        <v>0</v>
      </c>
      <c r="C8" s="16" t="s">
        <v>0</v>
      </c>
      <c r="D8" s="16" t="s">
        <v>0</v>
      </c>
    </row>
    <row r="9" spans="1:4" s="1" customFormat="1" ht="16.5">
      <c r="A9" s="23" t="s">
        <v>14</v>
      </c>
      <c r="B9" s="16" t="s">
        <v>0</v>
      </c>
      <c r="C9" s="16" t="s">
        <v>0</v>
      </c>
      <c r="D9" s="16" t="s">
        <v>0</v>
      </c>
    </row>
    <row r="10" spans="1:4" s="1" customFormat="1" ht="16.5">
      <c r="A10" s="23" t="s">
        <v>15</v>
      </c>
      <c r="B10" s="16" t="s">
        <v>0</v>
      </c>
      <c r="C10" s="16" t="s">
        <v>0</v>
      </c>
      <c r="D10" s="16" t="s">
        <v>0</v>
      </c>
    </row>
    <row r="11" spans="1:4" s="1" customFormat="1" ht="16.5">
      <c r="A11" s="23" t="s">
        <v>16</v>
      </c>
      <c r="B11" s="16" t="s">
        <v>0</v>
      </c>
      <c r="C11" s="16" t="s">
        <v>0</v>
      </c>
      <c r="D11" s="16" t="s">
        <v>0</v>
      </c>
    </row>
    <row r="12" spans="1:4" s="1" customFormat="1" ht="16.5">
      <c r="A12" s="23" t="s">
        <v>17</v>
      </c>
      <c r="B12" s="16" t="s">
        <v>0</v>
      </c>
      <c r="C12" s="16" t="s">
        <v>0</v>
      </c>
      <c r="D12" s="16" t="s">
        <v>0</v>
      </c>
    </row>
    <row r="13" spans="1:4" s="1" customFormat="1" ht="18">
      <c r="A13" s="14" t="s">
        <v>37</v>
      </c>
      <c r="B13" s="16" t="s">
        <v>0</v>
      </c>
      <c r="C13" s="16" t="s">
        <v>0</v>
      </c>
      <c r="D13" s="16" t="s">
        <v>0</v>
      </c>
    </row>
    <row r="14" spans="1:4" s="1" customFormat="1" ht="16.5">
      <c r="A14" s="23" t="s">
        <v>18</v>
      </c>
      <c r="B14" s="16" t="s">
        <v>0</v>
      </c>
      <c r="C14" s="16" t="s">
        <v>0</v>
      </c>
      <c r="D14" s="16" t="s">
        <v>0</v>
      </c>
    </row>
    <row r="15" spans="1:4" s="1" customFormat="1" ht="16.5">
      <c r="A15" s="23" t="s">
        <v>19</v>
      </c>
      <c r="B15" s="16" t="s">
        <v>0</v>
      </c>
      <c r="C15" s="16" t="s">
        <v>0</v>
      </c>
      <c r="D15" s="16" t="s">
        <v>0</v>
      </c>
    </row>
    <row r="16" spans="1:4" s="1" customFormat="1" ht="18">
      <c r="A16" s="20" t="s">
        <v>56</v>
      </c>
      <c r="B16" s="16">
        <v>2830</v>
      </c>
      <c r="C16" s="16">
        <v>5632</v>
      </c>
      <c r="D16" s="16">
        <v>9888</v>
      </c>
    </row>
    <row r="17" spans="1:4" s="1" customFormat="1" ht="16.5">
      <c r="A17" s="35" t="s">
        <v>57</v>
      </c>
      <c r="B17" s="16">
        <v>1709</v>
      </c>
      <c r="C17" s="16">
        <v>3429</v>
      </c>
      <c r="D17" s="16">
        <v>6731</v>
      </c>
    </row>
    <row r="18" spans="1:4" s="1" customFormat="1" ht="16.5">
      <c r="A18" s="23" t="s">
        <v>20</v>
      </c>
      <c r="B18" s="31">
        <v>1121</v>
      </c>
      <c r="C18" s="31">
        <v>2203</v>
      </c>
      <c r="D18" s="31">
        <v>3157</v>
      </c>
    </row>
    <row r="19" spans="1:4" s="1" customFormat="1" ht="16.5">
      <c r="A19" s="6" t="s">
        <v>42</v>
      </c>
      <c r="B19" s="30"/>
      <c r="C19" s="30"/>
      <c r="D19" s="30"/>
    </row>
    <row r="20" spans="1:4" s="1" customFormat="1" ht="18">
      <c r="A20" s="21" t="s">
        <v>46</v>
      </c>
      <c r="B20" s="5">
        <v>11914249</v>
      </c>
      <c r="C20" s="5">
        <f>3681405+C22</f>
        <v>4586487</v>
      </c>
      <c r="D20" s="5">
        <f>4373784+D22</f>
        <v>5790653</v>
      </c>
    </row>
    <row r="21" spans="1:4" s="1" customFormat="1" ht="16.5">
      <c r="A21" s="23" t="s">
        <v>5</v>
      </c>
      <c r="B21" s="5" t="s">
        <v>0</v>
      </c>
      <c r="C21" s="36">
        <v>3681405</v>
      </c>
      <c r="D21" s="36">
        <v>4373784</v>
      </c>
    </row>
    <row r="22" spans="1:4" s="1" customFormat="1" ht="16.5">
      <c r="A22" s="23" t="s">
        <v>1</v>
      </c>
      <c r="B22" s="5" t="s">
        <v>0</v>
      </c>
      <c r="C22" s="5">
        <v>905082</v>
      </c>
      <c r="D22" s="5">
        <v>1416869</v>
      </c>
    </row>
    <row r="23" spans="1:4" s="1" customFormat="1" ht="16.5">
      <c r="A23" s="22" t="s">
        <v>7</v>
      </c>
      <c r="B23" s="5"/>
      <c r="C23" s="5"/>
      <c r="D23" s="5"/>
    </row>
    <row r="24" spans="1:4" s="1" customFormat="1" ht="18">
      <c r="A24" s="27" t="s">
        <v>45</v>
      </c>
      <c r="B24" s="5" t="s">
        <v>0</v>
      </c>
      <c r="C24" s="36">
        <v>998500</v>
      </c>
      <c r="D24" s="36">
        <v>1182000</v>
      </c>
    </row>
    <row r="25" spans="1:4" s="1" customFormat="1" ht="18">
      <c r="A25" s="28" t="s">
        <v>74</v>
      </c>
      <c r="B25" s="5">
        <v>1477000</v>
      </c>
      <c r="C25" s="5">
        <v>1565000</v>
      </c>
      <c r="D25" s="5">
        <v>1931000</v>
      </c>
    </row>
    <row r="26" spans="1:4" s="1" customFormat="1" ht="18">
      <c r="A26" s="19" t="s">
        <v>47</v>
      </c>
      <c r="B26" s="5" t="s">
        <v>0</v>
      </c>
      <c r="C26" s="5">
        <v>64756</v>
      </c>
      <c r="D26" s="5">
        <v>69796</v>
      </c>
    </row>
    <row r="27" spans="1:4" s="1" customFormat="1" ht="16.5">
      <c r="A27" s="6" t="s">
        <v>43</v>
      </c>
      <c r="B27" s="7"/>
      <c r="C27" s="7"/>
      <c r="D27" s="7"/>
    </row>
    <row r="28" spans="1:4" s="1" customFormat="1" ht="18">
      <c r="A28" s="21" t="s">
        <v>63</v>
      </c>
      <c r="B28" s="5">
        <f>+B33+84508</f>
        <v>127404</v>
      </c>
      <c r="C28" s="5">
        <f>+C33+C29</f>
        <v>62215</v>
      </c>
      <c r="D28" s="5">
        <f>+D33+D29</f>
        <v>108491</v>
      </c>
    </row>
    <row r="29" spans="1:4" s="1" customFormat="1" ht="16.5">
      <c r="A29" s="27" t="s">
        <v>38</v>
      </c>
      <c r="B29" s="5">
        <v>84508</v>
      </c>
      <c r="C29" s="5">
        <f>SUM(C30:C32)</f>
        <v>39244</v>
      </c>
      <c r="D29" s="5">
        <f>SUM(D30:D32)</f>
        <v>68776</v>
      </c>
    </row>
    <row r="30" spans="1:4" s="1" customFormat="1" ht="16.5">
      <c r="A30" s="26" t="s">
        <v>8</v>
      </c>
      <c r="B30" s="5" t="s">
        <v>0</v>
      </c>
      <c r="C30" s="5">
        <v>10069</v>
      </c>
      <c r="D30" s="5">
        <v>25111</v>
      </c>
    </row>
    <row r="31" spans="1:4" s="1" customFormat="1" ht="16.5">
      <c r="A31" s="26" t="s">
        <v>9</v>
      </c>
      <c r="B31" s="5" t="s">
        <v>0</v>
      </c>
      <c r="C31" s="5">
        <v>17625</v>
      </c>
      <c r="D31" s="5">
        <v>24789</v>
      </c>
    </row>
    <row r="32" spans="1:4" s="1" customFormat="1" ht="16.5">
      <c r="A32" s="26" t="s">
        <v>4</v>
      </c>
      <c r="B32" s="5" t="s">
        <v>0</v>
      </c>
      <c r="C32" s="5">
        <v>11550</v>
      </c>
      <c r="D32" s="5">
        <v>18876</v>
      </c>
    </row>
    <row r="33" spans="1:4" s="1" customFormat="1" ht="18">
      <c r="A33" s="28" t="s">
        <v>71</v>
      </c>
      <c r="B33" s="5">
        <v>42896</v>
      </c>
      <c r="C33" s="5">
        <f>SUM(C34:C35)</f>
        <v>22971</v>
      </c>
      <c r="D33" s="5">
        <f>SUM(D34:D35)</f>
        <v>39715</v>
      </c>
    </row>
    <row r="34" spans="1:4" s="1" customFormat="1" ht="16.5">
      <c r="A34" s="26" t="s">
        <v>10</v>
      </c>
      <c r="B34" s="5" t="s">
        <v>0</v>
      </c>
      <c r="C34" s="5">
        <v>5634</v>
      </c>
      <c r="D34" s="5">
        <v>13135</v>
      </c>
    </row>
    <row r="35" spans="1:4" s="1" customFormat="1" ht="16.5">
      <c r="A35" s="26" t="s">
        <v>6</v>
      </c>
      <c r="B35" s="5" t="s">
        <v>0</v>
      </c>
      <c r="C35" s="5">
        <v>17337</v>
      </c>
      <c r="D35" s="5">
        <v>26580</v>
      </c>
    </row>
    <row r="36" spans="1:4" s="33" customFormat="1" ht="18">
      <c r="A36" s="14" t="s">
        <v>72</v>
      </c>
      <c r="B36" s="32">
        <f>+B37+B38</f>
        <v>127405</v>
      </c>
      <c r="C36" s="32">
        <f>+C37+C38</f>
        <v>62215</v>
      </c>
      <c r="D36" s="32">
        <f>+D37+D38</f>
        <v>108491</v>
      </c>
    </row>
    <row r="37" spans="1:4" s="1" customFormat="1" ht="18">
      <c r="A37" s="35" t="s">
        <v>73</v>
      </c>
      <c r="B37" s="5">
        <v>98551</v>
      </c>
      <c r="C37" s="5">
        <v>27081</v>
      </c>
      <c r="D37" s="5">
        <v>39813</v>
      </c>
    </row>
    <row r="38" spans="1:4" s="1" customFormat="1" ht="16.5">
      <c r="A38" s="23" t="s">
        <v>1</v>
      </c>
      <c r="B38" s="5">
        <v>28854</v>
      </c>
      <c r="C38" s="5">
        <v>35134</v>
      </c>
      <c r="D38" s="5">
        <v>68678</v>
      </c>
    </row>
    <row r="39" spans="1:4" s="1" customFormat="1" ht="18">
      <c r="A39" s="14" t="s">
        <v>48</v>
      </c>
      <c r="B39" s="5">
        <v>285000</v>
      </c>
      <c r="C39" s="5">
        <v>412000</v>
      </c>
      <c r="D39" s="5">
        <v>555000</v>
      </c>
    </row>
    <row r="40" spans="1:4" s="1" customFormat="1" ht="18">
      <c r="A40" s="19" t="s">
        <v>64</v>
      </c>
      <c r="B40" s="36">
        <v>15882</v>
      </c>
      <c r="C40" s="32">
        <f>3968+C42</f>
        <v>11316</v>
      </c>
      <c r="D40" s="32">
        <f>+D42+6923</f>
        <v>19960</v>
      </c>
    </row>
    <row r="41" spans="1:4" s="1" customFormat="1" ht="16.5">
      <c r="A41" s="23" t="s">
        <v>5</v>
      </c>
      <c r="B41" s="5" t="s">
        <v>0</v>
      </c>
      <c r="C41" s="36">
        <v>3968</v>
      </c>
      <c r="D41" s="36">
        <v>6923</v>
      </c>
    </row>
    <row r="42" spans="1:4" s="1" customFormat="1" ht="16.5">
      <c r="A42" s="23" t="s">
        <v>1</v>
      </c>
      <c r="B42" s="5" t="s">
        <v>0</v>
      </c>
      <c r="C42" s="5">
        <v>7348</v>
      </c>
      <c r="D42" s="5">
        <v>13037</v>
      </c>
    </row>
    <row r="43" spans="1:4" s="1" customFormat="1" ht="18">
      <c r="A43" s="19" t="s">
        <v>65</v>
      </c>
      <c r="B43" s="5">
        <v>1333</v>
      </c>
      <c r="C43" s="5">
        <v>2467</v>
      </c>
      <c r="D43" s="5">
        <v>3447</v>
      </c>
    </row>
    <row r="44" spans="1:4" s="1" customFormat="1" ht="16.5">
      <c r="A44" s="23" t="s">
        <v>5</v>
      </c>
      <c r="B44" s="5" t="s">
        <v>0</v>
      </c>
      <c r="C44" s="5">
        <v>1078</v>
      </c>
      <c r="D44" s="5">
        <v>1583</v>
      </c>
    </row>
    <row r="45" spans="1:4" s="1" customFormat="1" ht="16.5">
      <c r="A45" s="23" t="s">
        <v>1</v>
      </c>
      <c r="B45" s="8" t="s">
        <v>0</v>
      </c>
      <c r="C45" s="5">
        <v>8119</v>
      </c>
      <c r="D45" s="5">
        <v>9201</v>
      </c>
    </row>
    <row r="46" spans="1:4" s="1" customFormat="1" ht="18">
      <c r="A46" s="19" t="s">
        <v>58</v>
      </c>
      <c r="B46" s="9">
        <v>8</v>
      </c>
      <c r="C46" s="9">
        <v>5.5</v>
      </c>
      <c r="D46" s="9">
        <v>5.4</v>
      </c>
    </row>
    <row r="47" spans="1:4" s="1" customFormat="1" ht="16.5">
      <c r="A47" s="23" t="s">
        <v>5</v>
      </c>
      <c r="B47" s="8" t="s">
        <v>0</v>
      </c>
      <c r="C47" s="9">
        <v>6.82</v>
      </c>
      <c r="D47" s="9">
        <v>5.8</v>
      </c>
    </row>
    <row r="48" spans="1:4" s="1" customFormat="1" ht="16.5">
      <c r="A48" s="23" t="s">
        <v>1</v>
      </c>
      <c r="B48" s="8" t="s">
        <v>0</v>
      </c>
      <c r="C48" s="9">
        <v>4.78</v>
      </c>
      <c r="D48" s="9">
        <v>5.3</v>
      </c>
    </row>
    <row r="49" spans="1:4" s="1" customFormat="1" ht="18">
      <c r="A49" s="19" t="s">
        <v>59</v>
      </c>
      <c r="B49" s="5">
        <v>10693</v>
      </c>
      <c r="C49" s="5">
        <v>13565</v>
      </c>
      <c r="D49" s="5">
        <v>18736</v>
      </c>
    </row>
    <row r="50" spans="1:4" s="1" customFormat="1" ht="16.5">
      <c r="A50" s="23" t="s">
        <v>5</v>
      </c>
      <c r="B50" s="5" t="s">
        <v>0</v>
      </c>
      <c r="C50" s="5">
        <v>7356</v>
      </c>
      <c r="D50" s="5">
        <v>9103</v>
      </c>
    </row>
    <row r="51" spans="1:4" s="1" customFormat="1" ht="16.5">
      <c r="A51" s="23" t="s">
        <v>1</v>
      </c>
      <c r="B51" s="5" t="s">
        <v>0</v>
      </c>
      <c r="C51" s="5">
        <v>38819</v>
      </c>
      <c r="D51" s="5">
        <v>48472</v>
      </c>
    </row>
    <row r="52" spans="1:4" s="1" customFormat="1" ht="18">
      <c r="A52" s="24" t="s">
        <v>49</v>
      </c>
      <c r="B52" s="15">
        <v>272</v>
      </c>
      <c r="C52" s="15">
        <v>263</v>
      </c>
      <c r="D52" s="15">
        <v>363</v>
      </c>
    </row>
    <row r="53" spans="1:4" s="1" customFormat="1" ht="18">
      <c r="A53" s="12" t="s">
        <v>60</v>
      </c>
      <c r="B53" s="13"/>
      <c r="C53" s="13"/>
      <c r="D53" s="13"/>
    </row>
    <row r="54" spans="1:4" s="1" customFormat="1" ht="16.5">
      <c r="A54" s="21" t="s">
        <v>61</v>
      </c>
      <c r="B54" s="8" t="s">
        <v>0</v>
      </c>
      <c r="C54" s="8" t="s">
        <v>0</v>
      </c>
      <c r="D54" s="5">
        <f>+D56+D55</f>
        <v>8748</v>
      </c>
    </row>
    <row r="55" spans="1:4" s="1" customFormat="1" ht="16.5">
      <c r="A55" s="35" t="s">
        <v>2</v>
      </c>
      <c r="B55" s="8" t="s">
        <v>0</v>
      </c>
      <c r="C55" s="8" t="s">
        <v>0</v>
      </c>
      <c r="D55" s="5">
        <v>7486</v>
      </c>
    </row>
    <row r="56" spans="1:4" s="1" customFormat="1" ht="16.5">
      <c r="A56" s="23" t="s">
        <v>3</v>
      </c>
      <c r="B56" s="8" t="s">
        <v>0</v>
      </c>
      <c r="C56" s="8" t="s">
        <v>0</v>
      </c>
      <c r="D56" s="5">
        <v>1262</v>
      </c>
    </row>
    <row r="57" spans="1:3" s="1" customFormat="1" ht="16.5">
      <c r="A57" s="19" t="s">
        <v>11</v>
      </c>
      <c r="B57" s="5"/>
      <c r="C57" s="5"/>
    </row>
    <row r="58" spans="1:4" s="1" customFormat="1" ht="16.5">
      <c r="A58" s="27" t="s">
        <v>39</v>
      </c>
      <c r="B58" s="8" t="s">
        <v>0</v>
      </c>
      <c r="C58" s="8" t="s">
        <v>0</v>
      </c>
      <c r="D58" s="9">
        <v>2.2</v>
      </c>
    </row>
    <row r="59" spans="1:4" s="1" customFormat="1" ht="16.5">
      <c r="A59" s="23" t="s">
        <v>2</v>
      </c>
      <c r="B59" s="8" t="s">
        <v>0</v>
      </c>
      <c r="C59" s="8" t="s">
        <v>0</v>
      </c>
      <c r="D59" s="9">
        <v>2.5</v>
      </c>
    </row>
    <row r="60" spans="1:4" s="1" customFormat="1" ht="16.5">
      <c r="A60" s="23" t="s">
        <v>3</v>
      </c>
      <c r="B60" s="8" t="s">
        <v>0</v>
      </c>
      <c r="C60" s="8" t="s">
        <v>0</v>
      </c>
      <c r="D60" s="9">
        <v>1.2</v>
      </c>
    </row>
    <row r="61" spans="1:4" s="1" customFormat="1" ht="16.5">
      <c r="A61" s="27" t="s">
        <v>40</v>
      </c>
      <c r="B61" s="5" t="s">
        <v>0</v>
      </c>
      <c r="C61" s="5" t="s">
        <v>0</v>
      </c>
      <c r="D61" s="9">
        <v>2.4</v>
      </c>
    </row>
    <row r="62" spans="1:4" s="1" customFormat="1" ht="16.5">
      <c r="A62" s="23" t="s">
        <v>2</v>
      </c>
      <c r="B62" s="5" t="s">
        <v>0</v>
      </c>
      <c r="C62" s="5" t="s">
        <v>0</v>
      </c>
      <c r="D62" s="9">
        <v>2.5</v>
      </c>
    </row>
    <row r="63" spans="1:4" s="1" customFormat="1" ht="16.5">
      <c r="A63" s="23" t="s">
        <v>3</v>
      </c>
      <c r="B63" s="5" t="s">
        <v>0</v>
      </c>
      <c r="C63" s="5" t="s">
        <v>0</v>
      </c>
      <c r="D63" s="9">
        <v>2.2</v>
      </c>
    </row>
    <row r="64" spans="1:4" s="1" customFormat="1" ht="16.5">
      <c r="A64" s="19" t="s">
        <v>12</v>
      </c>
      <c r="B64" s="5"/>
      <c r="C64" s="5"/>
      <c r="D64" s="9"/>
    </row>
    <row r="65" spans="1:4" s="1" customFormat="1" ht="16.5">
      <c r="A65" s="27" t="s">
        <v>39</v>
      </c>
      <c r="B65" s="5" t="s">
        <v>0</v>
      </c>
      <c r="C65" s="5" t="s">
        <v>0</v>
      </c>
      <c r="D65" s="9">
        <v>4.5</v>
      </c>
    </row>
    <row r="66" spans="1:4" s="1" customFormat="1" ht="16.5">
      <c r="A66" s="23" t="s">
        <v>2</v>
      </c>
      <c r="B66" s="5" t="s">
        <v>0</v>
      </c>
      <c r="C66" s="5" t="s">
        <v>0</v>
      </c>
      <c r="D66" s="9">
        <v>4.3</v>
      </c>
    </row>
    <row r="67" spans="1:4" s="1" customFormat="1" ht="16.5">
      <c r="A67" s="23" t="s">
        <v>3</v>
      </c>
      <c r="B67" s="5" t="s">
        <v>0</v>
      </c>
      <c r="C67" s="5" t="s">
        <v>0</v>
      </c>
      <c r="D67" s="9">
        <v>5</v>
      </c>
    </row>
    <row r="68" spans="1:4" s="1" customFormat="1" ht="16.5">
      <c r="A68" s="27" t="s">
        <v>40</v>
      </c>
      <c r="B68" s="5" t="s">
        <v>0</v>
      </c>
      <c r="C68" s="5" t="s">
        <v>0</v>
      </c>
      <c r="D68" s="9">
        <v>5</v>
      </c>
    </row>
    <row r="69" spans="1:4" s="1" customFormat="1" ht="16.5">
      <c r="A69" s="23" t="s">
        <v>2</v>
      </c>
      <c r="B69" s="5" t="s">
        <v>0</v>
      </c>
      <c r="C69" s="5" t="s">
        <v>0</v>
      </c>
      <c r="D69" s="9">
        <v>4.2</v>
      </c>
    </row>
    <row r="70" spans="1:4" s="1" customFormat="1" ht="17.25" thickBot="1">
      <c r="A70" s="34" t="s">
        <v>3</v>
      </c>
      <c r="B70" s="10" t="s">
        <v>0</v>
      </c>
      <c r="C70" s="10" t="s">
        <v>0</v>
      </c>
      <c r="D70" s="11">
        <v>9.3</v>
      </c>
    </row>
    <row r="71" spans="1:4" s="1" customFormat="1" ht="15" customHeight="1">
      <c r="A71" s="54" t="s">
        <v>66</v>
      </c>
      <c r="B71" s="55"/>
      <c r="C71" s="55"/>
      <c r="D71" s="55"/>
    </row>
    <row r="72" spans="1:4" s="1" customFormat="1" ht="15" customHeight="1">
      <c r="A72" s="57"/>
      <c r="B72" s="44"/>
      <c r="C72" s="44"/>
      <c r="D72" s="44"/>
    </row>
    <row r="73" spans="1:4" s="1" customFormat="1" ht="24" customHeight="1">
      <c r="A73" s="50" t="s">
        <v>21</v>
      </c>
      <c r="B73" s="47"/>
      <c r="C73" s="47"/>
      <c r="D73" s="47"/>
    </row>
    <row r="74" spans="1:4" s="1" customFormat="1" ht="37.5" customHeight="1">
      <c r="A74" s="46" t="s">
        <v>30</v>
      </c>
      <c r="B74" s="58"/>
      <c r="C74" s="58"/>
      <c r="D74" s="58"/>
    </row>
    <row r="75" spans="1:4" s="1" customFormat="1" ht="24" customHeight="1">
      <c r="A75" s="46" t="s">
        <v>31</v>
      </c>
      <c r="B75" s="47"/>
      <c r="C75" s="47"/>
      <c r="D75" s="47"/>
    </row>
    <row r="76" spans="1:4" s="1" customFormat="1" ht="23.25" customHeight="1">
      <c r="A76" s="46" t="s">
        <v>32</v>
      </c>
      <c r="B76" s="47"/>
      <c r="C76" s="47"/>
      <c r="D76" s="47"/>
    </row>
    <row r="77" spans="1:4" s="1" customFormat="1" ht="24" customHeight="1">
      <c r="A77" s="50" t="s">
        <v>34</v>
      </c>
      <c r="B77" s="47"/>
      <c r="C77" s="47"/>
      <c r="D77" s="47"/>
    </row>
    <row r="78" spans="1:4" s="1" customFormat="1" ht="24" customHeight="1">
      <c r="A78" s="46" t="s">
        <v>29</v>
      </c>
      <c r="B78" s="47"/>
      <c r="C78" s="47"/>
      <c r="D78" s="47"/>
    </row>
    <row r="79" spans="1:4" s="1" customFormat="1" ht="11.25" customHeight="1">
      <c r="A79" s="41" t="s">
        <v>33</v>
      </c>
      <c r="B79" s="44"/>
      <c r="C79" s="44"/>
      <c r="D79" s="44"/>
    </row>
    <row r="80" spans="1:4" s="1" customFormat="1" ht="24" customHeight="1">
      <c r="A80" s="41" t="s">
        <v>67</v>
      </c>
      <c r="B80" s="42"/>
      <c r="C80" s="42"/>
      <c r="D80" s="42"/>
    </row>
    <row r="81" spans="1:4" s="1" customFormat="1" ht="12" customHeight="1">
      <c r="A81" s="41" t="s">
        <v>68</v>
      </c>
      <c r="B81" s="41"/>
      <c r="C81" s="41"/>
      <c r="D81" s="41"/>
    </row>
    <row r="82" spans="1:4" s="1" customFormat="1" ht="24" customHeight="1">
      <c r="A82" s="50" t="s">
        <v>69</v>
      </c>
      <c r="B82" s="51"/>
      <c r="C82" s="51"/>
      <c r="D82" s="51"/>
    </row>
    <row r="83" spans="1:4" s="1" customFormat="1" ht="12" customHeight="1">
      <c r="A83" s="41" t="s">
        <v>70</v>
      </c>
      <c r="B83" s="44"/>
      <c r="C83" s="44"/>
      <c r="D83" s="44"/>
    </row>
    <row r="84" spans="1:4" s="1" customFormat="1" ht="12" customHeight="1">
      <c r="A84" s="53"/>
      <c r="B84" s="44"/>
      <c r="C84" s="44"/>
      <c r="D84" s="44"/>
    </row>
    <row r="85" spans="1:4" s="1" customFormat="1" ht="12" customHeight="1">
      <c r="A85" s="38" t="s">
        <v>25</v>
      </c>
      <c r="B85" s="38"/>
      <c r="C85" s="38"/>
      <c r="D85" s="38"/>
    </row>
    <row r="86" spans="1:4" s="1" customFormat="1" ht="48" customHeight="1">
      <c r="A86" s="52" t="s">
        <v>26</v>
      </c>
      <c r="B86" s="38"/>
      <c r="C86" s="38"/>
      <c r="D86" s="38"/>
    </row>
    <row r="87" spans="1:4" s="1" customFormat="1" ht="12" customHeight="1">
      <c r="A87" s="56"/>
      <c r="B87" s="45"/>
      <c r="C87" s="45"/>
      <c r="D87" s="45"/>
    </row>
    <row r="88" spans="1:4" s="1" customFormat="1" ht="12" customHeight="1">
      <c r="A88" s="49" t="s">
        <v>27</v>
      </c>
      <c r="B88" s="44"/>
      <c r="C88" s="44"/>
      <c r="D88" s="44"/>
    </row>
    <row r="89" spans="1:4" s="1" customFormat="1" ht="12" customHeight="1">
      <c r="A89" s="48" t="s">
        <v>28</v>
      </c>
      <c r="B89" s="44"/>
      <c r="C89" s="44"/>
      <c r="D89" s="44"/>
    </row>
    <row r="90" spans="1:4" s="1" customFormat="1" ht="13.5" customHeight="1">
      <c r="A90" s="50" t="s">
        <v>80</v>
      </c>
      <c r="B90" s="47"/>
      <c r="C90" s="47"/>
      <c r="D90" s="47"/>
    </row>
    <row r="91" spans="1:4" s="1" customFormat="1" ht="12.75">
      <c r="A91" s="41" t="s">
        <v>84</v>
      </c>
      <c r="B91" s="44"/>
      <c r="C91" s="44"/>
      <c r="D91" s="44"/>
    </row>
    <row r="92" spans="1:4" s="1" customFormat="1" ht="12.75" customHeight="1">
      <c r="A92" s="41" t="s">
        <v>35</v>
      </c>
      <c r="B92" s="44"/>
      <c r="C92" s="44"/>
      <c r="D92" s="44"/>
    </row>
    <row r="93" spans="1:4" s="1" customFormat="1" ht="24" customHeight="1">
      <c r="A93" s="41" t="s">
        <v>50</v>
      </c>
      <c r="B93" s="45"/>
      <c r="C93" s="45"/>
      <c r="D93" s="45"/>
    </row>
    <row r="94" spans="1:4" s="1" customFormat="1" ht="14.25" customHeight="1">
      <c r="A94" s="43" t="s">
        <v>62</v>
      </c>
      <c r="B94" s="45"/>
      <c r="C94" s="45"/>
      <c r="D94" s="45"/>
    </row>
    <row r="95" spans="1:4" s="1" customFormat="1" ht="27" customHeight="1">
      <c r="A95" s="41" t="s">
        <v>54</v>
      </c>
      <c r="B95" s="45"/>
      <c r="C95" s="45"/>
      <c r="D95" s="45"/>
    </row>
    <row r="96" spans="1:4" s="1" customFormat="1" ht="12.75" customHeight="1">
      <c r="A96" s="37" t="s">
        <v>76</v>
      </c>
      <c r="B96" s="25"/>
      <c r="C96" s="25"/>
      <c r="D96" s="25"/>
    </row>
    <row r="97" spans="1:4" s="1" customFormat="1" ht="12.75" customHeight="1">
      <c r="A97" s="41" t="s">
        <v>44</v>
      </c>
      <c r="B97" s="41"/>
      <c r="C97" s="41"/>
      <c r="D97" s="41"/>
    </row>
    <row r="98" spans="1:4" s="1" customFormat="1" ht="24.75" customHeight="1">
      <c r="A98" s="43" t="s">
        <v>77</v>
      </c>
      <c r="B98" s="41"/>
      <c r="C98" s="41"/>
      <c r="D98" s="41"/>
    </row>
    <row r="99" spans="1:4" s="1" customFormat="1" ht="27" customHeight="1">
      <c r="A99" s="41" t="s">
        <v>81</v>
      </c>
      <c r="B99" s="44"/>
      <c r="C99" s="44"/>
      <c r="D99" s="44"/>
    </row>
    <row r="100" spans="1:4" s="1" customFormat="1" ht="27" customHeight="1">
      <c r="A100" s="41" t="s">
        <v>51</v>
      </c>
      <c r="B100" s="44"/>
      <c r="C100" s="44"/>
      <c r="D100" s="44"/>
    </row>
    <row r="101" spans="1:4" s="1" customFormat="1" ht="12.75">
      <c r="A101" s="43" t="s">
        <v>52</v>
      </c>
      <c r="B101" s="44"/>
      <c r="C101" s="44"/>
      <c r="D101" s="44"/>
    </row>
    <row r="102" spans="1:4" s="1" customFormat="1" ht="13.5">
      <c r="A102" s="41" t="s">
        <v>82</v>
      </c>
      <c r="B102" s="41"/>
      <c r="C102" s="41"/>
      <c r="D102" s="41"/>
    </row>
    <row r="103" spans="1:4" s="1" customFormat="1" ht="13.5">
      <c r="A103" s="41" t="s">
        <v>78</v>
      </c>
      <c r="B103" s="41"/>
      <c r="C103" s="41"/>
      <c r="D103" s="41"/>
    </row>
    <row r="104" spans="1:4" s="1" customFormat="1" ht="24.75" customHeight="1">
      <c r="A104" s="43" t="s">
        <v>79</v>
      </c>
      <c r="B104" s="44"/>
      <c r="C104" s="44"/>
      <c r="D104" s="44"/>
    </row>
    <row r="105" spans="1:4" s="1" customFormat="1" ht="12.75">
      <c r="A105" s="43" t="s">
        <v>53</v>
      </c>
      <c r="B105" s="44"/>
      <c r="C105" s="44"/>
      <c r="D105" s="44"/>
    </row>
    <row r="106" spans="1:4" s="1" customFormat="1" ht="12.75">
      <c r="A106" s="41" t="s">
        <v>75</v>
      </c>
      <c r="B106" s="45"/>
      <c r="C106" s="45"/>
      <c r="D106" s="45"/>
    </row>
    <row r="107" spans="1:4" s="1" customFormat="1" ht="26.25" customHeight="1">
      <c r="A107" s="41" t="s">
        <v>83</v>
      </c>
      <c r="B107" s="44"/>
      <c r="C107" s="44"/>
      <c r="D107" s="44"/>
    </row>
  </sheetData>
  <mergeCells count="37">
    <mergeCell ref="A90:D90"/>
    <mergeCell ref="A71:D71"/>
    <mergeCell ref="A87:D87"/>
    <mergeCell ref="A72:D72"/>
    <mergeCell ref="A79:D79"/>
    <mergeCell ref="A75:D75"/>
    <mergeCell ref="A76:D76"/>
    <mergeCell ref="A73:D73"/>
    <mergeCell ref="A74:D74"/>
    <mergeCell ref="A77:D77"/>
    <mergeCell ref="A78:D78"/>
    <mergeCell ref="A89:D89"/>
    <mergeCell ref="A88:D88"/>
    <mergeCell ref="A82:D82"/>
    <mergeCell ref="A86:D86"/>
    <mergeCell ref="A85:D85"/>
    <mergeCell ref="A83:D83"/>
    <mergeCell ref="A84:D84"/>
    <mergeCell ref="A81:D81"/>
    <mergeCell ref="A95:D95"/>
    <mergeCell ref="A97:D97"/>
    <mergeCell ref="A91:D91"/>
    <mergeCell ref="A92:D92"/>
    <mergeCell ref="A107:D107"/>
    <mergeCell ref="A103:D103"/>
    <mergeCell ref="A104:D104"/>
    <mergeCell ref="A106:D106"/>
    <mergeCell ref="A1:D1"/>
    <mergeCell ref="A80:D80"/>
    <mergeCell ref="A98:D98"/>
    <mergeCell ref="A105:D105"/>
    <mergeCell ref="A99:D99"/>
    <mergeCell ref="A100:D100"/>
    <mergeCell ref="A101:D101"/>
    <mergeCell ref="A102:D102"/>
    <mergeCell ref="A93:D93"/>
    <mergeCell ref="A94:D94"/>
  </mergeCells>
  <printOptions/>
  <pageMargins left="0.5" right="0.5" top="0.5" bottom="0.5" header="0.25" footer="0.25"/>
  <pageSetup fitToHeight="3" horizontalDpi="300" verticalDpi="3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Truck Profile</dc:title>
  <dc:subject/>
  <dc:creator>RT</dc:creator>
  <cp:keywords/>
  <dc:description/>
  <cp:lastModifiedBy>ltardia</cp:lastModifiedBy>
  <cp:lastPrinted>2004-09-10T14:40:47Z</cp:lastPrinted>
  <dcterms:created xsi:type="dcterms:W3CDTF">1999-08-24T14:22:00Z</dcterms:created>
  <dcterms:modified xsi:type="dcterms:W3CDTF">2004-10-04T21:01:18Z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1423066353</vt:i4>
  </property>
  <property fmtid="{D5CDD505-2E9C-101B-9397-08002B2CF9AE}" pid="3" name="_EmailSubject">
    <vt:lpwstr>NTS table batch 9-17-04</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