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030" activeTab="1"/>
  </bookViews>
  <sheets>
    <sheet name="Index &amp; Data Source" sheetId="1" r:id="rId1"/>
    <sheet name="MFLEP Information" sheetId="2" r:id="rId2"/>
  </sheets>
  <externalReferences>
    <externalReference r:id="rId5"/>
    <externalReference r:id="rId6"/>
    <externalReference r:id="rId7"/>
    <externalReference r:id="rId8"/>
    <externalReference r:id="rId9"/>
  </externalReferences>
  <definedNames/>
  <calcPr fullCalcOnLoad="1"/>
</workbook>
</file>

<file path=xl/sharedStrings.xml><?xml version="1.0" encoding="utf-8"?>
<sst xmlns="http://schemas.openxmlformats.org/spreadsheetml/2006/main" count="152" uniqueCount="91">
  <si>
    <t>Monitored Former LEP</t>
  </si>
  <si>
    <t>State</t>
  </si>
  <si>
    <t># Total MFLEP</t>
  </si>
  <si>
    <t># in AYP Grades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</si>
  <si>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</si>
  <si>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</si>
  <si>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</si>
  <si>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</si>
  <si>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</si>
  <si>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</si>
  <si>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</si>
  <si>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</si>
  <si>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</si>
  <si>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</si>
  <si>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</si>
  <si>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</si>
  <si>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</si>
  <si>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</si>
  <si>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</si>
  <si>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</si>
  <si>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</si>
  <si>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</si>
  <si>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</si>
  <si>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</si>
  <si>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</si>
  <si>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</si>
  <si>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</si>
  <si>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</si>
  <si>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</si>
  <si>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</si>
  <si>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</si>
  <si>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</si>
  <si>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</si>
  <si>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</si>
  <si>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</si>
  <si>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</si>
  <si>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</si>
  <si>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</si>
  <si>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</si>
  <si>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</si>
  <si>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</si>
  <si>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</si>
  <si>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</si>
  <si>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</si>
  <si>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</si>
  <si>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</si>
  <si>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</si>
  <si>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</si>
  <si>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</si>
  <si>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</si>
  <si>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</si>
  <si>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</si>
  <si>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</si>
  <si>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</si>
  <si>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</si>
  <si>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</si>
  <si>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Totals</t>
  </si>
  <si>
    <t># Tested Math</t>
  </si>
  <si>
    <t>% P/A Math</t>
  </si>
  <si>
    <t># Tested Rdg/LA</t>
  </si>
  <si>
    <t>% P/A Rdg/LA</t>
  </si>
  <si>
    <t># P/A
Math</t>
  </si>
  <si>
    <t># P/A
Rdg/LA</t>
  </si>
  <si>
    <t>All Students Academic Achievement</t>
  </si>
  <si>
    <t>Gap for MFLEP Math</t>
  </si>
  <si>
    <t>Gap for MFLEP Rdg/LA</t>
  </si>
  <si>
    <t>*Counted in LEP Subgroup</t>
  </si>
  <si>
    <t>Three states (CA, NE, PR) did not report MFLEP data for 06-07 and one state (PA) reported partial MFLEP data.</t>
  </si>
  <si>
    <t>Monitored Former Limited English Proficient Student Overview and Comparative Results Data SY 2006-07</t>
  </si>
  <si>
    <t>Shaded cells mean the state did not report such data at any time (Dec or Mar) or did not report key data needed for computation.</t>
  </si>
  <si>
    <t>Negative percentages in the "gap" columns indicate that MFLEP students performed above the "all students" subgroup in the indicated content area.</t>
  </si>
  <si>
    <t>Monitored Former LEP Achievement Information  SY 2006-07</t>
  </si>
  <si>
    <t>Index of Contents</t>
  </si>
  <si>
    <t>*</t>
  </si>
  <si>
    <t>MFLEP Summary:</t>
  </si>
  <si>
    <t>MFLEP in AYP grades tested in math</t>
  </si>
  <si>
    <t>MFLEP Proficient or Advance in math</t>
  </si>
  <si>
    <t>MFLEP in AYP grades tested in reading/English language arts</t>
  </si>
  <si>
    <t>MFLEP Proficient or Advance in reading/English language arts</t>
  </si>
  <si>
    <t>All Student Summary:</t>
  </si>
  <si>
    <t>All Students in AYP grades tested in math</t>
  </si>
  <si>
    <t>All Students Proficient or Advance in math</t>
  </si>
  <si>
    <t>All Students in AYP grades tested in reading/English language arts</t>
  </si>
  <si>
    <t>All Students Proficient or Advance in reading/English language arts</t>
  </si>
  <si>
    <t>MFLEP in AYP grades**</t>
  </si>
  <si>
    <t>All Students in AYP grades***</t>
  </si>
  <si>
    <t>*Counted in LEP subgroup; 41 states exercise the flexibility of the use of MFLEP content achievement data for two years towards the LEP subgroup content area performance calculated towards AYP.</t>
  </si>
  <si>
    <t>All reported results are based on the state established assessments by content area and as reported by the state through the CSPR 06-07.</t>
  </si>
  <si>
    <r>
      <t xml:space="preserve">Data used in the table are from the state reported data in the Consolidated State Performance Report (CSPR 06-07) and any subsequent updates/corrections submitted by states to the Department after the report deadline.
Calculations for academic achievement results are based on the reported number of proficient/advance students divided by number of students tested, which may not be the same formula used by states to make final determinations.
</t>
    </r>
    <r>
      <rPr>
        <i/>
        <sz val="10"/>
        <rFont val="Times New Roman"/>
        <family val="1"/>
      </rPr>
      <t>Comparisons across states are inappropriate as each state has different standards for academic achievement. Each state uses different assessments and different criteria for defining English proficiency and academic proficiency. Each state provides different types of educational programs defined by individual state criteria and are often administered by local education agencies (LEAs) differently even within the same state. There are other areas that vary amongst states and LEAs such as, professional development, teacher qualifications to teach and pedagogy implementation to name a few.</t>
    </r>
    <r>
      <rPr>
        <sz val="10"/>
        <rFont val="Arial"/>
        <family val="0"/>
      </rPr>
      <t xml:space="preserve">
</t>
    </r>
  </si>
  <si>
    <t>** 2006-07 reported data was used</t>
  </si>
  <si>
    <t>***2005 base number (47,957,475) of students enrolled in public schools used [more recent data was unavailable]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</si>
</sst>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9"/>
      <name val="Arial"/>
      <family val="2"/>
    </font>
    <font>
      <b/>
      <sz val="11"/>
      <name val="Arial"/>
      <family val="2"/>
    </font>
    <font>
      <b/>
      <sz val="10"/>
      <name val="Arial"/>
      <family val="2"/>
    </font>
    <font>
      <sz val="8"/>
      <name val="Arial"/>
      <family val="0"/>
    </font>
    <font>
      <b/>
      <sz val="14"/>
      <name val="Arial"/>
      <family val="2"/>
    </font>
    <font>
      <i/>
      <sz val="10"/>
      <name val="Times New Roman"/>
      <family val="1"/>
    </font>
  </fonts>
  <fills count="8">
    <fill>
      <patternFill/>
    </fill>
    <fill>
      <patternFill patternType="gray125"/>
    </fill>
    <fill>
      <patternFill patternType="solid">
        <fgColor indexed="9"/>
        <bgColor indexed="64"/>
      </patternFill>
    </fill>
    <fill>
      <patternFill patternType="lightUp">
        <bgColor indexed="9"/>
      </patternFill>
    </fill>
    <fill>
      <patternFill patternType="lightUp"/>
    </fill>
    <fill>
      <patternFill patternType="solid">
        <fgColor indexed="22"/>
        <bgColor indexed="64"/>
      </patternFill>
    </fill>
    <fill>
      <patternFill patternType="solid">
        <fgColor indexed="42"/>
        <bgColor indexed="64"/>
      </patternFill>
    </fill>
    <fill>
      <patternFill patternType="lightUp">
        <bgColor indexed="42"/>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3" fontId="0" fillId="2" borderId="1" xfId="0" applyNumberFormat="1" applyFill="1" applyBorder="1" applyAlignment="1">
      <alignment/>
    </xf>
    <xf numFmtId="3" fontId="0" fillId="0" borderId="1" xfId="0" applyNumberFormat="1" applyBorder="1" applyAlignment="1">
      <alignment/>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3" fontId="0" fillId="3" borderId="1" xfId="0" applyNumberFormat="1" applyFill="1" applyBorder="1" applyAlignment="1">
      <alignment/>
    </xf>
    <xf numFmtId="3" fontId="0" fillId="4" borderId="1" xfId="0" applyNumberFormat="1" applyFill="1" applyBorder="1" applyAlignment="1">
      <alignment/>
    </xf>
    <xf numFmtId="3" fontId="0" fillId="0" borderId="1" xfId="0" applyNumberFormat="1" applyFill="1" applyBorder="1" applyAlignment="1">
      <alignment/>
    </xf>
    <xf numFmtId="0" fontId="1" fillId="0" borderId="1" xfId="0" applyFont="1" applyFill="1" applyBorder="1" applyAlignment="1">
      <alignment horizontal="center" vertical="center" wrapText="1"/>
    </xf>
    <xf numFmtId="10" fontId="0" fillId="0" borderId="1" xfId="0" applyNumberFormat="1" applyBorder="1" applyAlignment="1">
      <alignment/>
    </xf>
    <xf numFmtId="0" fontId="3" fillId="0"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5" fillId="0" borderId="0" xfId="0" applyFont="1" applyBorder="1" applyAlignment="1">
      <alignment vertical="center"/>
    </xf>
    <xf numFmtId="0" fontId="3" fillId="6" borderId="2" xfId="0" applyFont="1" applyFill="1" applyBorder="1" applyAlignment="1">
      <alignment horizontal="center" vertical="center"/>
    </xf>
    <xf numFmtId="3" fontId="0" fillId="6" borderId="1" xfId="0" applyNumberFormat="1" applyFill="1" applyBorder="1" applyAlignment="1">
      <alignment/>
    </xf>
    <xf numFmtId="10" fontId="0" fillId="6" borderId="1" xfId="0" applyNumberFormat="1" applyFill="1" applyBorder="1" applyAlignment="1">
      <alignment/>
    </xf>
    <xf numFmtId="0" fontId="3" fillId="6" borderId="1" xfId="0" applyFont="1" applyFill="1" applyBorder="1" applyAlignment="1">
      <alignment horizontal="center" vertical="center"/>
    </xf>
    <xf numFmtId="3" fontId="0" fillId="7" borderId="1" xfId="0" applyNumberFormat="1" applyFill="1" applyBorder="1" applyAlignment="1">
      <alignment/>
    </xf>
    <xf numFmtId="0" fontId="3" fillId="6" borderId="1" xfId="0" applyFont="1" applyFill="1" applyBorder="1" applyAlignment="1">
      <alignment horizontal="center"/>
    </xf>
    <xf numFmtId="0" fontId="3" fillId="6" borderId="1" xfId="0" applyFont="1" applyFill="1" applyBorder="1" applyAlignment="1">
      <alignment horizontal="right"/>
    </xf>
    <xf numFmtId="3" fontId="3" fillId="6" borderId="1" xfId="0" applyNumberFormat="1" applyFont="1" applyFill="1" applyBorder="1" applyAlignment="1">
      <alignment/>
    </xf>
    <xf numFmtId="10" fontId="3" fillId="6" borderId="1" xfId="0" applyNumberFormat="1" applyFont="1" applyFill="1" applyBorder="1" applyAlignment="1">
      <alignment/>
    </xf>
    <xf numFmtId="0" fontId="3" fillId="6" borderId="1" xfId="0" applyFont="1" applyFill="1" applyBorder="1" applyAlignment="1">
      <alignment horizontal="left"/>
    </xf>
    <xf numFmtId="0" fontId="0" fillId="0" borderId="0" xfId="0" applyAlignment="1">
      <alignment vertical="top" wrapText="1"/>
    </xf>
    <xf numFmtId="10" fontId="0" fillId="0" borderId="1" xfId="0" applyNumberFormat="1" applyFill="1" applyBorder="1" applyAlignment="1">
      <alignment/>
    </xf>
    <xf numFmtId="0" fontId="0" fillId="0" borderId="0" xfId="0" applyAlignment="1">
      <alignment horizontal="right" vertical="top"/>
    </xf>
    <xf numFmtId="10" fontId="0" fillId="0" borderId="0" xfId="0" applyNumberFormat="1" applyAlignment="1">
      <alignment/>
    </xf>
    <xf numFmtId="0" fontId="5" fillId="0" borderId="0" xfId="0" applyFont="1" applyAlignment="1">
      <alignment horizontal="center" vertical="center" wrapText="1"/>
    </xf>
    <xf numFmtId="0" fontId="0" fillId="0" borderId="0" xfId="0" applyAlignment="1">
      <alignment vertical="top" wrapText="1"/>
    </xf>
    <xf numFmtId="0" fontId="0" fillId="0" borderId="0" xfId="0" applyAlignment="1">
      <alignment vertical="top"/>
    </xf>
    <xf numFmtId="0" fontId="3"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0" fillId="0" borderId="0" xfId="0"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3.6.2%20Monitored%20Former%20LEP%20Mat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1.6.3.4.3%20MFLEP%20Statu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1.6.3.6.3%20Monitored%20Former%20LEP%20Read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SHARED\OBEMLA\Liz%20-%20CSPR\CSPR_3_08\1.6.3.4.1%20LEP%20Subgrou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3">
          <cell r="D3">
            <v>1386</v>
          </cell>
          <cell r="E3">
            <v>1320</v>
          </cell>
        </row>
        <row r="4">
          <cell r="D4">
            <v>1416</v>
          </cell>
          <cell r="E4">
            <v>1211</v>
          </cell>
        </row>
        <row r="5">
          <cell r="D5">
            <v>33168</v>
          </cell>
          <cell r="E5">
            <v>23379</v>
          </cell>
        </row>
        <row r="6">
          <cell r="D6">
            <v>3916</v>
          </cell>
          <cell r="E6">
            <v>1560</v>
          </cell>
        </row>
        <row r="7">
          <cell r="D7">
            <v>0</v>
          </cell>
          <cell r="E7">
            <v>0</v>
          </cell>
        </row>
        <row r="8">
          <cell r="D8">
            <v>9816</v>
          </cell>
          <cell r="E8">
            <v>8272</v>
          </cell>
        </row>
        <row r="9">
          <cell r="D9">
            <v>2256</v>
          </cell>
          <cell r="E9">
            <v>1928</v>
          </cell>
        </row>
        <row r="10">
          <cell r="D10">
            <v>344</v>
          </cell>
          <cell r="E10">
            <v>294</v>
          </cell>
        </row>
        <row r="11">
          <cell r="D11">
            <v>407</v>
          </cell>
          <cell r="E11">
            <v>245</v>
          </cell>
        </row>
        <row r="12">
          <cell r="D12">
            <v>53530</v>
          </cell>
          <cell r="E12">
            <v>31942</v>
          </cell>
        </row>
        <row r="13">
          <cell r="D13">
            <v>9457</v>
          </cell>
          <cell r="E13">
            <v>7796</v>
          </cell>
        </row>
        <row r="14">
          <cell r="D14">
            <v>3022</v>
          </cell>
          <cell r="E14">
            <v>1254</v>
          </cell>
        </row>
        <row r="15">
          <cell r="D15">
            <v>2057</v>
          </cell>
          <cell r="E15">
            <v>1556</v>
          </cell>
        </row>
        <row r="16">
          <cell r="D16">
            <v>10202</v>
          </cell>
          <cell r="E16">
            <v>8200</v>
          </cell>
        </row>
        <row r="17">
          <cell r="D17">
            <v>3328</v>
          </cell>
          <cell r="E17">
            <v>2582</v>
          </cell>
        </row>
        <row r="18">
          <cell r="D18">
            <v>487</v>
          </cell>
          <cell r="E18">
            <v>355</v>
          </cell>
        </row>
        <row r="19">
          <cell r="D19">
            <v>2110</v>
          </cell>
          <cell r="E19">
            <v>1695</v>
          </cell>
        </row>
        <row r="20">
          <cell r="D20">
            <v>1249</v>
          </cell>
          <cell r="E20">
            <v>768</v>
          </cell>
        </row>
        <row r="21">
          <cell r="D21">
            <v>553</v>
          </cell>
          <cell r="E21">
            <v>395</v>
          </cell>
        </row>
        <row r="22">
          <cell r="D22">
            <v>123</v>
          </cell>
          <cell r="E22">
            <v>104</v>
          </cell>
        </row>
        <row r="23">
          <cell r="D23">
            <v>6370</v>
          </cell>
          <cell r="E23">
            <v>4435</v>
          </cell>
        </row>
        <row r="24">
          <cell r="D24">
            <v>12844</v>
          </cell>
          <cell r="E24">
            <v>4978</v>
          </cell>
        </row>
        <row r="25">
          <cell r="D25">
            <v>9038</v>
          </cell>
          <cell r="E25">
            <v>6781</v>
          </cell>
        </row>
        <row r="26">
          <cell r="D26">
            <v>6194</v>
          </cell>
          <cell r="E26">
            <v>3013</v>
          </cell>
        </row>
        <row r="27">
          <cell r="D27">
            <v>494</v>
          </cell>
          <cell r="E27">
            <v>421</v>
          </cell>
        </row>
        <row r="28">
          <cell r="D28">
            <v>2442</v>
          </cell>
          <cell r="E28">
            <v>936</v>
          </cell>
        </row>
        <row r="29">
          <cell r="D29">
            <v>71</v>
          </cell>
          <cell r="E29">
            <v>32</v>
          </cell>
        </row>
        <row r="30">
          <cell r="D30">
            <v>0</v>
          </cell>
          <cell r="E30">
            <v>0</v>
          </cell>
        </row>
        <row r="31">
          <cell r="D31">
            <v>23094</v>
          </cell>
          <cell r="E31">
            <v>13602</v>
          </cell>
        </row>
        <row r="32">
          <cell r="D32">
            <v>535</v>
          </cell>
          <cell r="E32">
            <v>292</v>
          </cell>
        </row>
        <row r="33">
          <cell r="D33">
            <v>9539</v>
          </cell>
          <cell r="E33">
            <v>6700</v>
          </cell>
        </row>
        <row r="34">
          <cell r="D34">
            <v>11280</v>
          </cell>
          <cell r="E34">
            <v>6179</v>
          </cell>
        </row>
        <row r="35">
          <cell r="D35">
            <v>28973</v>
          </cell>
          <cell r="E35">
            <v>23567</v>
          </cell>
        </row>
        <row r="36">
          <cell r="D36">
            <v>5374</v>
          </cell>
          <cell r="E36">
            <v>4339</v>
          </cell>
        </row>
        <row r="37">
          <cell r="D37">
            <v>113</v>
          </cell>
          <cell r="E37">
            <v>79</v>
          </cell>
        </row>
        <row r="38">
          <cell r="D38">
            <v>402</v>
          </cell>
          <cell r="E38">
            <v>321</v>
          </cell>
        </row>
        <row r="39">
          <cell r="D39">
            <v>4089</v>
          </cell>
          <cell r="E39">
            <v>3390</v>
          </cell>
        </row>
        <row r="40">
          <cell r="D40">
            <v>5663</v>
          </cell>
          <cell r="E40">
            <v>2558</v>
          </cell>
        </row>
        <row r="41">
          <cell r="D41">
            <v>5975</v>
          </cell>
          <cell r="E41">
            <v>3648</v>
          </cell>
        </row>
        <row r="42">
          <cell r="D42">
            <v>0</v>
          </cell>
          <cell r="E42">
            <v>0</v>
          </cell>
        </row>
        <row r="43">
          <cell r="D43">
            <v>1370</v>
          </cell>
          <cell r="E43">
            <v>478</v>
          </cell>
        </row>
        <row r="44">
          <cell r="D44">
            <v>1058</v>
          </cell>
          <cell r="E44">
            <v>628</v>
          </cell>
        </row>
        <row r="45">
          <cell r="D45">
            <v>98</v>
          </cell>
          <cell r="E45">
            <v>32</v>
          </cell>
        </row>
        <row r="46">
          <cell r="D46">
            <v>3411</v>
          </cell>
          <cell r="E46">
            <v>3169</v>
          </cell>
        </row>
        <row r="47">
          <cell r="D47">
            <v>117279</v>
          </cell>
          <cell r="E47">
            <v>97151</v>
          </cell>
        </row>
        <row r="48">
          <cell r="D48">
            <v>3230</v>
          </cell>
          <cell r="E48">
            <v>2378</v>
          </cell>
        </row>
        <row r="49">
          <cell r="D49">
            <v>141</v>
          </cell>
          <cell r="E49">
            <v>129</v>
          </cell>
        </row>
        <row r="50">
          <cell r="D50">
            <v>6863</v>
          </cell>
          <cell r="E50">
            <v>5771</v>
          </cell>
        </row>
        <row r="51">
          <cell r="D51">
            <v>15476</v>
          </cell>
          <cell r="E51">
            <v>5572</v>
          </cell>
        </row>
        <row r="52">
          <cell r="D52">
            <v>51</v>
          </cell>
          <cell r="E52">
            <v>47</v>
          </cell>
        </row>
        <row r="53">
          <cell r="D53">
            <v>1620</v>
          </cell>
          <cell r="E53">
            <v>1230</v>
          </cell>
        </row>
        <row r="54">
          <cell r="D54">
            <v>560</v>
          </cell>
          <cell r="E54">
            <v>374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1.6.3.4.3 MFLEP Status"/>
    </sheetNames>
    <sheetDataSet>
      <sheetData sheetId="0">
        <row r="3">
          <cell r="D3">
            <v>1799</v>
          </cell>
          <cell r="E3">
            <v>1407</v>
          </cell>
        </row>
        <row r="4">
          <cell r="D4">
            <v>1713</v>
          </cell>
          <cell r="E4">
            <v>1462</v>
          </cell>
        </row>
        <row r="5">
          <cell r="D5">
            <v>58171</v>
          </cell>
          <cell r="E5">
            <v>38398</v>
          </cell>
        </row>
        <row r="6">
          <cell r="D6">
            <v>5014</v>
          </cell>
          <cell r="E6">
            <v>2216</v>
          </cell>
        </row>
        <row r="7">
          <cell r="D7">
            <v>0</v>
          </cell>
          <cell r="E7">
            <v>0</v>
          </cell>
        </row>
        <row r="8">
          <cell r="D8">
            <v>13140</v>
          </cell>
          <cell r="E8">
            <v>9530</v>
          </cell>
        </row>
        <row r="9">
          <cell r="D9">
            <v>5496</v>
          </cell>
          <cell r="E9">
            <v>2280</v>
          </cell>
        </row>
        <row r="10">
          <cell r="D10">
            <v>499</v>
          </cell>
          <cell r="E10">
            <v>366</v>
          </cell>
        </row>
        <row r="11">
          <cell r="D11">
            <v>587</v>
          </cell>
          <cell r="E11">
            <v>434</v>
          </cell>
        </row>
        <row r="12">
          <cell r="D12">
            <v>74089</v>
          </cell>
          <cell r="E12">
            <v>50678</v>
          </cell>
        </row>
        <row r="13">
          <cell r="D13">
            <v>16264</v>
          </cell>
          <cell r="E13">
            <v>9537</v>
          </cell>
        </row>
        <row r="14">
          <cell r="D14">
            <v>4320</v>
          </cell>
          <cell r="E14">
            <v>3058</v>
          </cell>
        </row>
        <row r="15">
          <cell r="D15">
            <v>3667</v>
          </cell>
          <cell r="E15">
            <v>2065</v>
          </cell>
        </row>
        <row r="16">
          <cell r="D16">
            <v>14864</v>
          </cell>
          <cell r="E16">
            <v>10290</v>
          </cell>
        </row>
        <row r="17">
          <cell r="D17">
            <v>5762</v>
          </cell>
          <cell r="E17">
            <v>3362</v>
          </cell>
        </row>
        <row r="18">
          <cell r="D18">
            <v>2172</v>
          </cell>
          <cell r="E18">
            <v>1307</v>
          </cell>
        </row>
        <row r="19">
          <cell r="D19">
            <v>3559</v>
          </cell>
          <cell r="E19">
            <v>2485</v>
          </cell>
        </row>
        <row r="20">
          <cell r="D20">
            <v>1249</v>
          </cell>
          <cell r="E20">
            <v>1002</v>
          </cell>
        </row>
        <row r="21">
          <cell r="D21">
            <v>1219</v>
          </cell>
          <cell r="E21">
            <v>980</v>
          </cell>
        </row>
        <row r="22">
          <cell r="D22">
            <v>232</v>
          </cell>
          <cell r="E22">
            <v>166</v>
          </cell>
        </row>
        <row r="23">
          <cell r="D23">
            <v>12521</v>
          </cell>
          <cell r="E23">
            <v>6773</v>
          </cell>
        </row>
        <row r="24">
          <cell r="D24">
            <v>20502</v>
          </cell>
          <cell r="E24">
            <v>12895</v>
          </cell>
        </row>
        <row r="25">
          <cell r="D25">
            <v>31527</v>
          </cell>
          <cell r="E25">
            <v>0</v>
          </cell>
        </row>
        <row r="26">
          <cell r="D26">
            <v>12764</v>
          </cell>
          <cell r="E26">
            <v>12764</v>
          </cell>
        </row>
        <row r="27">
          <cell r="D27">
            <v>909</v>
          </cell>
          <cell r="E27">
            <v>534</v>
          </cell>
        </row>
        <row r="28">
          <cell r="D28">
            <v>0</v>
          </cell>
          <cell r="E28">
            <v>2452</v>
          </cell>
        </row>
        <row r="29">
          <cell r="D29">
            <v>212</v>
          </cell>
          <cell r="E29">
            <v>187</v>
          </cell>
        </row>
        <row r="30">
          <cell r="D30">
            <v>0</v>
          </cell>
          <cell r="E30">
            <v>0</v>
          </cell>
        </row>
        <row r="31">
          <cell r="D31">
            <v>75684</v>
          </cell>
          <cell r="E31">
            <v>75684</v>
          </cell>
        </row>
        <row r="32">
          <cell r="D32">
            <v>588</v>
          </cell>
          <cell r="E32">
            <v>344</v>
          </cell>
        </row>
        <row r="33">
          <cell r="D33">
            <v>0</v>
          </cell>
          <cell r="E33">
            <v>9539</v>
          </cell>
        </row>
        <row r="34">
          <cell r="D34">
            <v>14028</v>
          </cell>
          <cell r="E34">
            <v>11359</v>
          </cell>
        </row>
        <row r="35">
          <cell r="D35">
            <v>46841</v>
          </cell>
          <cell r="E35">
            <v>29347</v>
          </cell>
        </row>
        <row r="36">
          <cell r="D36">
            <v>7822</v>
          </cell>
          <cell r="E36">
            <v>5857</v>
          </cell>
        </row>
        <row r="37">
          <cell r="D37">
            <v>182</v>
          </cell>
          <cell r="E37">
            <v>113</v>
          </cell>
        </row>
        <row r="38">
          <cell r="D38">
            <v>616</v>
          </cell>
          <cell r="E38">
            <v>416</v>
          </cell>
        </row>
        <row r="39">
          <cell r="D39">
            <v>0</v>
          </cell>
          <cell r="E39">
            <v>4197</v>
          </cell>
        </row>
        <row r="40">
          <cell r="D40">
            <v>10697</v>
          </cell>
          <cell r="E40">
            <v>8462</v>
          </cell>
        </row>
        <row r="41">
          <cell r="D41">
            <v>0</v>
          </cell>
          <cell r="E41">
            <v>5997</v>
          </cell>
        </row>
        <row r="42">
          <cell r="D42">
            <v>0</v>
          </cell>
          <cell r="E42">
            <v>0</v>
          </cell>
        </row>
        <row r="43">
          <cell r="D43">
            <v>1945</v>
          </cell>
          <cell r="E43">
            <v>1438</v>
          </cell>
        </row>
        <row r="44">
          <cell r="D44">
            <v>1565</v>
          </cell>
          <cell r="E44">
            <v>1067</v>
          </cell>
        </row>
        <row r="45">
          <cell r="D45">
            <v>119</v>
          </cell>
          <cell r="E45">
            <v>56</v>
          </cell>
        </row>
        <row r="46">
          <cell r="D46">
            <v>5973</v>
          </cell>
          <cell r="E46">
            <v>3184</v>
          </cell>
        </row>
        <row r="47">
          <cell r="D47">
            <v>128507</v>
          </cell>
          <cell r="E47">
            <v>117542</v>
          </cell>
        </row>
        <row r="48">
          <cell r="D48">
            <v>5100</v>
          </cell>
          <cell r="E48">
            <v>3455</v>
          </cell>
        </row>
        <row r="49">
          <cell r="D49">
            <v>257</v>
          </cell>
          <cell r="E49">
            <v>151</v>
          </cell>
        </row>
        <row r="50">
          <cell r="D50">
            <v>9119</v>
          </cell>
          <cell r="E50">
            <v>6161</v>
          </cell>
        </row>
        <row r="51">
          <cell r="D51">
            <v>19856</v>
          </cell>
          <cell r="E51">
            <v>15476</v>
          </cell>
        </row>
        <row r="52">
          <cell r="D52">
            <v>140</v>
          </cell>
          <cell r="E52">
            <v>52</v>
          </cell>
        </row>
        <row r="53">
          <cell r="D53">
            <v>1348</v>
          </cell>
          <cell r="E53">
            <v>1019</v>
          </cell>
        </row>
        <row r="54">
          <cell r="D54">
            <v>265</v>
          </cell>
          <cell r="E54">
            <v>260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1.6.3.6"/>
    </sheetNames>
    <sheetDataSet>
      <sheetData sheetId="0">
        <row r="3">
          <cell r="E3">
            <v>1386</v>
          </cell>
          <cell r="F3">
            <v>1320</v>
          </cell>
        </row>
        <row r="4">
          <cell r="E4">
            <v>1416</v>
          </cell>
          <cell r="F4">
            <v>1318</v>
          </cell>
        </row>
        <row r="5">
          <cell r="E5">
            <v>33174</v>
          </cell>
          <cell r="F5">
            <v>21786</v>
          </cell>
        </row>
        <row r="6">
          <cell r="E6">
            <v>3578</v>
          </cell>
          <cell r="F6">
            <v>1319</v>
          </cell>
        </row>
        <row r="7">
          <cell r="E7">
            <v>0</v>
          </cell>
          <cell r="F7">
            <v>0</v>
          </cell>
        </row>
        <row r="8">
          <cell r="E8">
            <v>9794</v>
          </cell>
          <cell r="F8">
            <v>8992</v>
          </cell>
        </row>
        <row r="9">
          <cell r="E9">
            <v>2254</v>
          </cell>
          <cell r="F9">
            <v>1658</v>
          </cell>
        </row>
        <row r="10">
          <cell r="E10">
            <v>337</v>
          </cell>
          <cell r="F10">
            <v>307</v>
          </cell>
        </row>
        <row r="11">
          <cell r="E11">
            <v>406</v>
          </cell>
          <cell r="F11">
            <v>273</v>
          </cell>
        </row>
        <row r="12">
          <cell r="E12">
            <v>53623</v>
          </cell>
          <cell r="F12">
            <v>28995</v>
          </cell>
        </row>
        <row r="13">
          <cell r="E13">
            <v>9527</v>
          </cell>
          <cell r="F13">
            <v>8124</v>
          </cell>
        </row>
        <row r="14">
          <cell r="E14">
            <v>2300</v>
          </cell>
          <cell r="F14">
            <v>1616</v>
          </cell>
        </row>
        <row r="15">
          <cell r="E15">
            <v>2056</v>
          </cell>
          <cell r="F15">
            <v>1595</v>
          </cell>
        </row>
        <row r="16">
          <cell r="E16">
            <v>10210</v>
          </cell>
          <cell r="F16">
            <v>6567</v>
          </cell>
        </row>
        <row r="17">
          <cell r="E17">
            <v>3327</v>
          </cell>
          <cell r="F17">
            <v>2442</v>
          </cell>
        </row>
        <row r="18">
          <cell r="E18">
            <v>487</v>
          </cell>
          <cell r="F18">
            <v>350</v>
          </cell>
        </row>
        <row r="19">
          <cell r="E19">
            <v>2107</v>
          </cell>
          <cell r="F19">
            <v>1686</v>
          </cell>
        </row>
        <row r="20">
          <cell r="E20">
            <v>1246</v>
          </cell>
          <cell r="F20">
            <v>905</v>
          </cell>
        </row>
        <row r="21">
          <cell r="E21">
            <v>553</v>
          </cell>
          <cell r="F21">
            <v>385</v>
          </cell>
        </row>
        <row r="22">
          <cell r="E22">
            <v>123</v>
          </cell>
          <cell r="F22">
            <v>116</v>
          </cell>
        </row>
        <row r="23">
          <cell r="E23">
            <v>6773</v>
          </cell>
          <cell r="F23">
            <v>4424</v>
          </cell>
        </row>
        <row r="24">
          <cell r="E24">
            <v>12687</v>
          </cell>
          <cell r="F24">
            <v>5950</v>
          </cell>
        </row>
        <row r="25">
          <cell r="E25">
            <v>8917</v>
          </cell>
          <cell r="F25">
            <v>6571</v>
          </cell>
        </row>
        <row r="26">
          <cell r="E26">
            <v>6384</v>
          </cell>
          <cell r="F26">
            <v>3660</v>
          </cell>
        </row>
        <row r="27">
          <cell r="E27">
            <v>505</v>
          </cell>
          <cell r="F27">
            <v>392</v>
          </cell>
        </row>
        <row r="28">
          <cell r="E28">
            <v>2452</v>
          </cell>
          <cell r="F28">
            <v>810</v>
          </cell>
        </row>
        <row r="29">
          <cell r="E29">
            <v>71</v>
          </cell>
          <cell r="F29">
            <v>47</v>
          </cell>
        </row>
        <row r="30">
          <cell r="E30">
            <v>0</v>
          </cell>
          <cell r="F30">
            <v>0</v>
          </cell>
        </row>
        <row r="31">
          <cell r="E31">
            <v>23094</v>
          </cell>
          <cell r="F31">
            <v>14924</v>
          </cell>
        </row>
        <row r="32">
          <cell r="E32">
            <v>535</v>
          </cell>
          <cell r="F32">
            <v>320</v>
          </cell>
        </row>
        <row r="33">
          <cell r="E33">
            <v>9539</v>
          </cell>
          <cell r="F33">
            <v>6324</v>
          </cell>
        </row>
        <row r="34">
          <cell r="E34">
            <v>11272</v>
          </cell>
          <cell r="F34">
            <v>3933</v>
          </cell>
        </row>
        <row r="35">
          <cell r="E35">
            <v>29060</v>
          </cell>
          <cell r="F35">
            <v>18898</v>
          </cell>
        </row>
        <row r="36">
          <cell r="E36">
            <v>5362</v>
          </cell>
          <cell r="F36">
            <v>5012</v>
          </cell>
        </row>
        <row r="37">
          <cell r="E37">
            <v>113</v>
          </cell>
          <cell r="F37">
            <v>74</v>
          </cell>
        </row>
        <row r="38">
          <cell r="E38">
            <v>406</v>
          </cell>
          <cell r="F38">
            <v>360</v>
          </cell>
        </row>
        <row r="39">
          <cell r="E39">
            <v>4079</v>
          </cell>
          <cell r="F39">
            <v>3570</v>
          </cell>
        </row>
        <row r="40">
          <cell r="E40">
            <v>5447</v>
          </cell>
          <cell r="F40">
            <v>2558</v>
          </cell>
        </row>
        <row r="41">
          <cell r="E41">
            <v>5971</v>
          </cell>
          <cell r="F41">
            <v>3088</v>
          </cell>
        </row>
        <row r="42">
          <cell r="E42">
            <v>0</v>
          </cell>
          <cell r="F42">
            <v>0</v>
          </cell>
        </row>
        <row r="43">
          <cell r="E43">
            <v>1370</v>
          </cell>
          <cell r="F43">
            <v>563</v>
          </cell>
        </row>
        <row r="44">
          <cell r="E44">
            <v>1058</v>
          </cell>
          <cell r="F44">
            <v>596</v>
          </cell>
        </row>
        <row r="45">
          <cell r="E45">
            <v>98</v>
          </cell>
          <cell r="F45">
            <v>29</v>
          </cell>
        </row>
        <row r="46">
          <cell r="E46">
            <v>3454</v>
          </cell>
          <cell r="F46">
            <v>3269</v>
          </cell>
        </row>
        <row r="47">
          <cell r="E47">
            <v>117349</v>
          </cell>
          <cell r="F47">
            <v>103335</v>
          </cell>
        </row>
        <row r="48">
          <cell r="E48">
            <v>3335</v>
          </cell>
          <cell r="F48">
            <v>2934</v>
          </cell>
        </row>
        <row r="49">
          <cell r="E49">
            <v>141</v>
          </cell>
          <cell r="F49">
            <v>131</v>
          </cell>
        </row>
        <row r="50">
          <cell r="E50">
            <v>5540</v>
          </cell>
          <cell r="F50">
            <v>4948</v>
          </cell>
        </row>
        <row r="51">
          <cell r="E51">
            <v>15476</v>
          </cell>
          <cell r="F51">
            <v>8896</v>
          </cell>
        </row>
        <row r="52">
          <cell r="E52">
            <v>51</v>
          </cell>
          <cell r="F52">
            <v>51</v>
          </cell>
        </row>
        <row r="53">
          <cell r="E53">
            <v>1620</v>
          </cell>
          <cell r="F53">
            <v>1359</v>
          </cell>
        </row>
        <row r="54">
          <cell r="E54">
            <v>566</v>
          </cell>
          <cell r="F54">
            <v>339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1.6.3.4.1 LEP Subgroup"/>
    </sheetNames>
    <sheetDataSet>
      <sheetData sheetId="0">
        <row r="3">
          <cell r="D3">
            <v>1</v>
          </cell>
        </row>
        <row r="4">
          <cell r="D4">
            <v>1</v>
          </cell>
        </row>
        <row r="5">
          <cell r="D5">
            <v>1</v>
          </cell>
        </row>
        <row r="6">
          <cell r="D6">
            <v>0</v>
          </cell>
        </row>
        <row r="7">
          <cell r="D7">
            <v>1</v>
          </cell>
        </row>
        <row r="8">
          <cell r="D8">
            <v>1</v>
          </cell>
        </row>
        <row r="9">
          <cell r="D9">
            <v>1</v>
          </cell>
        </row>
        <row r="10">
          <cell r="D10">
            <v>1</v>
          </cell>
        </row>
        <row r="11">
          <cell r="D11">
            <v>1</v>
          </cell>
        </row>
        <row r="12">
          <cell r="D12">
            <v>1</v>
          </cell>
        </row>
        <row r="13">
          <cell r="D13">
            <v>1</v>
          </cell>
        </row>
        <row r="14">
          <cell r="D14">
            <v>0</v>
          </cell>
        </row>
        <row r="15">
          <cell r="D15">
            <v>1</v>
          </cell>
        </row>
        <row r="16">
          <cell r="D16">
            <v>0</v>
          </cell>
        </row>
        <row r="17">
          <cell r="D17">
            <v>1</v>
          </cell>
        </row>
        <row r="18">
          <cell r="D18">
            <v>0</v>
          </cell>
        </row>
        <row r="19">
          <cell r="D19">
            <v>1</v>
          </cell>
        </row>
        <row r="20">
          <cell r="D20">
            <v>1</v>
          </cell>
        </row>
        <row r="21">
          <cell r="D21">
            <v>1</v>
          </cell>
        </row>
        <row r="22">
          <cell r="D22">
            <v>1</v>
          </cell>
        </row>
        <row r="24">
          <cell r="D24">
            <v>1</v>
          </cell>
        </row>
        <row r="26">
          <cell r="D26">
            <v>1</v>
          </cell>
        </row>
        <row r="27">
          <cell r="D27">
            <v>1</v>
          </cell>
        </row>
        <row r="28">
          <cell r="D28">
            <v>1</v>
          </cell>
        </row>
        <row r="29">
          <cell r="D29">
            <v>0</v>
          </cell>
        </row>
        <row r="30">
          <cell r="D30">
            <v>1</v>
          </cell>
        </row>
        <row r="31">
          <cell r="D31">
            <v>1</v>
          </cell>
        </row>
        <row r="32">
          <cell r="D32">
            <v>1</v>
          </cell>
        </row>
        <row r="34">
          <cell r="D34">
            <v>1</v>
          </cell>
        </row>
        <row r="35">
          <cell r="D35">
            <v>1</v>
          </cell>
        </row>
        <row r="36">
          <cell r="D36">
            <v>1</v>
          </cell>
        </row>
        <row r="37">
          <cell r="D37">
            <v>1</v>
          </cell>
        </row>
        <row r="38">
          <cell r="D38">
            <v>1</v>
          </cell>
        </row>
        <row r="39">
          <cell r="D39">
            <v>1</v>
          </cell>
        </row>
        <row r="40">
          <cell r="D40">
            <v>1</v>
          </cell>
        </row>
        <row r="41">
          <cell r="D41">
            <v>1</v>
          </cell>
        </row>
        <row r="42">
          <cell r="D42">
            <v>0</v>
          </cell>
        </row>
        <row r="43">
          <cell r="D43">
            <v>1</v>
          </cell>
        </row>
        <row r="44">
          <cell r="D44">
            <v>1</v>
          </cell>
        </row>
        <row r="45">
          <cell r="D45">
            <v>0</v>
          </cell>
        </row>
        <row r="46">
          <cell r="D46">
            <v>0</v>
          </cell>
        </row>
        <row r="47">
          <cell r="D47">
            <v>1</v>
          </cell>
        </row>
        <row r="48">
          <cell r="D48">
            <v>1</v>
          </cell>
        </row>
        <row r="49">
          <cell r="D49">
            <v>0</v>
          </cell>
        </row>
        <row r="50">
          <cell r="D50">
            <v>1</v>
          </cell>
        </row>
        <row r="51">
          <cell r="D51">
            <v>0</v>
          </cell>
        </row>
        <row r="53">
          <cell r="D53">
            <v>0</v>
          </cell>
        </row>
        <row r="54">
          <cell r="D54">
            <v>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5">
        <row r="5">
          <cell r="K5">
            <v>390261</v>
          </cell>
          <cell r="L5">
            <v>287396</v>
          </cell>
        </row>
        <row r="6">
          <cell r="K6">
            <v>76434</v>
          </cell>
          <cell r="L6">
            <v>54788</v>
          </cell>
        </row>
        <row r="7">
          <cell r="K7">
            <v>555533</v>
          </cell>
          <cell r="L7">
            <v>379949</v>
          </cell>
        </row>
        <row r="8">
          <cell r="K8">
            <v>266770</v>
          </cell>
          <cell r="L8">
            <v>162556</v>
          </cell>
        </row>
        <row r="9">
          <cell r="K9">
            <v>3291049</v>
          </cell>
          <cell r="L9">
            <v>1553330</v>
          </cell>
        </row>
        <row r="10">
          <cell r="K10">
            <v>467342</v>
          </cell>
          <cell r="L10">
            <v>377547</v>
          </cell>
        </row>
        <row r="11">
          <cell r="K11">
            <v>302014</v>
          </cell>
          <cell r="L11">
            <v>239582</v>
          </cell>
        </row>
        <row r="12">
          <cell r="K12">
            <v>65328</v>
          </cell>
          <cell r="L12">
            <v>45165</v>
          </cell>
        </row>
        <row r="13">
          <cell r="K13">
            <v>10875</v>
          </cell>
          <cell r="L13">
            <v>1944</v>
          </cell>
        </row>
        <row r="14">
          <cell r="K14">
            <v>1547519</v>
          </cell>
          <cell r="L14">
            <v>969760</v>
          </cell>
        </row>
        <row r="15">
          <cell r="K15">
            <v>824002</v>
          </cell>
          <cell r="L15">
            <v>669700</v>
          </cell>
        </row>
        <row r="16">
          <cell r="K16">
            <v>93061</v>
          </cell>
          <cell r="L16">
            <v>35597</v>
          </cell>
        </row>
        <row r="17">
          <cell r="K17">
            <v>138534</v>
          </cell>
          <cell r="L17">
            <v>105134</v>
          </cell>
        </row>
        <row r="18">
          <cell r="K18">
            <v>1075667</v>
          </cell>
          <cell r="L18">
            <v>835737</v>
          </cell>
        </row>
        <row r="19">
          <cell r="K19">
            <v>635301</v>
          </cell>
          <cell r="L19">
            <v>468357</v>
          </cell>
        </row>
        <row r="20">
          <cell r="K20">
            <v>244441</v>
          </cell>
          <cell r="L20">
            <v>188888</v>
          </cell>
        </row>
        <row r="21">
          <cell r="K21">
            <v>234245</v>
          </cell>
          <cell r="L21">
            <v>186596</v>
          </cell>
        </row>
        <row r="22">
          <cell r="K22">
            <v>337184</v>
          </cell>
          <cell r="L22">
            <v>183679</v>
          </cell>
        </row>
        <row r="23">
          <cell r="K23">
            <v>330890</v>
          </cell>
          <cell r="L23">
            <v>202156</v>
          </cell>
        </row>
        <row r="24">
          <cell r="K24">
            <v>100609</v>
          </cell>
          <cell r="L24">
            <v>55154</v>
          </cell>
        </row>
        <row r="25">
          <cell r="K25">
            <v>438881</v>
          </cell>
          <cell r="L25">
            <v>315415</v>
          </cell>
        </row>
        <row r="26">
          <cell r="K26">
            <v>505812</v>
          </cell>
          <cell r="L26">
            <v>268022</v>
          </cell>
        </row>
        <row r="27">
          <cell r="K27">
            <v>862088</v>
          </cell>
          <cell r="L27">
            <v>625395</v>
          </cell>
        </row>
        <row r="28">
          <cell r="K28">
            <v>425181</v>
          </cell>
          <cell r="L28">
            <v>249204</v>
          </cell>
        </row>
        <row r="29">
          <cell r="K29">
            <v>252821</v>
          </cell>
          <cell r="L29">
            <v>176613</v>
          </cell>
        </row>
        <row r="30">
          <cell r="K30">
            <v>473564</v>
          </cell>
          <cell r="L30">
            <v>213227</v>
          </cell>
        </row>
        <row r="31">
          <cell r="K31">
            <v>75582</v>
          </cell>
          <cell r="L31">
            <v>47907</v>
          </cell>
        </row>
        <row r="32">
          <cell r="K32">
            <v>134809</v>
          </cell>
          <cell r="L32">
            <v>120988</v>
          </cell>
        </row>
        <row r="33">
          <cell r="K33">
            <v>221696</v>
          </cell>
          <cell r="L33">
            <v>130355</v>
          </cell>
        </row>
        <row r="34">
          <cell r="K34">
            <v>93829</v>
          </cell>
          <cell r="L34">
            <v>60660</v>
          </cell>
        </row>
        <row r="35">
          <cell r="K35">
            <v>732610</v>
          </cell>
          <cell r="L35">
            <v>563610</v>
          </cell>
        </row>
        <row r="36">
          <cell r="K36">
            <v>165098</v>
          </cell>
          <cell r="L36">
            <v>56790</v>
          </cell>
        </row>
        <row r="37">
          <cell r="K37">
            <v>1426464</v>
          </cell>
          <cell r="L37">
            <v>1067798</v>
          </cell>
        </row>
        <row r="38">
          <cell r="K38">
            <v>743236</v>
          </cell>
          <cell r="L38">
            <v>507477</v>
          </cell>
        </row>
        <row r="39">
          <cell r="K39">
            <v>50684</v>
          </cell>
          <cell r="L39">
            <v>38212</v>
          </cell>
        </row>
        <row r="40">
          <cell r="K40">
            <v>955064</v>
          </cell>
          <cell r="L40">
            <v>708983</v>
          </cell>
        </row>
        <row r="41">
          <cell r="K41">
            <v>316298</v>
          </cell>
          <cell r="L41">
            <v>241737</v>
          </cell>
        </row>
        <row r="42">
          <cell r="K42">
            <v>292713</v>
          </cell>
          <cell r="L42">
            <v>199626</v>
          </cell>
        </row>
        <row r="43">
          <cell r="K43">
            <v>953572</v>
          </cell>
          <cell r="L43">
            <v>654927</v>
          </cell>
        </row>
        <row r="44">
          <cell r="K44">
            <v>287796</v>
          </cell>
          <cell r="L44">
            <v>158438</v>
          </cell>
        </row>
        <row r="45">
          <cell r="K45">
            <v>79895</v>
          </cell>
          <cell r="L45">
            <v>41522</v>
          </cell>
        </row>
        <row r="46">
          <cell r="K46">
            <v>364452</v>
          </cell>
          <cell r="L46">
            <v>171698</v>
          </cell>
        </row>
        <row r="47">
          <cell r="K47">
            <v>63241</v>
          </cell>
          <cell r="L47">
            <v>46922</v>
          </cell>
        </row>
        <row r="48">
          <cell r="K48">
            <v>523421</v>
          </cell>
          <cell r="L48">
            <v>453608</v>
          </cell>
        </row>
        <row r="49">
          <cell r="K49">
            <v>2317993</v>
          </cell>
          <cell r="L49">
            <v>1807645</v>
          </cell>
        </row>
        <row r="50">
          <cell r="K50">
            <v>270258</v>
          </cell>
          <cell r="L50">
            <v>192131</v>
          </cell>
        </row>
        <row r="51">
          <cell r="K51">
            <v>40922</v>
          </cell>
          <cell r="L51">
            <v>26075</v>
          </cell>
        </row>
        <row r="52">
          <cell r="K52">
            <v>768881</v>
          </cell>
          <cell r="L52">
            <v>614302</v>
          </cell>
        </row>
        <row r="53">
          <cell r="K53">
            <v>517513</v>
          </cell>
          <cell r="L53">
            <v>295890</v>
          </cell>
        </row>
        <row r="54">
          <cell r="K54">
            <v>142258</v>
          </cell>
          <cell r="L54">
            <v>107990</v>
          </cell>
        </row>
        <row r="55">
          <cell r="K55">
            <v>441979</v>
          </cell>
          <cell r="L55">
            <v>332129</v>
          </cell>
        </row>
        <row r="56">
          <cell r="K56">
            <v>44078</v>
          </cell>
          <cell r="L56">
            <v>33552</v>
          </cell>
        </row>
        <row r="63">
          <cell r="K63">
            <v>391013</v>
          </cell>
        </row>
        <row r="64">
          <cell r="K64">
            <v>76916</v>
          </cell>
        </row>
        <row r="65">
          <cell r="K65">
            <v>557317</v>
          </cell>
        </row>
        <row r="66">
          <cell r="K66">
            <v>258274</v>
          </cell>
        </row>
        <row r="67">
          <cell r="K67">
            <v>467318</v>
          </cell>
        </row>
        <row r="68">
          <cell r="K68">
            <v>467318</v>
          </cell>
        </row>
        <row r="69">
          <cell r="K69">
            <v>302115</v>
          </cell>
        </row>
        <row r="70">
          <cell r="K70">
            <v>65056</v>
          </cell>
        </row>
        <row r="71">
          <cell r="K71">
            <v>12668</v>
          </cell>
        </row>
        <row r="72">
          <cell r="K72">
            <v>1550936</v>
          </cell>
        </row>
        <row r="73">
          <cell r="K73">
            <v>822506</v>
          </cell>
        </row>
        <row r="74">
          <cell r="K74">
            <v>93106</v>
          </cell>
        </row>
        <row r="75">
          <cell r="K75">
            <v>138266</v>
          </cell>
        </row>
        <row r="76">
          <cell r="K76">
            <v>1075237</v>
          </cell>
        </row>
        <row r="77">
          <cell r="K77">
            <v>633662</v>
          </cell>
        </row>
        <row r="78">
          <cell r="K78">
            <v>244670</v>
          </cell>
        </row>
        <row r="79">
          <cell r="K79">
            <v>233121</v>
          </cell>
        </row>
        <row r="80">
          <cell r="K80">
            <v>343404</v>
          </cell>
        </row>
        <row r="81">
          <cell r="K81">
            <v>330883</v>
          </cell>
        </row>
        <row r="82">
          <cell r="K82">
            <v>97237</v>
          </cell>
        </row>
        <row r="83">
          <cell r="K83">
            <v>436471</v>
          </cell>
        </row>
        <row r="84">
          <cell r="K84">
            <v>506535</v>
          </cell>
        </row>
        <row r="85">
          <cell r="K85">
            <v>857326</v>
          </cell>
        </row>
        <row r="86">
          <cell r="K86">
            <v>427892</v>
          </cell>
        </row>
        <row r="87">
          <cell r="K87">
            <v>254385</v>
          </cell>
        </row>
        <row r="88">
          <cell r="K88">
            <v>465231</v>
          </cell>
        </row>
        <row r="89">
          <cell r="K89">
            <v>75477</v>
          </cell>
        </row>
        <row r="90">
          <cell r="K90">
            <v>135991</v>
          </cell>
        </row>
        <row r="91">
          <cell r="K91">
            <v>221663</v>
          </cell>
        </row>
        <row r="92">
          <cell r="K92">
            <v>93706</v>
          </cell>
        </row>
        <row r="93">
          <cell r="K93">
            <v>732916</v>
          </cell>
        </row>
        <row r="94">
          <cell r="K94">
            <v>165094</v>
          </cell>
        </row>
        <row r="95">
          <cell r="K95">
            <v>1423340</v>
          </cell>
        </row>
        <row r="96">
          <cell r="K96">
            <v>748388</v>
          </cell>
        </row>
        <row r="97">
          <cell r="K97">
            <v>50698</v>
          </cell>
        </row>
        <row r="98">
          <cell r="K98">
            <v>960012</v>
          </cell>
        </row>
        <row r="99">
          <cell r="K99">
            <v>314998</v>
          </cell>
        </row>
        <row r="100">
          <cell r="K100">
            <v>293036</v>
          </cell>
        </row>
        <row r="101">
          <cell r="K101">
            <v>950714</v>
          </cell>
        </row>
        <row r="102">
          <cell r="K102">
            <v>284227</v>
          </cell>
        </row>
        <row r="103">
          <cell r="K103">
            <v>79543</v>
          </cell>
        </row>
        <row r="104">
          <cell r="K104">
            <v>363497</v>
          </cell>
        </row>
        <row r="105">
          <cell r="K105">
            <v>63241</v>
          </cell>
        </row>
        <row r="106">
          <cell r="K106">
            <v>512169</v>
          </cell>
        </row>
        <row r="107">
          <cell r="K107">
            <v>2319523</v>
          </cell>
        </row>
        <row r="108">
          <cell r="K108">
            <v>312235</v>
          </cell>
        </row>
        <row r="109">
          <cell r="K109">
            <v>40877</v>
          </cell>
        </row>
        <row r="110">
          <cell r="K110">
            <v>628670</v>
          </cell>
        </row>
        <row r="111">
          <cell r="K111">
            <v>517758</v>
          </cell>
        </row>
        <row r="112">
          <cell r="K112">
            <v>142243</v>
          </cell>
        </row>
        <row r="113">
          <cell r="K113">
            <v>441979</v>
          </cell>
        </row>
        <row r="114">
          <cell r="K114">
            <v>44050</v>
          </cell>
        </row>
      </sheetData>
      <sheetData sheetId="15">
        <row r="12">
          <cell r="L12">
            <v>318373</v>
          </cell>
        </row>
        <row r="48">
          <cell r="L48">
            <v>60077</v>
          </cell>
        </row>
        <row r="85">
          <cell r="L85">
            <v>376607</v>
          </cell>
        </row>
        <row r="122">
          <cell r="L122">
            <v>148871</v>
          </cell>
        </row>
        <row r="159">
          <cell r="L159">
            <v>1483690</v>
          </cell>
        </row>
        <row r="196">
          <cell r="L196">
            <v>410100</v>
          </cell>
        </row>
        <row r="233">
          <cell r="L233">
            <v>220408</v>
          </cell>
        </row>
        <row r="270">
          <cell r="L270">
            <v>50301</v>
          </cell>
        </row>
        <row r="307">
          <cell r="L307">
            <v>1742</v>
          </cell>
        </row>
        <row r="344">
          <cell r="L344">
            <v>890247</v>
          </cell>
        </row>
        <row r="381">
          <cell r="L381">
            <v>720470</v>
          </cell>
        </row>
        <row r="418">
          <cell r="L418">
            <v>55501</v>
          </cell>
        </row>
        <row r="455">
          <cell r="L455">
            <v>110496</v>
          </cell>
        </row>
        <row r="492">
          <cell r="L492">
            <v>766210</v>
          </cell>
        </row>
        <row r="529">
          <cell r="L529">
            <v>452595</v>
          </cell>
        </row>
        <row r="566">
          <cell r="L566">
            <v>182446</v>
          </cell>
        </row>
        <row r="603">
          <cell r="L603">
            <v>192149</v>
          </cell>
        </row>
        <row r="640">
          <cell r="L640">
            <v>233957</v>
          </cell>
        </row>
        <row r="677">
          <cell r="L677">
            <v>203945</v>
          </cell>
        </row>
        <row r="714">
          <cell r="L714">
            <v>62616</v>
          </cell>
        </row>
        <row r="751">
          <cell r="L751">
            <v>330688</v>
          </cell>
        </row>
        <row r="787">
          <cell r="L787">
            <v>333109</v>
          </cell>
        </row>
        <row r="825">
          <cell r="L825">
            <v>618880</v>
          </cell>
        </row>
        <row r="862">
          <cell r="L862">
            <v>292059</v>
          </cell>
        </row>
        <row r="899">
          <cell r="L899">
            <v>174698</v>
          </cell>
        </row>
        <row r="936">
          <cell r="L936">
            <v>207687</v>
          </cell>
        </row>
        <row r="973">
          <cell r="L973">
            <v>61293</v>
          </cell>
        </row>
        <row r="1010">
          <cell r="L1010">
            <v>123062</v>
          </cell>
        </row>
        <row r="1047">
          <cell r="L1047">
            <v>135751</v>
          </cell>
        </row>
        <row r="1084">
          <cell r="L1084">
            <v>66064</v>
          </cell>
        </row>
        <row r="1121">
          <cell r="L1121">
            <v>585415</v>
          </cell>
        </row>
        <row r="1158">
          <cell r="L1158">
            <v>85392</v>
          </cell>
        </row>
        <row r="1195">
          <cell r="L1195">
            <v>947810</v>
          </cell>
        </row>
        <row r="1232">
          <cell r="L1232">
            <v>608102</v>
          </cell>
        </row>
        <row r="1269">
          <cell r="L1269">
            <v>39274</v>
          </cell>
        </row>
        <row r="1306">
          <cell r="L1306">
            <v>769152</v>
          </cell>
        </row>
        <row r="1343">
          <cell r="L1343">
            <v>248064</v>
          </cell>
        </row>
        <row r="1380">
          <cell r="L1380">
            <v>215594</v>
          </cell>
        </row>
        <row r="1417">
          <cell r="L1417">
            <v>638293</v>
          </cell>
        </row>
        <row r="1454">
          <cell r="L1454">
            <v>141054</v>
          </cell>
        </row>
        <row r="1491">
          <cell r="L1491">
            <v>48411</v>
          </cell>
        </row>
        <row r="1528">
          <cell r="L1528">
            <v>179305</v>
          </cell>
        </row>
        <row r="1565">
          <cell r="L1565">
            <v>52121</v>
          </cell>
        </row>
        <row r="1602">
          <cell r="L1602">
            <v>470401</v>
          </cell>
        </row>
        <row r="1639">
          <cell r="L1639">
            <v>2013731</v>
          </cell>
        </row>
        <row r="1676">
          <cell r="L1676">
            <v>245304</v>
          </cell>
        </row>
        <row r="1713">
          <cell r="L1713">
            <v>27917</v>
          </cell>
        </row>
        <row r="1750">
          <cell r="L1750">
            <v>533498</v>
          </cell>
        </row>
        <row r="1787">
          <cell r="L1787">
            <v>378071</v>
          </cell>
        </row>
        <row r="1824">
          <cell r="L1824">
            <v>113952</v>
          </cell>
        </row>
        <row r="1861">
          <cell r="L1861">
            <v>362669</v>
          </cell>
        </row>
        <row r="1898">
          <cell r="L1898">
            <v>32502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7"/>
  <sheetViews>
    <sheetView workbookViewId="0" topLeftCell="A3">
      <selection activeCell="K19" sqref="K19"/>
    </sheetView>
  </sheetViews>
  <sheetFormatPr defaultColWidth="9.140625" defaultRowHeight="12.75"/>
  <sheetData>
    <row r="2" spans="1:9" ht="12.75">
      <c r="A2" s="31" t="s">
        <v>71</v>
      </c>
      <c r="B2" s="31"/>
      <c r="C2" s="31"/>
      <c r="D2" s="31"/>
      <c r="E2" s="31"/>
      <c r="F2" s="31"/>
      <c r="G2" s="31"/>
      <c r="H2" s="31"/>
      <c r="I2" s="31"/>
    </row>
    <row r="3" spans="1:9" ht="12.75">
      <c r="A3" s="31"/>
      <c r="B3" s="31"/>
      <c r="C3" s="31"/>
      <c r="D3" s="31"/>
      <c r="E3" s="31"/>
      <c r="F3" s="31"/>
      <c r="G3" s="31"/>
      <c r="H3" s="31"/>
      <c r="I3" s="31"/>
    </row>
    <row r="4" spans="1:9" ht="12.75">
      <c r="A4" s="31"/>
      <c r="B4" s="31"/>
      <c r="C4" s="31"/>
      <c r="D4" s="31"/>
      <c r="E4" s="31"/>
      <c r="F4" s="31"/>
      <c r="G4" s="31"/>
      <c r="H4" s="31"/>
      <c r="I4" s="31"/>
    </row>
    <row r="7" spans="2:8" ht="12.75">
      <c r="B7" s="32" t="s">
        <v>88</v>
      </c>
      <c r="C7" s="33"/>
      <c r="D7" s="33"/>
      <c r="E7" s="33"/>
      <c r="F7" s="33"/>
      <c r="G7" s="33"/>
      <c r="H7" s="33"/>
    </row>
    <row r="8" spans="2:8" ht="12.75">
      <c r="B8" s="33"/>
      <c r="C8" s="33"/>
      <c r="D8" s="33"/>
      <c r="E8" s="33"/>
      <c r="F8" s="33"/>
      <c r="G8" s="33"/>
      <c r="H8" s="33"/>
    </row>
    <row r="9" spans="2:8" ht="12.75">
      <c r="B9" s="33"/>
      <c r="C9" s="33"/>
      <c r="D9" s="33"/>
      <c r="E9" s="33"/>
      <c r="F9" s="33"/>
      <c r="G9" s="33"/>
      <c r="H9" s="33"/>
    </row>
    <row r="10" spans="2:8" ht="12.75">
      <c r="B10" s="33"/>
      <c r="C10" s="33"/>
      <c r="D10" s="33"/>
      <c r="E10" s="33"/>
      <c r="F10" s="33"/>
      <c r="G10" s="33"/>
      <c r="H10" s="33"/>
    </row>
    <row r="11" spans="2:8" ht="12.75">
      <c r="B11" s="33"/>
      <c r="C11" s="33"/>
      <c r="D11" s="33"/>
      <c r="E11" s="33"/>
      <c r="F11" s="33"/>
      <c r="G11" s="33"/>
      <c r="H11" s="33"/>
    </row>
    <row r="12" spans="2:8" ht="12.75">
      <c r="B12" s="33"/>
      <c r="C12" s="33"/>
      <c r="D12" s="33"/>
      <c r="E12" s="33"/>
      <c r="F12" s="33"/>
      <c r="G12" s="33"/>
      <c r="H12" s="33"/>
    </row>
    <row r="13" spans="2:8" ht="12.75">
      <c r="B13" s="33"/>
      <c r="C13" s="33"/>
      <c r="D13" s="33"/>
      <c r="E13" s="33"/>
      <c r="F13" s="33"/>
      <c r="G13" s="33"/>
      <c r="H13" s="33"/>
    </row>
    <row r="14" spans="2:8" ht="12.75">
      <c r="B14" s="33"/>
      <c r="C14" s="33"/>
      <c r="D14" s="33"/>
      <c r="E14" s="33"/>
      <c r="F14" s="33"/>
      <c r="G14" s="33"/>
      <c r="H14" s="33"/>
    </row>
    <row r="15" spans="2:8" ht="12.75">
      <c r="B15" s="33"/>
      <c r="C15" s="33"/>
      <c r="D15" s="33"/>
      <c r="E15" s="33"/>
      <c r="F15" s="33"/>
      <c r="G15" s="33"/>
      <c r="H15" s="33"/>
    </row>
    <row r="16" spans="2:8" ht="12.75">
      <c r="B16" s="33"/>
      <c r="C16" s="33"/>
      <c r="D16" s="33"/>
      <c r="E16" s="33"/>
      <c r="F16" s="33"/>
      <c r="G16" s="33"/>
      <c r="H16" s="33"/>
    </row>
    <row r="17" spans="2:8" ht="12.75">
      <c r="B17" s="33"/>
      <c r="C17" s="33"/>
      <c r="D17" s="33"/>
      <c r="E17" s="33"/>
      <c r="F17" s="33"/>
      <c r="G17" s="33"/>
      <c r="H17" s="33"/>
    </row>
    <row r="18" spans="2:8" ht="12.75">
      <c r="B18" s="33"/>
      <c r="C18" s="33"/>
      <c r="D18" s="33"/>
      <c r="E18" s="33"/>
      <c r="F18" s="33"/>
      <c r="G18" s="33"/>
      <c r="H18" s="33"/>
    </row>
    <row r="19" spans="2:8" ht="71.25" customHeight="1">
      <c r="B19" s="33"/>
      <c r="C19" s="33"/>
      <c r="D19" s="33"/>
      <c r="E19" s="33"/>
      <c r="F19" s="33"/>
      <c r="G19" s="33"/>
      <c r="H19" s="33"/>
    </row>
    <row r="25" spans="4:5" ht="12.75">
      <c r="D25" s="34" t="s">
        <v>72</v>
      </c>
      <c r="E25" s="34"/>
    </row>
    <row r="27" spans="1:8" ht="24.75" customHeight="1">
      <c r="A27" s="29" t="s">
        <v>73</v>
      </c>
      <c r="B27" s="32" t="s">
        <v>68</v>
      </c>
      <c r="C27" s="32"/>
      <c r="D27" s="32"/>
      <c r="E27" s="32"/>
      <c r="F27" s="32"/>
      <c r="G27" s="32"/>
      <c r="H27" s="32"/>
    </row>
  </sheetData>
  <sheetProtection password="ADAC" sheet="1" objects="1" scenarios="1" selectLockedCells="1" selectUnlockedCells="1"/>
  <mergeCells count="4">
    <mergeCell ref="A2:I4"/>
    <mergeCell ref="B7:H19"/>
    <mergeCell ref="D25:E25"/>
    <mergeCell ref="B27:H27"/>
  </mergeCells>
  <printOptions/>
  <pageMargins left="0.75" right="0.75" top="1" bottom="1" header="0.5" footer="0.5"/>
  <pageSetup horizontalDpi="600" verticalDpi="600" orientation="portrait" r:id="rId1"/>
  <headerFooter alignWithMargins="0">
    <oddFooter>&amp;CMFLEP Information&amp;R  Page &amp;P of &amp;N</oddFooter>
  </headerFooter>
</worksheet>
</file>

<file path=xl/worksheets/sheet2.xml><?xml version="1.0" encoding="utf-8"?>
<worksheet xmlns="http://schemas.openxmlformats.org/spreadsheetml/2006/main" xmlns:r="http://schemas.openxmlformats.org/officeDocument/2006/relationships">
  <sheetPr>
    <tabColor indexed="47"/>
  </sheetPr>
  <dimension ref="A3:U73"/>
  <sheetViews>
    <sheetView tabSelected="1" workbookViewId="0" topLeftCell="A1">
      <selection activeCell="I76" sqref="I76"/>
    </sheetView>
  </sheetViews>
  <sheetFormatPr defaultColWidth="9.140625" defaultRowHeight="12.75"/>
  <cols>
    <col min="2" max="2" width="12.421875" style="0" customWidth="1"/>
    <col min="3" max="3" width="13.00390625" style="0" customWidth="1"/>
    <col min="10" max="10" width="9.28125" style="0" bestFit="1" customWidth="1"/>
    <col min="11" max="12" width="10.00390625" style="0" customWidth="1"/>
    <col min="13" max="14" width="9.28125" style="0" bestFit="1" customWidth="1"/>
    <col min="15" max="15" width="14.7109375" style="0" bestFit="1" customWidth="1"/>
    <col min="16" max="16" width="13.421875" style="0" bestFit="1" customWidth="1"/>
    <col min="17" max="17" width="9.7109375" style="0" bestFit="1" customWidth="1"/>
    <col min="18" max="18" width="9.28125" style="0" bestFit="1" customWidth="1"/>
  </cols>
  <sheetData>
    <row r="3" spans="1:20" ht="18">
      <c r="A3" s="35" t="s">
        <v>68</v>
      </c>
      <c r="B3" s="36"/>
      <c r="C3" s="36"/>
      <c r="D3" s="36"/>
      <c r="E3" s="36"/>
      <c r="F3" s="36"/>
      <c r="G3" s="36"/>
      <c r="H3" s="36"/>
      <c r="I3" s="36"/>
      <c r="J3" s="36"/>
      <c r="K3" s="36"/>
      <c r="L3" s="36"/>
      <c r="M3" s="36"/>
      <c r="N3" s="36"/>
      <c r="O3" s="36"/>
      <c r="P3" s="36"/>
      <c r="Q3" s="36"/>
      <c r="R3" s="36"/>
      <c r="S3" s="37"/>
      <c r="T3" s="16"/>
    </row>
    <row r="4" spans="1:19" ht="12.75">
      <c r="A4" s="15"/>
      <c r="B4" s="39" t="s">
        <v>0</v>
      </c>
      <c r="C4" s="39"/>
      <c r="D4" s="39"/>
      <c r="E4" s="39"/>
      <c r="F4" s="39"/>
      <c r="G4" s="39"/>
      <c r="H4" s="39"/>
      <c r="I4" s="39"/>
      <c r="J4" s="39"/>
      <c r="K4" s="40" t="s">
        <v>63</v>
      </c>
      <c r="L4" s="40"/>
      <c r="M4" s="40"/>
      <c r="N4" s="40"/>
      <c r="O4" s="40"/>
      <c r="P4" s="40"/>
      <c r="Q4" s="40"/>
      <c r="R4" s="40"/>
      <c r="S4" s="40"/>
    </row>
    <row r="5" spans="1:19" ht="38.25">
      <c r="A5" s="2" t="s">
        <v>1</v>
      </c>
      <c r="B5" s="1" t="s">
        <v>2</v>
      </c>
      <c r="C5" s="1" t="s">
        <v>3</v>
      </c>
      <c r="D5" s="3" t="s">
        <v>57</v>
      </c>
      <c r="E5" s="3" t="s">
        <v>61</v>
      </c>
      <c r="F5" s="3" t="s">
        <v>58</v>
      </c>
      <c r="G5" s="3" t="s">
        <v>59</v>
      </c>
      <c r="H5" s="3" t="s">
        <v>62</v>
      </c>
      <c r="I5" s="3" t="s">
        <v>60</v>
      </c>
      <c r="J5" s="12" t="s">
        <v>66</v>
      </c>
      <c r="K5" s="3" t="s">
        <v>57</v>
      </c>
      <c r="L5" s="3" t="s">
        <v>61</v>
      </c>
      <c r="M5" s="3" t="s">
        <v>58</v>
      </c>
      <c r="N5" s="14" t="s">
        <v>64</v>
      </c>
      <c r="O5" s="3" t="s">
        <v>59</v>
      </c>
      <c r="P5" s="3" t="s">
        <v>62</v>
      </c>
      <c r="Q5" s="3" t="s">
        <v>60</v>
      </c>
      <c r="R5" s="14" t="s">
        <v>65</v>
      </c>
      <c r="S5" s="2" t="s">
        <v>1</v>
      </c>
    </row>
    <row r="6" spans="1:19" ht="12.75">
      <c r="A6" s="17" t="s">
        <v>4</v>
      </c>
      <c r="B6" s="18">
        <f>'[2]Sheet2'!$D$3</f>
        <v>1799</v>
      </c>
      <c r="C6" s="18">
        <f>'[2]Sheet2'!$E$3</f>
        <v>1407</v>
      </c>
      <c r="D6" s="18">
        <f>'[1]Sheet2'!$D$3</f>
        <v>1386</v>
      </c>
      <c r="E6" s="18">
        <f>'[1]Sheet2'!$E$3</f>
        <v>1320</v>
      </c>
      <c r="F6" s="19">
        <f>E6/D6</f>
        <v>0.9523809523809523</v>
      </c>
      <c r="G6" s="18">
        <f>'[3]Sheet1'!$E$3</f>
        <v>1386</v>
      </c>
      <c r="H6" s="18">
        <f>'[3]Sheet1'!$F$3</f>
        <v>1320</v>
      </c>
      <c r="I6" s="19">
        <f>H6/G6</f>
        <v>0.9523809523809523</v>
      </c>
      <c r="J6" s="18">
        <f>'[4]Sheet1'!$D$3</f>
        <v>1</v>
      </c>
      <c r="K6" s="18">
        <f>'[5]Academic Achievement Comparison'!$K$5</f>
        <v>390261</v>
      </c>
      <c r="L6" s="18">
        <f>'[5]Academic Achievement Comparison'!$L$5</f>
        <v>287396</v>
      </c>
      <c r="M6" s="19">
        <f>L6/K6</f>
        <v>0.7364199855993809</v>
      </c>
      <c r="N6" s="19">
        <f>M6-F6</f>
        <v>-0.2159609667815714</v>
      </c>
      <c r="O6" s="18">
        <f>'[5]Academic Achievement Comparison'!$K$63</f>
        <v>391013</v>
      </c>
      <c r="P6" s="18">
        <f>'[5]Subgroups Academic Achievement '!$L$12</f>
        <v>318373</v>
      </c>
      <c r="Q6" s="19">
        <f>P6/O6</f>
        <v>0.8142261254740891</v>
      </c>
      <c r="R6" s="19">
        <f>Q6-I6</f>
        <v>-0.1381548269068632</v>
      </c>
      <c r="S6" s="20" t="s">
        <v>4</v>
      </c>
    </row>
    <row r="7" spans="1:19" ht="12.75">
      <c r="A7" s="4" t="s">
        <v>5</v>
      </c>
      <c r="B7" s="5">
        <f>'[2]Sheet2'!$D$4</f>
        <v>1713</v>
      </c>
      <c r="C7" s="5">
        <f>'[2]Sheet2'!$E$4</f>
        <v>1462</v>
      </c>
      <c r="D7" s="6">
        <f>'[1]Sheet2'!$D$4</f>
        <v>1416</v>
      </c>
      <c r="E7" s="6">
        <f>'[1]Sheet2'!$E$4</f>
        <v>1211</v>
      </c>
      <c r="F7" s="13">
        <f aca="true" t="shared" si="0" ref="F7:F58">E7/D7</f>
        <v>0.855225988700565</v>
      </c>
      <c r="G7" s="6">
        <f>'[3]Sheet1'!$E$4</f>
        <v>1416</v>
      </c>
      <c r="H7" s="6">
        <f>'[3]Sheet1'!$F$4</f>
        <v>1318</v>
      </c>
      <c r="I7" s="13">
        <f>H7/G7</f>
        <v>0.9307909604519774</v>
      </c>
      <c r="J7" s="6">
        <f>'[4]Sheet1'!$D$4</f>
        <v>1</v>
      </c>
      <c r="K7" s="6">
        <f>'[5]Academic Achievement Comparison'!$K$6</f>
        <v>76434</v>
      </c>
      <c r="L7" s="6">
        <f>'[5]Academic Achievement Comparison'!$L$6</f>
        <v>54788</v>
      </c>
      <c r="M7" s="13">
        <f aca="true" t="shared" si="1" ref="M7:M58">L7/K7</f>
        <v>0.716801423450297</v>
      </c>
      <c r="N7" s="13">
        <f aca="true" t="shared" si="2" ref="N7:N58">M7-F7</f>
        <v>-0.13842456525026803</v>
      </c>
      <c r="O7" s="6">
        <f>'[5]Academic Achievement Comparison'!$K$64</f>
        <v>76916</v>
      </c>
      <c r="P7" s="6">
        <f>'[5]Subgroups Academic Achievement '!$L$48</f>
        <v>60077</v>
      </c>
      <c r="Q7" s="13">
        <f aca="true" t="shared" si="3" ref="Q7:Q58">P7/O7</f>
        <v>0.7810728587030007</v>
      </c>
      <c r="R7" s="13">
        <f>Q7-I7</f>
        <v>-0.1497181017489767</v>
      </c>
      <c r="S7" s="4" t="s">
        <v>5</v>
      </c>
    </row>
    <row r="8" spans="1:19" ht="12.75">
      <c r="A8" s="20" t="s">
        <v>6</v>
      </c>
      <c r="B8" s="18">
        <f>'[2]Sheet2'!$D$5</f>
        <v>58171</v>
      </c>
      <c r="C8" s="18">
        <f>'[2]Sheet2'!$E$5</f>
        <v>38398</v>
      </c>
      <c r="D8" s="18">
        <f>'[1]Sheet2'!$D$5</f>
        <v>33168</v>
      </c>
      <c r="E8" s="18">
        <f>'[1]Sheet2'!$E$5</f>
        <v>23379</v>
      </c>
      <c r="F8" s="19">
        <f t="shared" si="0"/>
        <v>0.7048661360347322</v>
      </c>
      <c r="G8" s="18">
        <f>'[3]Sheet1'!$E$5</f>
        <v>33174</v>
      </c>
      <c r="H8" s="18">
        <f>'[3]Sheet1'!$F$5</f>
        <v>21786</v>
      </c>
      <c r="I8" s="19">
        <f aca="true" t="shared" si="4" ref="I8:I58">H8/G8</f>
        <v>0.6567191173810816</v>
      </c>
      <c r="J8" s="18">
        <f>'[4]Sheet1'!$D$5</f>
        <v>1</v>
      </c>
      <c r="K8" s="18">
        <f>'[5]Academic Achievement Comparison'!$K$7</f>
        <v>555533</v>
      </c>
      <c r="L8" s="18">
        <f>'[5]Academic Achievement Comparison'!$L$7</f>
        <v>379949</v>
      </c>
      <c r="M8" s="19">
        <f t="shared" si="1"/>
        <v>0.6839359678002926</v>
      </c>
      <c r="N8" s="19">
        <f t="shared" si="2"/>
        <v>-0.020930168234439606</v>
      </c>
      <c r="O8" s="18">
        <f>'[5]Academic Achievement Comparison'!$K$65</f>
        <v>557317</v>
      </c>
      <c r="P8" s="18">
        <f>'[5]Subgroups Academic Achievement '!$L$85</f>
        <v>376607</v>
      </c>
      <c r="Q8" s="19">
        <f t="shared" si="3"/>
        <v>0.6757500668380831</v>
      </c>
      <c r="R8" s="19">
        <f aca="true" t="shared" si="5" ref="R8:R58">Q8-I8</f>
        <v>0.019030949457001567</v>
      </c>
      <c r="S8" s="20" t="s">
        <v>6</v>
      </c>
    </row>
    <row r="9" spans="1:19" ht="12.75">
      <c r="A9" s="4" t="s">
        <v>7</v>
      </c>
      <c r="B9" s="11">
        <f>'[2]Sheet2'!$D$6</f>
        <v>5014</v>
      </c>
      <c r="C9" s="11">
        <f>'[2]Sheet2'!$E$6</f>
        <v>2216</v>
      </c>
      <c r="D9" s="6">
        <f>'[1]Sheet2'!$D$6</f>
        <v>3916</v>
      </c>
      <c r="E9" s="6">
        <f>'[1]Sheet2'!$E$6</f>
        <v>1560</v>
      </c>
      <c r="F9" s="13">
        <f t="shared" si="0"/>
        <v>0.3983656792645557</v>
      </c>
      <c r="G9" s="6">
        <f>'[3]Sheet1'!$E$6</f>
        <v>3578</v>
      </c>
      <c r="H9" s="6">
        <f>'[3]Sheet1'!$F$6</f>
        <v>1319</v>
      </c>
      <c r="I9" s="13">
        <f t="shared" si="4"/>
        <v>0.36864169927333706</v>
      </c>
      <c r="J9" s="6">
        <f>'[4]Sheet1'!$D$6</f>
        <v>0</v>
      </c>
      <c r="K9" s="6">
        <f>'[5]Academic Achievement Comparison'!$K$8</f>
        <v>266770</v>
      </c>
      <c r="L9" s="6">
        <f>'[5]Academic Achievement Comparison'!$L$8</f>
        <v>162556</v>
      </c>
      <c r="M9" s="13">
        <f t="shared" si="1"/>
        <v>0.6093488773100424</v>
      </c>
      <c r="N9" s="13">
        <f t="shared" si="2"/>
        <v>0.2109831980454867</v>
      </c>
      <c r="O9" s="6">
        <f>'[5]Academic Achievement Comparison'!$K$66</f>
        <v>258274</v>
      </c>
      <c r="P9" s="6">
        <f>'[5]Subgroups Academic Achievement '!$L$122</f>
        <v>148871</v>
      </c>
      <c r="Q9" s="13">
        <f t="shared" si="3"/>
        <v>0.5764072264339423</v>
      </c>
      <c r="R9" s="13">
        <f t="shared" si="5"/>
        <v>0.2077655271606052</v>
      </c>
      <c r="S9" s="4" t="s">
        <v>7</v>
      </c>
    </row>
    <row r="10" spans="1:19" ht="12.75">
      <c r="A10" s="20" t="s">
        <v>8</v>
      </c>
      <c r="B10" s="21">
        <f>'[2]Sheet2'!$D$7</f>
        <v>0</v>
      </c>
      <c r="C10" s="21">
        <f>'[2]Sheet2'!$E$7</f>
        <v>0</v>
      </c>
      <c r="D10" s="21">
        <f>'[1]Sheet2'!$D$7</f>
        <v>0</v>
      </c>
      <c r="E10" s="21">
        <f>'[1]Sheet2'!$E$7</f>
        <v>0</v>
      </c>
      <c r="F10" s="19">
        <v>0</v>
      </c>
      <c r="G10" s="21">
        <f>'[3]Sheet1'!$E$7</f>
        <v>0</v>
      </c>
      <c r="H10" s="21">
        <f>'[3]Sheet1'!$F$7</f>
        <v>0</v>
      </c>
      <c r="I10" s="19">
        <v>0</v>
      </c>
      <c r="J10" s="18">
        <f>'[4]Sheet1'!$D$7</f>
        <v>1</v>
      </c>
      <c r="K10" s="18">
        <f>'[5]Academic Achievement Comparison'!$K$9</f>
        <v>3291049</v>
      </c>
      <c r="L10" s="18">
        <f>'[5]Academic Achievement Comparison'!$L$9</f>
        <v>1553330</v>
      </c>
      <c r="M10" s="19">
        <f t="shared" si="1"/>
        <v>0.4719862876547873</v>
      </c>
      <c r="N10" s="19">
        <v>0</v>
      </c>
      <c r="O10" s="18">
        <f>'[5]Academic Achievement Comparison'!$K$67</f>
        <v>467318</v>
      </c>
      <c r="P10" s="18">
        <f>'[5]Subgroups Academic Achievement '!$L$159</f>
        <v>1483690</v>
      </c>
      <c r="Q10" s="19">
        <f t="shared" si="3"/>
        <v>3.1749044547823964</v>
      </c>
      <c r="R10" s="19">
        <v>0</v>
      </c>
      <c r="S10" s="20" t="s">
        <v>8</v>
      </c>
    </row>
    <row r="11" spans="1:19" ht="12.75">
      <c r="A11" s="4" t="s">
        <v>9</v>
      </c>
      <c r="B11" s="5">
        <f>'[2]Sheet2'!$D$8</f>
        <v>13140</v>
      </c>
      <c r="C11" s="5">
        <f>'[2]Sheet2'!$E$8</f>
        <v>9530</v>
      </c>
      <c r="D11" s="6">
        <f>'[1]Sheet2'!$D$8</f>
        <v>9816</v>
      </c>
      <c r="E11" s="6">
        <f>'[1]Sheet2'!$E$8</f>
        <v>8272</v>
      </c>
      <c r="F11" s="13">
        <f t="shared" si="0"/>
        <v>0.8427057864710676</v>
      </c>
      <c r="G11" s="6">
        <f>'[3]Sheet1'!$E$8</f>
        <v>9794</v>
      </c>
      <c r="H11" s="6">
        <f>'[3]Sheet1'!$F$8</f>
        <v>8992</v>
      </c>
      <c r="I11" s="13">
        <f t="shared" si="4"/>
        <v>0.9181131304880539</v>
      </c>
      <c r="J11" s="6">
        <f>'[4]Sheet1'!$D$8</f>
        <v>1</v>
      </c>
      <c r="K11" s="6">
        <f>'[5]Academic Achievement Comparison'!$K$10</f>
        <v>467342</v>
      </c>
      <c r="L11" s="6">
        <f>'[5]Academic Achievement Comparison'!$L$10</f>
        <v>377547</v>
      </c>
      <c r="M11" s="13">
        <f t="shared" si="1"/>
        <v>0.8078601966012042</v>
      </c>
      <c r="N11" s="13">
        <f t="shared" si="2"/>
        <v>-0.034845589869863414</v>
      </c>
      <c r="O11" s="6">
        <f>'[5]Academic Achievement Comparison'!$K$68</f>
        <v>467318</v>
      </c>
      <c r="P11" s="6">
        <f>'[5]Subgroups Academic Achievement '!$L$196</f>
        <v>410100</v>
      </c>
      <c r="Q11" s="13">
        <f t="shared" si="3"/>
        <v>0.8775608900149363</v>
      </c>
      <c r="R11" s="13">
        <f t="shared" si="5"/>
        <v>-0.04055224047311756</v>
      </c>
      <c r="S11" s="4" t="s">
        <v>9</v>
      </c>
    </row>
    <row r="12" spans="1:19" ht="12.75">
      <c r="A12" s="20" t="s">
        <v>10</v>
      </c>
      <c r="B12" s="18">
        <f>'[2]Sheet2'!$D$9</f>
        <v>5496</v>
      </c>
      <c r="C12" s="18">
        <f>'[2]Sheet2'!$E$9</f>
        <v>2280</v>
      </c>
      <c r="D12" s="18">
        <f>'[1]Sheet2'!$D$9</f>
        <v>2256</v>
      </c>
      <c r="E12" s="18">
        <f>'[1]Sheet2'!$E$9</f>
        <v>1928</v>
      </c>
      <c r="F12" s="19">
        <f t="shared" si="0"/>
        <v>0.8546099290780141</v>
      </c>
      <c r="G12" s="18">
        <f>'[3]Sheet1'!$E$9</f>
        <v>2254</v>
      </c>
      <c r="H12" s="18">
        <f>'[3]Sheet1'!$F$9</f>
        <v>1658</v>
      </c>
      <c r="I12" s="19">
        <f t="shared" si="4"/>
        <v>0.735581188997338</v>
      </c>
      <c r="J12" s="18">
        <f>'[4]Sheet1'!$D$9</f>
        <v>1</v>
      </c>
      <c r="K12" s="18">
        <f>'[5]Academic Achievement Comparison'!$K$11</f>
        <v>302014</v>
      </c>
      <c r="L12" s="18">
        <f>'[5]Academic Achievement Comparison'!$L$11</f>
        <v>239582</v>
      </c>
      <c r="M12" s="19">
        <f t="shared" si="1"/>
        <v>0.793281106173886</v>
      </c>
      <c r="N12" s="19">
        <f t="shared" si="2"/>
        <v>-0.06132882290412811</v>
      </c>
      <c r="O12" s="18">
        <f>'[5]Academic Achievement Comparison'!$K$69</f>
        <v>302115</v>
      </c>
      <c r="P12" s="18">
        <f>'[5]Subgroups Academic Achievement '!$L$233</f>
        <v>220408</v>
      </c>
      <c r="Q12" s="19">
        <f t="shared" si="3"/>
        <v>0.7295500057924962</v>
      </c>
      <c r="R12" s="19">
        <f t="shared" si="5"/>
        <v>-0.006031183204841861</v>
      </c>
      <c r="S12" s="20" t="s">
        <v>10</v>
      </c>
    </row>
    <row r="13" spans="1:19" ht="12.75">
      <c r="A13" s="4" t="s">
        <v>11</v>
      </c>
      <c r="B13" s="5">
        <f>'[2]Sheet2'!$D$10</f>
        <v>499</v>
      </c>
      <c r="C13" s="5">
        <f>'[2]Sheet2'!$E$10</f>
        <v>366</v>
      </c>
      <c r="D13" s="6">
        <f>'[1]Sheet2'!$D$10</f>
        <v>344</v>
      </c>
      <c r="E13" s="6">
        <f>'[1]Sheet2'!$E$10</f>
        <v>294</v>
      </c>
      <c r="F13" s="13">
        <f t="shared" si="0"/>
        <v>0.8546511627906976</v>
      </c>
      <c r="G13" s="6">
        <f>'[3]Sheet1'!$E$10</f>
        <v>337</v>
      </c>
      <c r="H13" s="6">
        <f>'[3]Sheet1'!$F$10</f>
        <v>307</v>
      </c>
      <c r="I13" s="13">
        <f t="shared" si="4"/>
        <v>0.9109792284866469</v>
      </c>
      <c r="J13" s="6">
        <f>'[4]Sheet1'!$D$10</f>
        <v>1</v>
      </c>
      <c r="K13" s="6">
        <f>'[5]Academic Achievement Comparison'!$K$12</f>
        <v>65328</v>
      </c>
      <c r="L13" s="6">
        <f>'[5]Academic Achievement Comparison'!$L$12</f>
        <v>45165</v>
      </c>
      <c r="M13" s="13">
        <f t="shared" si="1"/>
        <v>0.6913574577516532</v>
      </c>
      <c r="N13" s="13">
        <f t="shared" si="2"/>
        <v>-0.1632937050390444</v>
      </c>
      <c r="O13" s="6">
        <f>'[5]Academic Achievement Comparison'!$K$70</f>
        <v>65056</v>
      </c>
      <c r="P13" s="6">
        <f>'[5]Subgroups Academic Achievement '!$L$270</f>
        <v>50301</v>
      </c>
      <c r="Q13" s="13">
        <f t="shared" si="3"/>
        <v>0.7731954008853911</v>
      </c>
      <c r="R13" s="13">
        <f t="shared" si="5"/>
        <v>-0.13778382760125585</v>
      </c>
      <c r="S13" s="4" t="s">
        <v>11</v>
      </c>
    </row>
    <row r="14" spans="1:19" ht="12.75">
      <c r="A14" s="20" t="s">
        <v>12</v>
      </c>
      <c r="B14" s="18">
        <f>'[2]Sheet2'!$D$11</f>
        <v>587</v>
      </c>
      <c r="C14" s="18">
        <f>'[2]Sheet2'!$E$11</f>
        <v>434</v>
      </c>
      <c r="D14" s="18">
        <f>'[1]Sheet2'!$D$11</f>
        <v>407</v>
      </c>
      <c r="E14" s="18">
        <f>'[1]Sheet2'!$E$11</f>
        <v>245</v>
      </c>
      <c r="F14" s="19">
        <f t="shared" si="0"/>
        <v>0.601965601965602</v>
      </c>
      <c r="G14" s="18">
        <f>'[3]Sheet1'!$E$11</f>
        <v>406</v>
      </c>
      <c r="H14" s="18">
        <f>'[3]Sheet1'!$F$11</f>
        <v>273</v>
      </c>
      <c r="I14" s="19">
        <f t="shared" si="4"/>
        <v>0.6724137931034483</v>
      </c>
      <c r="J14" s="18">
        <f>'[4]Sheet1'!$D$11</f>
        <v>1</v>
      </c>
      <c r="K14" s="18">
        <f>'[5]Academic Achievement Comparison'!$K$13</f>
        <v>10875</v>
      </c>
      <c r="L14" s="18">
        <f>'[5]Academic Achievement Comparison'!$L$13</f>
        <v>1944</v>
      </c>
      <c r="M14" s="19">
        <f t="shared" si="1"/>
        <v>0.17875862068965517</v>
      </c>
      <c r="N14" s="19">
        <f t="shared" si="2"/>
        <v>-0.4232069812759468</v>
      </c>
      <c r="O14" s="18">
        <f>'[5]Academic Achievement Comparison'!$K$71</f>
        <v>12668</v>
      </c>
      <c r="P14" s="18">
        <f>'[5]Subgroups Academic Achievement '!$L$307</f>
        <v>1742</v>
      </c>
      <c r="Q14" s="19">
        <f t="shared" si="3"/>
        <v>0.13751184085885695</v>
      </c>
      <c r="R14" s="19">
        <f t="shared" si="5"/>
        <v>-0.5349019522445914</v>
      </c>
      <c r="S14" s="20" t="s">
        <v>12</v>
      </c>
    </row>
    <row r="15" spans="1:19" ht="12.75">
      <c r="A15" s="4" t="s">
        <v>13</v>
      </c>
      <c r="B15" s="5">
        <f>'[2]Sheet2'!$D$12</f>
        <v>74089</v>
      </c>
      <c r="C15" s="5">
        <f>'[2]Sheet2'!$E$12</f>
        <v>50678</v>
      </c>
      <c r="D15" s="6">
        <f>'[1]Sheet2'!$D$12</f>
        <v>53530</v>
      </c>
      <c r="E15" s="6">
        <f>'[1]Sheet2'!$E$12</f>
        <v>31942</v>
      </c>
      <c r="F15" s="13">
        <f t="shared" si="0"/>
        <v>0.5967121240425929</v>
      </c>
      <c r="G15" s="6">
        <f>'[3]Sheet1'!$E$12</f>
        <v>53623</v>
      </c>
      <c r="H15" s="6">
        <f>'[3]Sheet1'!$F$12</f>
        <v>28995</v>
      </c>
      <c r="I15" s="13">
        <f t="shared" si="4"/>
        <v>0.5407194673927233</v>
      </c>
      <c r="J15" s="6">
        <f>'[4]Sheet1'!$D$12</f>
        <v>1</v>
      </c>
      <c r="K15" s="6">
        <f>'[5]Academic Achievement Comparison'!$K$14</f>
        <v>1547519</v>
      </c>
      <c r="L15" s="6">
        <f>'[5]Academic Achievement Comparison'!$L$14</f>
        <v>969760</v>
      </c>
      <c r="M15" s="13">
        <f t="shared" si="1"/>
        <v>0.6266546646600138</v>
      </c>
      <c r="N15" s="13">
        <f t="shared" si="2"/>
        <v>0.029942540617420965</v>
      </c>
      <c r="O15" s="6">
        <f>'[5]Academic Achievement Comparison'!$K$72</f>
        <v>1550936</v>
      </c>
      <c r="P15" s="6">
        <f>'[5]Subgroups Academic Achievement '!$L$344</f>
        <v>890247</v>
      </c>
      <c r="Q15" s="13">
        <f t="shared" si="3"/>
        <v>0.5740062774995228</v>
      </c>
      <c r="R15" s="13">
        <f t="shared" si="5"/>
        <v>0.03328681010679957</v>
      </c>
      <c r="S15" s="4" t="s">
        <v>13</v>
      </c>
    </row>
    <row r="16" spans="1:19" ht="12.75">
      <c r="A16" s="20" t="s">
        <v>14</v>
      </c>
      <c r="B16" s="18">
        <f>'[2]Sheet2'!$D$13</f>
        <v>16264</v>
      </c>
      <c r="C16" s="18">
        <f>'[2]Sheet2'!$E$13</f>
        <v>9537</v>
      </c>
      <c r="D16" s="18">
        <f>'[1]Sheet2'!$D$13</f>
        <v>9457</v>
      </c>
      <c r="E16" s="18">
        <f>'[1]Sheet2'!$E$13</f>
        <v>7796</v>
      </c>
      <c r="F16" s="19">
        <f t="shared" si="0"/>
        <v>0.8243629057840753</v>
      </c>
      <c r="G16" s="18">
        <f>'[3]Sheet1'!$E$13</f>
        <v>9527</v>
      </c>
      <c r="H16" s="18">
        <f>'[3]Sheet1'!$F$13</f>
        <v>8124</v>
      </c>
      <c r="I16" s="19">
        <f t="shared" si="4"/>
        <v>0.8527343339981106</v>
      </c>
      <c r="J16" s="18">
        <f>'[4]Sheet1'!$D$13</f>
        <v>1</v>
      </c>
      <c r="K16" s="18">
        <f>'[5]Academic Achievement Comparison'!$K$15</f>
        <v>824002</v>
      </c>
      <c r="L16" s="18">
        <f>'[5]Academic Achievement Comparison'!$L$15</f>
        <v>669700</v>
      </c>
      <c r="M16" s="19">
        <f t="shared" si="1"/>
        <v>0.8127407457748889</v>
      </c>
      <c r="N16" s="19">
        <f t="shared" si="2"/>
        <v>-0.011622160009186477</v>
      </c>
      <c r="O16" s="18">
        <f>'[5]Academic Achievement Comparison'!$K$73</f>
        <v>822506</v>
      </c>
      <c r="P16" s="18">
        <f>'[5]Subgroups Academic Achievement '!$L$381</f>
        <v>720470</v>
      </c>
      <c r="Q16" s="19">
        <f t="shared" si="3"/>
        <v>0.8759449779089757</v>
      </c>
      <c r="R16" s="19">
        <f t="shared" si="5"/>
        <v>0.023210643910865136</v>
      </c>
      <c r="S16" s="20" t="s">
        <v>14</v>
      </c>
    </row>
    <row r="17" spans="1:19" ht="12.75">
      <c r="A17" s="4" t="s">
        <v>15</v>
      </c>
      <c r="B17" s="5">
        <f>'[2]Sheet2'!$D$14</f>
        <v>4320</v>
      </c>
      <c r="C17" s="5">
        <f>'[2]Sheet2'!$E$14</f>
        <v>3058</v>
      </c>
      <c r="D17" s="6">
        <f>'[1]Sheet2'!$D$14</f>
        <v>3022</v>
      </c>
      <c r="E17" s="6">
        <f>'[1]Sheet2'!$E$14</f>
        <v>1254</v>
      </c>
      <c r="F17" s="13">
        <f t="shared" si="0"/>
        <v>0.41495698213103904</v>
      </c>
      <c r="G17" s="6">
        <f>'[3]Sheet1'!$E$14</f>
        <v>2300</v>
      </c>
      <c r="H17" s="6">
        <f>'[3]Sheet1'!$F$14</f>
        <v>1616</v>
      </c>
      <c r="I17" s="13">
        <f t="shared" si="4"/>
        <v>0.7026086956521739</v>
      </c>
      <c r="J17" s="6">
        <f>'[4]Sheet1'!$D$14</f>
        <v>0</v>
      </c>
      <c r="K17" s="6">
        <f>'[5]Academic Achievement Comparison'!$K$16</f>
        <v>93061</v>
      </c>
      <c r="L17" s="6">
        <f>'[5]Academic Achievement Comparison'!$L$16</f>
        <v>35597</v>
      </c>
      <c r="M17" s="13">
        <f t="shared" si="1"/>
        <v>0.3825125455346493</v>
      </c>
      <c r="N17" s="13">
        <f t="shared" si="2"/>
        <v>-0.032444436596389736</v>
      </c>
      <c r="O17" s="6">
        <f>'[5]Academic Achievement Comparison'!$K$74</f>
        <v>93106</v>
      </c>
      <c r="P17" s="6">
        <f>'[5]Subgroups Academic Achievement '!$L$418</f>
        <v>55501</v>
      </c>
      <c r="Q17" s="13">
        <f t="shared" si="3"/>
        <v>0.5961055141451679</v>
      </c>
      <c r="R17" s="13">
        <f t="shared" si="5"/>
        <v>-0.106503181507006</v>
      </c>
      <c r="S17" s="4" t="s">
        <v>15</v>
      </c>
    </row>
    <row r="18" spans="1:19" ht="12.75">
      <c r="A18" s="20" t="s">
        <v>16</v>
      </c>
      <c r="B18" s="18">
        <f>'[2]Sheet2'!$D$15</f>
        <v>3667</v>
      </c>
      <c r="C18" s="18">
        <f>'[2]Sheet2'!$E$15</f>
        <v>2065</v>
      </c>
      <c r="D18" s="18">
        <f>'[1]Sheet2'!$D$15</f>
        <v>2057</v>
      </c>
      <c r="E18" s="18">
        <f>'[1]Sheet2'!$E$15</f>
        <v>1556</v>
      </c>
      <c r="F18" s="19">
        <f t="shared" si="0"/>
        <v>0.7564414195430238</v>
      </c>
      <c r="G18" s="18">
        <f>'[3]Sheet1'!$E$15</f>
        <v>2056</v>
      </c>
      <c r="H18" s="18">
        <f>'[3]Sheet1'!$F$15</f>
        <v>1595</v>
      </c>
      <c r="I18" s="19">
        <f t="shared" si="4"/>
        <v>0.7757782101167315</v>
      </c>
      <c r="J18" s="18">
        <f>'[4]Sheet1'!$D$15</f>
        <v>1</v>
      </c>
      <c r="K18" s="18">
        <f>'[5]Academic Achievement Comparison'!$K$17</f>
        <v>138534</v>
      </c>
      <c r="L18" s="18">
        <f>'[5]Academic Achievement Comparison'!$L$17</f>
        <v>105134</v>
      </c>
      <c r="M18" s="19">
        <f t="shared" si="1"/>
        <v>0.7589039513765574</v>
      </c>
      <c r="N18" s="19">
        <f t="shared" si="2"/>
        <v>0.002462531833533621</v>
      </c>
      <c r="O18" s="18">
        <f>'[5]Academic Achievement Comparison'!$K$75</f>
        <v>138266</v>
      </c>
      <c r="P18" s="18">
        <f>'[5]Subgroups Academic Achievement '!$L$455</f>
        <v>110496</v>
      </c>
      <c r="Q18" s="19">
        <f t="shared" si="3"/>
        <v>0.7991552514718008</v>
      </c>
      <c r="R18" s="19">
        <f t="shared" si="5"/>
        <v>0.02337704135506924</v>
      </c>
      <c r="S18" s="20" t="s">
        <v>16</v>
      </c>
    </row>
    <row r="19" spans="1:19" ht="12.75">
      <c r="A19" s="4" t="s">
        <v>17</v>
      </c>
      <c r="B19" s="5">
        <f>'[2]Sheet2'!$D$16</f>
        <v>14864</v>
      </c>
      <c r="C19" s="5">
        <f>'[2]Sheet2'!$E$16</f>
        <v>10290</v>
      </c>
      <c r="D19" s="6">
        <f>'[1]Sheet2'!$D$16</f>
        <v>10202</v>
      </c>
      <c r="E19" s="6">
        <f>'[1]Sheet2'!$E$16</f>
        <v>8200</v>
      </c>
      <c r="F19" s="13">
        <f t="shared" si="0"/>
        <v>0.8037639678494413</v>
      </c>
      <c r="G19" s="6">
        <f>'[3]Sheet1'!$E$16</f>
        <v>10210</v>
      </c>
      <c r="H19" s="6">
        <f>'[3]Sheet1'!$F$16</f>
        <v>6567</v>
      </c>
      <c r="I19" s="13">
        <f t="shared" si="4"/>
        <v>0.6431929480901077</v>
      </c>
      <c r="J19" s="6">
        <f>'[4]Sheet1'!$D$16</f>
        <v>0</v>
      </c>
      <c r="K19" s="6">
        <f>'[5]Academic Achievement Comparison'!$K$18</f>
        <v>1075667</v>
      </c>
      <c r="L19" s="6">
        <f>'[5]Academic Achievement Comparison'!$L$18</f>
        <v>835737</v>
      </c>
      <c r="M19" s="13">
        <f t="shared" si="1"/>
        <v>0.7769476984977693</v>
      </c>
      <c r="N19" s="13">
        <f t="shared" si="2"/>
        <v>-0.026816269351671917</v>
      </c>
      <c r="O19" s="6">
        <f>'[5]Academic Achievement Comparison'!$K$76</f>
        <v>1075237</v>
      </c>
      <c r="P19" s="6">
        <f>'[5]Subgroups Academic Achievement '!$L$492</f>
        <v>766210</v>
      </c>
      <c r="Q19" s="13">
        <f t="shared" si="3"/>
        <v>0.7125963857270536</v>
      </c>
      <c r="R19" s="13">
        <f t="shared" si="5"/>
        <v>0.0694034376369459</v>
      </c>
      <c r="S19" s="4" t="s">
        <v>17</v>
      </c>
    </row>
    <row r="20" spans="1:19" ht="12.75">
      <c r="A20" s="20" t="s">
        <v>18</v>
      </c>
      <c r="B20" s="18">
        <f>'[2]Sheet2'!$D$17</f>
        <v>5762</v>
      </c>
      <c r="C20" s="18">
        <f>'[2]Sheet2'!$E$17</f>
        <v>3362</v>
      </c>
      <c r="D20" s="18">
        <f>'[1]Sheet2'!$D$17</f>
        <v>3328</v>
      </c>
      <c r="E20" s="18">
        <f>'[1]Sheet2'!$E$17</f>
        <v>2582</v>
      </c>
      <c r="F20" s="19">
        <f t="shared" si="0"/>
        <v>0.7758413461538461</v>
      </c>
      <c r="G20" s="18">
        <f>'[3]Sheet1'!$E$17</f>
        <v>3327</v>
      </c>
      <c r="H20" s="18">
        <f>'[3]Sheet1'!$F$17</f>
        <v>2442</v>
      </c>
      <c r="I20" s="19">
        <f t="shared" si="4"/>
        <v>0.7339945897204689</v>
      </c>
      <c r="J20" s="18">
        <f>'[4]Sheet1'!$D$17</f>
        <v>1</v>
      </c>
      <c r="K20" s="18">
        <f>'[5]Academic Achievement Comparison'!$K$19</f>
        <v>635301</v>
      </c>
      <c r="L20" s="18">
        <f>'[5]Academic Achievement Comparison'!$L$19</f>
        <v>468357</v>
      </c>
      <c r="M20" s="19">
        <f t="shared" si="1"/>
        <v>0.7372206245543451</v>
      </c>
      <c r="N20" s="19">
        <f t="shared" si="2"/>
        <v>-0.03862072159950103</v>
      </c>
      <c r="O20" s="18">
        <f>'[5]Academic Achievement Comparison'!$K$77</f>
        <v>633662</v>
      </c>
      <c r="P20" s="18">
        <f>'[5]Subgroups Academic Achievement '!$L$529</f>
        <v>452595</v>
      </c>
      <c r="Q20" s="19">
        <f t="shared" si="3"/>
        <v>0.714253024483084</v>
      </c>
      <c r="R20" s="19">
        <f t="shared" si="5"/>
        <v>-0.019741565237384906</v>
      </c>
      <c r="S20" s="20" t="s">
        <v>18</v>
      </c>
    </row>
    <row r="21" spans="1:19" ht="12.75">
      <c r="A21" s="4" t="s">
        <v>19</v>
      </c>
      <c r="B21" s="5">
        <f>'[2]Sheet2'!$D$18</f>
        <v>2172</v>
      </c>
      <c r="C21" s="5">
        <f>'[2]Sheet2'!$E$18</f>
        <v>1307</v>
      </c>
      <c r="D21" s="6">
        <f>'[1]Sheet2'!$D$18</f>
        <v>487</v>
      </c>
      <c r="E21" s="6">
        <f>'[1]Sheet2'!$E$18</f>
        <v>355</v>
      </c>
      <c r="F21" s="13">
        <f t="shared" si="0"/>
        <v>0.728952772073922</v>
      </c>
      <c r="G21" s="6">
        <f>'[3]Sheet1'!$E$18</f>
        <v>487</v>
      </c>
      <c r="H21" s="6">
        <f>'[3]Sheet1'!$F$18</f>
        <v>350</v>
      </c>
      <c r="I21" s="13">
        <f t="shared" si="4"/>
        <v>0.7186858316221766</v>
      </c>
      <c r="J21" s="6">
        <f>'[4]Sheet1'!$D$18</f>
        <v>0</v>
      </c>
      <c r="K21" s="6">
        <f>'[5]Academic Achievement Comparison'!$K$20</f>
        <v>244441</v>
      </c>
      <c r="L21" s="6">
        <f>'[5]Academic Achievement Comparison'!$L$20</f>
        <v>188888</v>
      </c>
      <c r="M21" s="13">
        <f t="shared" si="1"/>
        <v>0.772734524895578</v>
      </c>
      <c r="N21" s="13">
        <f t="shared" si="2"/>
        <v>0.043781752821656084</v>
      </c>
      <c r="O21" s="6">
        <f>'[5]Academic Achievement Comparison'!$K$78</f>
        <v>244670</v>
      </c>
      <c r="P21" s="6">
        <f>'[5]Subgroups Academic Achievement '!$L$566</f>
        <v>182446</v>
      </c>
      <c r="Q21" s="13">
        <f t="shared" si="3"/>
        <v>0.7456819389381616</v>
      </c>
      <c r="R21" s="13">
        <f t="shared" si="5"/>
        <v>0.026996107315985007</v>
      </c>
      <c r="S21" s="4" t="s">
        <v>19</v>
      </c>
    </row>
    <row r="22" spans="1:19" ht="12.75">
      <c r="A22" s="20" t="s">
        <v>20</v>
      </c>
      <c r="B22" s="18">
        <f>'[2]Sheet2'!$D$19</f>
        <v>3559</v>
      </c>
      <c r="C22" s="18">
        <f>'[2]Sheet2'!$E$19</f>
        <v>2485</v>
      </c>
      <c r="D22" s="18">
        <f>'[1]Sheet2'!$D$19</f>
        <v>2110</v>
      </c>
      <c r="E22" s="18">
        <f>'[1]Sheet2'!$E$19</f>
        <v>1695</v>
      </c>
      <c r="F22" s="19">
        <f t="shared" si="0"/>
        <v>0.8033175355450237</v>
      </c>
      <c r="G22" s="18">
        <f>'[3]Sheet1'!$E$19</f>
        <v>2107</v>
      </c>
      <c r="H22" s="18">
        <f>'[3]Sheet1'!$F$19</f>
        <v>1686</v>
      </c>
      <c r="I22" s="19">
        <f t="shared" si="4"/>
        <v>0.8001898433792122</v>
      </c>
      <c r="J22" s="18">
        <f>'[4]Sheet1'!$D$19</f>
        <v>1</v>
      </c>
      <c r="K22" s="18">
        <f>'[5]Academic Achievement Comparison'!$K$21</f>
        <v>234245</v>
      </c>
      <c r="L22" s="18">
        <f>'[5]Academic Achievement Comparison'!$L$21</f>
        <v>186596</v>
      </c>
      <c r="M22" s="19">
        <f t="shared" si="1"/>
        <v>0.7965847723537322</v>
      </c>
      <c r="N22" s="19">
        <f t="shared" si="2"/>
        <v>-0.006732763191291569</v>
      </c>
      <c r="O22" s="18">
        <f>'[5]Academic Achievement Comparison'!$K$79</f>
        <v>233121</v>
      </c>
      <c r="P22" s="18">
        <f>'[5]Subgroups Academic Achievement '!$L$603</f>
        <v>192149</v>
      </c>
      <c r="Q22" s="19">
        <f t="shared" si="3"/>
        <v>0.824245777943643</v>
      </c>
      <c r="R22" s="19">
        <f t="shared" si="5"/>
        <v>0.02405593456443078</v>
      </c>
      <c r="S22" s="20" t="s">
        <v>20</v>
      </c>
    </row>
    <row r="23" spans="1:19" ht="12.75">
      <c r="A23" s="4" t="s">
        <v>21</v>
      </c>
      <c r="B23" s="5">
        <f>'[2]Sheet2'!$D$20</f>
        <v>1249</v>
      </c>
      <c r="C23" s="5">
        <f>'[2]Sheet2'!$E$20</f>
        <v>1002</v>
      </c>
      <c r="D23" s="6">
        <f>'[1]Sheet2'!$D$20</f>
        <v>1249</v>
      </c>
      <c r="E23" s="6">
        <f>'[1]Sheet2'!$E$20</f>
        <v>768</v>
      </c>
      <c r="F23" s="13">
        <f t="shared" si="0"/>
        <v>0.6148919135308246</v>
      </c>
      <c r="G23" s="6">
        <f>'[3]Sheet1'!$E$20</f>
        <v>1246</v>
      </c>
      <c r="H23" s="6">
        <f>'[3]Sheet1'!$F$20</f>
        <v>905</v>
      </c>
      <c r="I23" s="13">
        <f t="shared" si="4"/>
        <v>0.7263242375601926</v>
      </c>
      <c r="J23" s="6">
        <f>'[4]Sheet1'!$D$20</f>
        <v>1</v>
      </c>
      <c r="K23" s="6">
        <f>'[5]Academic Achievement Comparison'!$K$22</f>
        <v>337184</v>
      </c>
      <c r="L23" s="6">
        <f>'[5]Academic Achievement Comparison'!$L$22</f>
        <v>183679</v>
      </c>
      <c r="M23" s="13">
        <f t="shared" si="1"/>
        <v>0.5447441159722881</v>
      </c>
      <c r="N23" s="13">
        <f t="shared" si="2"/>
        <v>-0.0701477975585365</v>
      </c>
      <c r="O23" s="6">
        <f>'[5]Academic Achievement Comparison'!$K$80</f>
        <v>343404</v>
      </c>
      <c r="P23" s="6">
        <f>'[5]Subgroups Academic Achievement '!$L$640</f>
        <v>233957</v>
      </c>
      <c r="Q23" s="13">
        <f t="shared" si="3"/>
        <v>0.6812879290864404</v>
      </c>
      <c r="R23" s="13">
        <f t="shared" si="5"/>
        <v>-0.045036308473752173</v>
      </c>
      <c r="S23" s="4" t="s">
        <v>21</v>
      </c>
    </row>
    <row r="24" spans="1:19" ht="12.75">
      <c r="A24" s="20" t="s">
        <v>22</v>
      </c>
      <c r="B24" s="18">
        <f>'[2]Sheet2'!$D$21</f>
        <v>1219</v>
      </c>
      <c r="C24" s="18">
        <f>'[2]Sheet2'!$E$21</f>
        <v>980</v>
      </c>
      <c r="D24" s="18">
        <f>'[1]Sheet2'!$D$21</f>
        <v>553</v>
      </c>
      <c r="E24" s="18">
        <f>'[1]Sheet2'!$E$21</f>
        <v>395</v>
      </c>
      <c r="F24" s="19">
        <f t="shared" si="0"/>
        <v>0.7142857142857143</v>
      </c>
      <c r="G24" s="18">
        <f>'[3]Sheet1'!$E$21</f>
        <v>553</v>
      </c>
      <c r="H24" s="18">
        <f>'[3]Sheet1'!$F$21</f>
        <v>385</v>
      </c>
      <c r="I24" s="19">
        <f t="shared" si="4"/>
        <v>0.6962025316455697</v>
      </c>
      <c r="J24" s="18">
        <f>'[4]Sheet1'!$D$21</f>
        <v>1</v>
      </c>
      <c r="K24" s="18">
        <f>'[5]Academic Achievement Comparison'!$K$23</f>
        <v>330890</v>
      </c>
      <c r="L24" s="18">
        <f>'[5]Academic Achievement Comparison'!$L$23</f>
        <v>202156</v>
      </c>
      <c r="M24" s="19">
        <f t="shared" si="1"/>
        <v>0.6109462359092146</v>
      </c>
      <c r="N24" s="19">
        <f t="shared" si="2"/>
        <v>-0.1033394783764997</v>
      </c>
      <c r="O24" s="18">
        <f>'[5]Academic Achievement Comparison'!$K$81</f>
        <v>330883</v>
      </c>
      <c r="P24" s="18">
        <f>'[5]Subgroups Academic Achievement '!$L$677</f>
        <v>203945</v>
      </c>
      <c r="Q24" s="19">
        <f t="shared" si="3"/>
        <v>0.6163659057733398</v>
      </c>
      <c r="R24" s="19">
        <f t="shared" si="5"/>
        <v>-0.07983662587222984</v>
      </c>
      <c r="S24" s="20" t="s">
        <v>22</v>
      </c>
    </row>
    <row r="25" spans="1:19" ht="12.75">
      <c r="A25" s="4" t="s">
        <v>23</v>
      </c>
      <c r="B25" s="5">
        <f>'[2]Sheet2'!$D$22</f>
        <v>232</v>
      </c>
      <c r="C25" s="5">
        <f>'[2]Sheet2'!$E$22</f>
        <v>166</v>
      </c>
      <c r="D25" s="6">
        <f>'[1]Sheet2'!$D$22</f>
        <v>123</v>
      </c>
      <c r="E25" s="6">
        <f>'[1]Sheet2'!$E$22</f>
        <v>104</v>
      </c>
      <c r="F25" s="13">
        <f t="shared" si="0"/>
        <v>0.8455284552845529</v>
      </c>
      <c r="G25" s="6">
        <f>'[3]Sheet1'!$E$22</f>
        <v>123</v>
      </c>
      <c r="H25" s="6">
        <f>'[3]Sheet1'!$F$22</f>
        <v>116</v>
      </c>
      <c r="I25" s="13">
        <f t="shared" si="4"/>
        <v>0.943089430894309</v>
      </c>
      <c r="J25" s="6">
        <f>'[4]Sheet1'!$D$22</f>
        <v>1</v>
      </c>
      <c r="K25" s="6">
        <f>'[5]Academic Achievement Comparison'!$K$24</f>
        <v>100609</v>
      </c>
      <c r="L25" s="6">
        <f>'[5]Academic Achievement Comparison'!$L$24</f>
        <v>55154</v>
      </c>
      <c r="M25" s="13">
        <f t="shared" si="1"/>
        <v>0.5482014531503145</v>
      </c>
      <c r="N25" s="13">
        <f t="shared" si="2"/>
        <v>-0.29732700213423835</v>
      </c>
      <c r="O25" s="6">
        <f>'[5]Academic Achievement Comparison'!$K$82</f>
        <v>97237</v>
      </c>
      <c r="P25" s="6">
        <f>'[5]Subgroups Academic Achievement '!$L$714</f>
        <v>62616</v>
      </c>
      <c r="Q25" s="13">
        <f t="shared" si="3"/>
        <v>0.6439524049487335</v>
      </c>
      <c r="R25" s="13">
        <f t="shared" si="5"/>
        <v>-0.29913702594557545</v>
      </c>
      <c r="S25" s="4" t="s">
        <v>23</v>
      </c>
    </row>
    <row r="26" spans="1:19" ht="12.75">
      <c r="A26" s="20" t="s">
        <v>24</v>
      </c>
      <c r="B26" s="18">
        <f>'[2]Sheet2'!$D$23</f>
        <v>12521</v>
      </c>
      <c r="C26" s="18">
        <f>'[2]Sheet2'!$E$23</f>
        <v>6773</v>
      </c>
      <c r="D26" s="18">
        <f>'[1]Sheet2'!$D$23</f>
        <v>6370</v>
      </c>
      <c r="E26" s="18">
        <f>'[1]Sheet2'!$E$23</f>
        <v>4435</v>
      </c>
      <c r="F26" s="19">
        <f t="shared" si="0"/>
        <v>0.6962323390894819</v>
      </c>
      <c r="G26" s="18">
        <f>'[3]Sheet1'!$E$23</f>
        <v>6773</v>
      </c>
      <c r="H26" s="18">
        <f>'[3]Sheet1'!$F$23</f>
        <v>4424</v>
      </c>
      <c r="I26" s="19">
        <f t="shared" si="4"/>
        <v>0.6531817510704266</v>
      </c>
      <c r="J26" s="18">
        <f>'[4]Sheet1'!$D$24</f>
        <v>1</v>
      </c>
      <c r="K26" s="18">
        <f>'[5]Academic Achievement Comparison'!$K$25</f>
        <v>438881</v>
      </c>
      <c r="L26" s="18">
        <f>'[5]Academic Achievement Comparison'!$L$25</f>
        <v>315415</v>
      </c>
      <c r="M26" s="19">
        <f t="shared" si="1"/>
        <v>0.7186800066532841</v>
      </c>
      <c r="N26" s="19">
        <f t="shared" si="2"/>
        <v>0.02244766756380223</v>
      </c>
      <c r="O26" s="18">
        <f>'[5]Academic Achievement Comparison'!$K$83</f>
        <v>436471</v>
      </c>
      <c r="P26" s="18">
        <f>'[5]Subgroups Academic Achievement '!$L$751</f>
        <v>330688</v>
      </c>
      <c r="Q26" s="19">
        <f t="shared" si="3"/>
        <v>0.7576402555954462</v>
      </c>
      <c r="R26" s="19">
        <f t="shared" si="5"/>
        <v>0.10445850452501959</v>
      </c>
      <c r="S26" s="20" t="s">
        <v>24</v>
      </c>
    </row>
    <row r="27" spans="1:19" ht="12.75">
      <c r="A27" s="7" t="s">
        <v>25</v>
      </c>
      <c r="B27" s="5">
        <f>'[2]Sheet2'!$D$24</f>
        <v>20502</v>
      </c>
      <c r="C27" s="5">
        <f>'[2]Sheet2'!$E$24</f>
        <v>12895</v>
      </c>
      <c r="D27" s="6">
        <f>'[1]Sheet2'!$D$24</f>
        <v>12844</v>
      </c>
      <c r="E27" s="6">
        <f>'[1]Sheet2'!$E$24</f>
        <v>4978</v>
      </c>
      <c r="F27" s="13">
        <f t="shared" si="0"/>
        <v>0.3875739644970414</v>
      </c>
      <c r="G27" s="6">
        <f>'[3]Sheet1'!$E$24</f>
        <v>12687</v>
      </c>
      <c r="H27" s="6">
        <f>'[3]Sheet1'!$F$24</f>
        <v>5950</v>
      </c>
      <c r="I27" s="13">
        <f t="shared" si="4"/>
        <v>0.4689839993694333</v>
      </c>
      <c r="J27" s="6">
        <f>'[4]Sheet1'!$D$26</f>
        <v>1</v>
      </c>
      <c r="K27" s="6">
        <f>'[5]Academic Achievement Comparison'!$K$26</f>
        <v>505812</v>
      </c>
      <c r="L27" s="6">
        <f>'[5]Academic Achievement Comparison'!$L$26</f>
        <v>268022</v>
      </c>
      <c r="M27" s="13">
        <f t="shared" si="1"/>
        <v>0.5298846211635944</v>
      </c>
      <c r="N27" s="13">
        <f t="shared" si="2"/>
        <v>0.14231065666655296</v>
      </c>
      <c r="O27" s="6">
        <f>'[5]Academic Achievement Comparison'!$K$84</f>
        <v>506535</v>
      </c>
      <c r="P27" s="6">
        <f>'[5]Subgroups Academic Achievement '!$L$787</f>
        <v>333109</v>
      </c>
      <c r="Q27" s="13">
        <f t="shared" si="3"/>
        <v>0.6576228691008519</v>
      </c>
      <c r="R27" s="13">
        <f t="shared" si="5"/>
        <v>0.18863886973141858</v>
      </c>
      <c r="S27" s="7" t="s">
        <v>25</v>
      </c>
    </row>
    <row r="28" spans="1:19" ht="12.75">
      <c r="A28" s="20" t="s">
        <v>26</v>
      </c>
      <c r="B28" s="18">
        <f>'[2]Sheet2'!$D$25</f>
        <v>31527</v>
      </c>
      <c r="C28" s="18">
        <f>'[2]Sheet2'!$E$25</f>
        <v>0</v>
      </c>
      <c r="D28" s="18">
        <f>'[1]Sheet2'!$D$25</f>
        <v>9038</v>
      </c>
      <c r="E28" s="18">
        <f>'[1]Sheet2'!$E$25</f>
        <v>6781</v>
      </c>
      <c r="F28" s="19">
        <f t="shared" si="0"/>
        <v>0.7502766098694401</v>
      </c>
      <c r="G28" s="18">
        <f>'[3]Sheet1'!$E$25</f>
        <v>8917</v>
      </c>
      <c r="H28" s="18">
        <f>'[3]Sheet1'!$F$25</f>
        <v>6571</v>
      </c>
      <c r="I28" s="19">
        <f t="shared" si="4"/>
        <v>0.7369070315128406</v>
      </c>
      <c r="J28" s="18">
        <f>'[4]Sheet1'!$D$27</f>
        <v>1</v>
      </c>
      <c r="K28" s="18">
        <f>'[5]Academic Achievement Comparison'!$K$27</f>
        <v>862088</v>
      </c>
      <c r="L28" s="18">
        <f>'[5]Academic Achievement Comparison'!$L$27</f>
        <v>625395</v>
      </c>
      <c r="M28" s="19">
        <f t="shared" si="1"/>
        <v>0.7254421822366162</v>
      </c>
      <c r="N28" s="19">
        <f t="shared" si="2"/>
        <v>-0.024834427632823952</v>
      </c>
      <c r="O28" s="18">
        <f>'[5]Academic Achievement Comparison'!$K$85</f>
        <v>857326</v>
      </c>
      <c r="P28" s="18">
        <f>'[5]Subgroups Academic Achievement '!$L$825</f>
        <v>618880</v>
      </c>
      <c r="Q28" s="19">
        <f t="shared" si="3"/>
        <v>0.7218724265915183</v>
      </c>
      <c r="R28" s="19">
        <f t="shared" si="5"/>
        <v>-0.015034604921322359</v>
      </c>
      <c r="S28" s="20" t="s">
        <v>26</v>
      </c>
    </row>
    <row r="29" spans="1:19" ht="12.75">
      <c r="A29" s="7" t="s">
        <v>27</v>
      </c>
      <c r="B29" s="5">
        <f>'[2]Sheet2'!$D$26</f>
        <v>12764</v>
      </c>
      <c r="C29" s="5">
        <f>'[2]Sheet2'!$E$26</f>
        <v>12764</v>
      </c>
      <c r="D29" s="6">
        <f>'[1]Sheet2'!$D$26</f>
        <v>6194</v>
      </c>
      <c r="E29" s="6">
        <f>'[1]Sheet2'!$E$26</f>
        <v>3013</v>
      </c>
      <c r="F29" s="13">
        <f t="shared" si="0"/>
        <v>0.48643848886018726</v>
      </c>
      <c r="G29" s="6">
        <f>'[3]Sheet1'!$E$26</f>
        <v>6384</v>
      </c>
      <c r="H29" s="6">
        <f>'[3]Sheet1'!$F$26</f>
        <v>3660</v>
      </c>
      <c r="I29" s="13">
        <f t="shared" si="4"/>
        <v>0.5733082706766918</v>
      </c>
      <c r="J29" s="6">
        <f>'[4]Sheet1'!$D$26</f>
        <v>1</v>
      </c>
      <c r="K29" s="6">
        <f>'[5]Academic Achievement Comparison'!$K$28</f>
        <v>425181</v>
      </c>
      <c r="L29" s="6">
        <f>'[5]Academic Achievement Comparison'!$L$28</f>
        <v>249204</v>
      </c>
      <c r="M29" s="13">
        <f t="shared" si="1"/>
        <v>0.5861127378692839</v>
      </c>
      <c r="N29" s="13">
        <f t="shared" si="2"/>
        <v>0.0996742490090966</v>
      </c>
      <c r="O29" s="6">
        <f>'[5]Academic Achievement Comparison'!$K$86</f>
        <v>427892</v>
      </c>
      <c r="P29" s="6">
        <f>'[5]Subgroups Academic Achievement '!$L$862</f>
        <v>292059</v>
      </c>
      <c r="Q29" s="13">
        <f t="shared" si="3"/>
        <v>0.6825530741402036</v>
      </c>
      <c r="R29" s="13">
        <f t="shared" si="5"/>
        <v>0.10924480346351184</v>
      </c>
      <c r="S29" s="7" t="s">
        <v>27</v>
      </c>
    </row>
    <row r="30" spans="1:19" ht="12.75">
      <c r="A30" s="20" t="s">
        <v>28</v>
      </c>
      <c r="B30" s="18">
        <f>'[2]Sheet2'!$D$27</f>
        <v>909</v>
      </c>
      <c r="C30" s="18">
        <f>'[2]Sheet2'!$E$27</f>
        <v>534</v>
      </c>
      <c r="D30" s="18">
        <f>'[1]Sheet2'!$D$27</f>
        <v>494</v>
      </c>
      <c r="E30" s="18">
        <f>'[1]Sheet2'!$E$27</f>
        <v>421</v>
      </c>
      <c r="F30" s="19">
        <f t="shared" si="0"/>
        <v>0.8522267206477733</v>
      </c>
      <c r="G30" s="18">
        <f>'[3]Sheet1'!$E$27</f>
        <v>505</v>
      </c>
      <c r="H30" s="18">
        <f>'[3]Sheet1'!$F$27</f>
        <v>392</v>
      </c>
      <c r="I30" s="19">
        <f t="shared" si="4"/>
        <v>0.7762376237623763</v>
      </c>
      <c r="J30" s="18">
        <f>'[4]Sheet1'!$D$27</f>
        <v>1</v>
      </c>
      <c r="K30" s="18">
        <f>'[5]Academic Achievement Comparison'!$K$29</f>
        <v>252821</v>
      </c>
      <c r="L30" s="18">
        <f>'[5]Academic Achievement Comparison'!$L$29</f>
        <v>176613</v>
      </c>
      <c r="M30" s="19">
        <f t="shared" si="1"/>
        <v>0.6985693435276342</v>
      </c>
      <c r="N30" s="19">
        <f t="shared" si="2"/>
        <v>-0.15365737712013905</v>
      </c>
      <c r="O30" s="18">
        <f>'[5]Academic Achievement Comparison'!$K$87</f>
        <v>254385</v>
      </c>
      <c r="P30" s="18">
        <f>'[5]Subgroups Academic Achievement '!$L$899</f>
        <v>174698</v>
      </c>
      <c r="Q30" s="19">
        <f t="shared" si="3"/>
        <v>0.6867464669693575</v>
      </c>
      <c r="R30" s="19">
        <f t="shared" si="5"/>
        <v>-0.08949115679301878</v>
      </c>
      <c r="S30" s="20" t="s">
        <v>28</v>
      </c>
    </row>
    <row r="31" spans="1:19" ht="12.75">
      <c r="A31" s="7" t="s">
        <v>29</v>
      </c>
      <c r="B31" s="5">
        <f>'[2]Sheet2'!$D$28</f>
        <v>0</v>
      </c>
      <c r="C31" s="5">
        <f>'[2]Sheet2'!$E$28</f>
        <v>2452</v>
      </c>
      <c r="D31" s="6">
        <f>'[1]Sheet2'!$D$28</f>
        <v>2442</v>
      </c>
      <c r="E31" s="6">
        <f>'[1]Sheet2'!$E$28</f>
        <v>936</v>
      </c>
      <c r="F31" s="13">
        <f t="shared" si="0"/>
        <v>0.3832923832923833</v>
      </c>
      <c r="G31" s="6">
        <f>'[3]Sheet1'!$E$28</f>
        <v>2452</v>
      </c>
      <c r="H31" s="6">
        <f>'[3]Sheet1'!$F$28</f>
        <v>810</v>
      </c>
      <c r="I31" s="13">
        <f t="shared" si="4"/>
        <v>0.3303425774877651</v>
      </c>
      <c r="J31" s="6">
        <f>'[4]Sheet1'!$D$28</f>
        <v>1</v>
      </c>
      <c r="K31" s="6">
        <f>'[5]Academic Achievement Comparison'!$K$30</f>
        <v>473564</v>
      </c>
      <c r="L31" s="6">
        <f>'[5]Academic Achievement Comparison'!$L$30</f>
        <v>213227</v>
      </c>
      <c r="M31" s="13">
        <f t="shared" si="1"/>
        <v>0.4502601549104239</v>
      </c>
      <c r="N31" s="13">
        <f t="shared" si="2"/>
        <v>0.06696777161804063</v>
      </c>
      <c r="O31" s="6">
        <f>'[5]Academic Achievement Comparison'!$K$88</f>
        <v>465231</v>
      </c>
      <c r="P31" s="6">
        <f>'[5]Subgroups Academic Achievement '!$L$936</f>
        <v>207687</v>
      </c>
      <c r="Q31" s="13">
        <f t="shared" si="3"/>
        <v>0.4464169412614379</v>
      </c>
      <c r="R31" s="13">
        <f t="shared" si="5"/>
        <v>0.1160743637736728</v>
      </c>
      <c r="S31" s="7" t="s">
        <v>29</v>
      </c>
    </row>
    <row r="32" spans="1:19" ht="12.75">
      <c r="A32" s="20" t="s">
        <v>30</v>
      </c>
      <c r="B32" s="18">
        <f>'[2]Sheet2'!$D$29</f>
        <v>212</v>
      </c>
      <c r="C32" s="18">
        <f>'[2]Sheet2'!$E$29</f>
        <v>187</v>
      </c>
      <c r="D32" s="18">
        <f>'[1]Sheet2'!$D$29</f>
        <v>71</v>
      </c>
      <c r="E32" s="18">
        <f>'[1]Sheet2'!$E$29</f>
        <v>32</v>
      </c>
      <c r="F32" s="19">
        <f t="shared" si="0"/>
        <v>0.4507042253521127</v>
      </c>
      <c r="G32" s="18">
        <f>'[3]Sheet1'!$E$29</f>
        <v>71</v>
      </c>
      <c r="H32" s="18">
        <f>'[3]Sheet1'!$F$29</f>
        <v>47</v>
      </c>
      <c r="I32" s="19">
        <f t="shared" si="4"/>
        <v>0.6619718309859155</v>
      </c>
      <c r="J32" s="18">
        <f>'[4]Sheet1'!$D$29</f>
        <v>0</v>
      </c>
      <c r="K32" s="18">
        <f>'[5]Academic Achievement Comparison'!$K$31</f>
        <v>75582</v>
      </c>
      <c r="L32" s="18">
        <f>'[5]Academic Achievement Comparison'!$L$31</f>
        <v>47907</v>
      </c>
      <c r="M32" s="19">
        <f t="shared" si="1"/>
        <v>0.633841390807335</v>
      </c>
      <c r="N32" s="19">
        <f t="shared" si="2"/>
        <v>0.18313716545522235</v>
      </c>
      <c r="O32" s="18">
        <f>'[5]Academic Achievement Comparison'!$K$89</f>
        <v>75477</v>
      </c>
      <c r="P32" s="18">
        <f>'[5]Subgroups Academic Achievement '!$L$973</f>
        <v>61293</v>
      </c>
      <c r="Q32" s="19">
        <f t="shared" si="3"/>
        <v>0.8120752017170794</v>
      </c>
      <c r="R32" s="19">
        <f t="shared" si="5"/>
        <v>0.15010337073116387</v>
      </c>
      <c r="S32" s="20" t="s">
        <v>30</v>
      </c>
    </row>
    <row r="33" spans="1:19" ht="12.75">
      <c r="A33" s="7" t="s">
        <v>31</v>
      </c>
      <c r="B33" s="9">
        <f>'[2]Sheet2'!$D$30</f>
        <v>0</v>
      </c>
      <c r="C33" s="9">
        <f>'[2]Sheet2'!$E$30</f>
        <v>0</v>
      </c>
      <c r="D33" s="10">
        <f>'[1]Sheet2'!$D$30</f>
        <v>0</v>
      </c>
      <c r="E33" s="10">
        <f>'[1]Sheet2'!$E$30</f>
        <v>0</v>
      </c>
      <c r="F33" s="28">
        <v>0</v>
      </c>
      <c r="G33" s="10">
        <f>'[3]Sheet1'!$E$30</f>
        <v>0</v>
      </c>
      <c r="H33" s="10">
        <f>'[3]Sheet1'!$F$30</f>
        <v>0</v>
      </c>
      <c r="I33" s="28">
        <v>0</v>
      </c>
      <c r="J33" s="6">
        <f>'[4]Sheet1'!$D$30</f>
        <v>1</v>
      </c>
      <c r="K33" s="6">
        <f>'[5]Academic Achievement Comparison'!$K$32</f>
        <v>134809</v>
      </c>
      <c r="L33" s="6">
        <f>'[5]Academic Achievement Comparison'!$L$32</f>
        <v>120988</v>
      </c>
      <c r="M33" s="13">
        <f t="shared" si="1"/>
        <v>0.89747717140547</v>
      </c>
      <c r="N33" s="28">
        <v>0</v>
      </c>
      <c r="O33" s="6">
        <f>'[5]Academic Achievement Comparison'!$K$90</f>
        <v>135991</v>
      </c>
      <c r="P33" s="6">
        <f>'[5]Subgroups Academic Achievement '!$L$1010</f>
        <v>123062</v>
      </c>
      <c r="Q33" s="13">
        <f t="shared" si="3"/>
        <v>0.9049275319690273</v>
      </c>
      <c r="R33" s="28">
        <v>0</v>
      </c>
      <c r="S33" s="7" t="s">
        <v>31</v>
      </c>
    </row>
    <row r="34" spans="1:19" ht="12.75">
      <c r="A34" s="20" t="s">
        <v>32</v>
      </c>
      <c r="B34" s="18">
        <f>'[2]Sheet2'!$D$31</f>
        <v>75684</v>
      </c>
      <c r="C34" s="18">
        <f>'[2]Sheet2'!$E$31</f>
        <v>75684</v>
      </c>
      <c r="D34" s="18">
        <f>'[1]Sheet2'!$D$31</f>
        <v>23094</v>
      </c>
      <c r="E34" s="18">
        <f>'[1]Sheet2'!$E$31</f>
        <v>13602</v>
      </c>
      <c r="F34" s="19">
        <f t="shared" si="0"/>
        <v>0.5889841517277214</v>
      </c>
      <c r="G34" s="18">
        <f>'[3]Sheet1'!$E$31</f>
        <v>23094</v>
      </c>
      <c r="H34" s="18">
        <f>'[3]Sheet1'!$F$31</f>
        <v>14924</v>
      </c>
      <c r="I34" s="19">
        <f t="shared" si="4"/>
        <v>0.6462284576080367</v>
      </c>
      <c r="J34" s="18">
        <f>'[4]Sheet1'!$D$31</f>
        <v>1</v>
      </c>
      <c r="K34" s="18">
        <f>'[5]Academic Achievement Comparison'!$K$33</f>
        <v>221696</v>
      </c>
      <c r="L34" s="18">
        <f>'[5]Academic Achievement Comparison'!$L$33</f>
        <v>130355</v>
      </c>
      <c r="M34" s="19">
        <f t="shared" si="1"/>
        <v>0.5879898599884527</v>
      </c>
      <c r="N34" s="19">
        <f t="shared" si="2"/>
        <v>-0.0009942917392687933</v>
      </c>
      <c r="O34" s="18">
        <f>'[5]Academic Achievement Comparison'!$K$91</f>
        <v>221663</v>
      </c>
      <c r="P34" s="18">
        <f>'[5]Subgroups Academic Achievement '!$L$1047</f>
        <v>135751</v>
      </c>
      <c r="Q34" s="19">
        <f t="shared" si="3"/>
        <v>0.6124206565822893</v>
      </c>
      <c r="R34" s="19">
        <f t="shared" si="5"/>
        <v>-0.03380780102574743</v>
      </c>
      <c r="S34" s="20" t="s">
        <v>32</v>
      </c>
    </row>
    <row r="35" spans="1:19" ht="12.75">
      <c r="A35" s="7" t="s">
        <v>33</v>
      </c>
      <c r="B35" s="11">
        <f>'[2]Sheet2'!$D$32</f>
        <v>588</v>
      </c>
      <c r="C35" s="11">
        <f>'[2]Sheet2'!$E$32</f>
        <v>344</v>
      </c>
      <c r="D35" s="6">
        <f>'[1]Sheet2'!$D$32</f>
        <v>535</v>
      </c>
      <c r="E35" s="6">
        <f>'[1]Sheet2'!$E$32</f>
        <v>292</v>
      </c>
      <c r="F35" s="13">
        <f t="shared" si="0"/>
        <v>0.5457943925233645</v>
      </c>
      <c r="G35" s="6">
        <f>'[3]Sheet1'!$E$32</f>
        <v>535</v>
      </c>
      <c r="H35" s="6">
        <f>'[3]Sheet1'!$F$32</f>
        <v>320</v>
      </c>
      <c r="I35" s="13">
        <f t="shared" si="4"/>
        <v>0.5981308411214953</v>
      </c>
      <c r="J35" s="6">
        <f>'[4]Sheet1'!$D$32</f>
        <v>1</v>
      </c>
      <c r="K35" s="6">
        <f>'[5]Academic Achievement Comparison'!$K$34</f>
        <v>93829</v>
      </c>
      <c r="L35" s="6">
        <f>'[5]Academic Achievement Comparison'!$L$34</f>
        <v>60660</v>
      </c>
      <c r="M35" s="13">
        <f t="shared" si="1"/>
        <v>0.6464952200279231</v>
      </c>
      <c r="N35" s="13">
        <f t="shared" si="2"/>
        <v>0.10070082750455867</v>
      </c>
      <c r="O35" s="6">
        <f>'[5]Academic Achievement Comparison'!$K$92</f>
        <v>93706</v>
      </c>
      <c r="P35" s="6">
        <f>'[5]Subgroups Academic Achievement '!$L$1084</f>
        <v>66064</v>
      </c>
      <c r="Q35" s="13">
        <f t="shared" si="3"/>
        <v>0.7050135530275543</v>
      </c>
      <c r="R35" s="13">
        <f t="shared" si="5"/>
        <v>0.10688271190605902</v>
      </c>
      <c r="S35" s="7" t="s">
        <v>33</v>
      </c>
    </row>
    <row r="36" spans="1:19" ht="12.75">
      <c r="A36" s="20" t="s">
        <v>34</v>
      </c>
      <c r="B36" s="18">
        <f>'[2]Sheet2'!$D$33</f>
        <v>0</v>
      </c>
      <c r="C36" s="18">
        <f>'[2]Sheet2'!$E$33</f>
        <v>9539</v>
      </c>
      <c r="D36" s="18">
        <f>'[1]Sheet2'!$D$33</f>
        <v>9539</v>
      </c>
      <c r="E36" s="18">
        <f>'[1]Sheet2'!$E$33</f>
        <v>6700</v>
      </c>
      <c r="F36" s="19">
        <f t="shared" si="0"/>
        <v>0.7023797043715274</v>
      </c>
      <c r="G36" s="18">
        <f>'[3]Sheet1'!$E$33</f>
        <v>9539</v>
      </c>
      <c r="H36" s="18">
        <f>'[3]Sheet1'!$F$33</f>
        <v>6324</v>
      </c>
      <c r="I36" s="19">
        <f t="shared" si="4"/>
        <v>0.6629625746933641</v>
      </c>
      <c r="J36" s="18">
        <f>'[4]Sheet1'!$D$34</f>
        <v>1</v>
      </c>
      <c r="K36" s="18">
        <f>'[5]Academic Achievement Comparison'!$K$35</f>
        <v>732610</v>
      </c>
      <c r="L36" s="18">
        <f>'[5]Academic Achievement Comparison'!$L$35</f>
        <v>563610</v>
      </c>
      <c r="M36" s="19">
        <f t="shared" si="1"/>
        <v>0.7693179181283357</v>
      </c>
      <c r="N36" s="19">
        <f t="shared" si="2"/>
        <v>0.0669382137568083</v>
      </c>
      <c r="O36" s="18">
        <f>'[5]Academic Achievement Comparison'!$K$93</f>
        <v>732916</v>
      </c>
      <c r="P36" s="18">
        <f>'[5]Subgroups Academic Achievement '!$L$1121</f>
        <v>585415</v>
      </c>
      <c r="Q36" s="19">
        <f t="shared" si="3"/>
        <v>0.7987477418967521</v>
      </c>
      <c r="R36" s="19">
        <f t="shared" si="5"/>
        <v>0.13578516720338807</v>
      </c>
      <c r="S36" s="20" t="s">
        <v>34</v>
      </c>
    </row>
    <row r="37" spans="1:19" ht="12.75">
      <c r="A37" s="7" t="s">
        <v>35</v>
      </c>
      <c r="B37" s="5">
        <f>'[2]Sheet2'!$D$34</f>
        <v>14028</v>
      </c>
      <c r="C37" s="5">
        <f>'[2]Sheet2'!$E$34</f>
        <v>11359</v>
      </c>
      <c r="D37" s="6">
        <f>'[1]Sheet2'!$D$34</f>
        <v>11280</v>
      </c>
      <c r="E37" s="6">
        <f>'[1]Sheet2'!$E$34</f>
        <v>6179</v>
      </c>
      <c r="F37" s="13">
        <f t="shared" si="0"/>
        <v>0.5477836879432624</v>
      </c>
      <c r="G37" s="6">
        <f>'[3]Sheet1'!$E$34</f>
        <v>11272</v>
      </c>
      <c r="H37" s="6">
        <f>'[3]Sheet1'!$F$34</f>
        <v>3933</v>
      </c>
      <c r="I37" s="13">
        <f t="shared" si="4"/>
        <v>0.34891767210787794</v>
      </c>
      <c r="J37" s="6">
        <f>'[4]Sheet1'!$D$34</f>
        <v>1</v>
      </c>
      <c r="K37" s="6">
        <f>'[5]Academic Achievement Comparison'!$K$36</f>
        <v>165098</v>
      </c>
      <c r="L37" s="6">
        <f>'[5]Academic Achievement Comparison'!$L$36</f>
        <v>56790</v>
      </c>
      <c r="M37" s="13">
        <f t="shared" si="1"/>
        <v>0.34397751638420815</v>
      </c>
      <c r="N37" s="13">
        <f t="shared" si="2"/>
        <v>-0.20380617155905423</v>
      </c>
      <c r="O37" s="6">
        <f>'[5]Academic Achievement Comparison'!$K$94</f>
        <v>165094</v>
      </c>
      <c r="P37" s="6">
        <f>'[5]Subgroups Academic Achievement '!$L$1158</f>
        <v>85392</v>
      </c>
      <c r="Q37" s="13">
        <f t="shared" si="3"/>
        <v>0.5172326068785056</v>
      </c>
      <c r="R37" s="13">
        <f t="shared" si="5"/>
        <v>0.16831493477062764</v>
      </c>
      <c r="S37" s="7" t="s">
        <v>35</v>
      </c>
    </row>
    <row r="38" spans="1:19" ht="12.75">
      <c r="A38" s="20" t="s">
        <v>36</v>
      </c>
      <c r="B38" s="18">
        <f>'[2]Sheet2'!$D$35</f>
        <v>46841</v>
      </c>
      <c r="C38" s="18">
        <f>'[2]Sheet2'!$E$35</f>
        <v>29347</v>
      </c>
      <c r="D38" s="18">
        <f>'[1]Sheet2'!$D$35</f>
        <v>28973</v>
      </c>
      <c r="E38" s="18">
        <f>'[1]Sheet2'!$E$35</f>
        <v>23567</v>
      </c>
      <c r="F38" s="19">
        <f t="shared" si="0"/>
        <v>0.8134124874883513</v>
      </c>
      <c r="G38" s="18">
        <f>'[3]Sheet1'!$E$35</f>
        <v>29060</v>
      </c>
      <c r="H38" s="18">
        <f>'[3]Sheet1'!$F$35</f>
        <v>18898</v>
      </c>
      <c r="I38" s="19">
        <f t="shared" si="4"/>
        <v>0.6503097040605643</v>
      </c>
      <c r="J38" s="18">
        <f>'[4]Sheet1'!$D$35</f>
        <v>1</v>
      </c>
      <c r="K38" s="18">
        <f>'[5]Academic Achievement Comparison'!$K$37</f>
        <v>1426464</v>
      </c>
      <c r="L38" s="18">
        <f>'[5]Academic Achievement Comparison'!$L$37</f>
        <v>1067798</v>
      </c>
      <c r="M38" s="19">
        <f t="shared" si="1"/>
        <v>0.7485628799605177</v>
      </c>
      <c r="N38" s="19">
        <f t="shared" si="2"/>
        <v>-0.06484960752783353</v>
      </c>
      <c r="O38" s="18">
        <f>'[5]Academic Achievement Comparison'!$K$95</f>
        <v>1423340</v>
      </c>
      <c r="P38" s="18">
        <f>'[5]Subgroups Academic Achievement '!$L$1195</f>
        <v>947810</v>
      </c>
      <c r="Q38" s="19">
        <f t="shared" si="3"/>
        <v>0.6659055461098543</v>
      </c>
      <c r="R38" s="19">
        <f t="shared" si="5"/>
        <v>0.015595842049289987</v>
      </c>
      <c r="S38" s="20" t="s">
        <v>36</v>
      </c>
    </row>
    <row r="39" spans="1:19" ht="12.75">
      <c r="A39" s="7" t="s">
        <v>37</v>
      </c>
      <c r="B39" s="5">
        <f>'[2]Sheet2'!$D$36</f>
        <v>7822</v>
      </c>
      <c r="C39" s="5">
        <f>'[2]Sheet2'!$E$36</f>
        <v>5857</v>
      </c>
      <c r="D39" s="6">
        <f>'[1]Sheet2'!$D$36</f>
        <v>5374</v>
      </c>
      <c r="E39" s="6">
        <f>'[1]Sheet2'!$E$36</f>
        <v>4339</v>
      </c>
      <c r="F39" s="13">
        <f t="shared" si="0"/>
        <v>0.8074060290286565</v>
      </c>
      <c r="G39" s="6">
        <f>'[3]Sheet1'!$E$36</f>
        <v>5362</v>
      </c>
      <c r="H39" s="6">
        <f>'[3]Sheet1'!$F$36</f>
        <v>5012</v>
      </c>
      <c r="I39" s="13">
        <f t="shared" si="4"/>
        <v>0.9347258485639687</v>
      </c>
      <c r="J39" s="6">
        <f>'[4]Sheet1'!$D$36</f>
        <v>1</v>
      </c>
      <c r="K39" s="6">
        <f>'[5]Academic Achievement Comparison'!$K$38</f>
        <v>743236</v>
      </c>
      <c r="L39" s="6">
        <f>'[5]Academic Achievement Comparison'!$L$38</f>
        <v>507477</v>
      </c>
      <c r="M39" s="13">
        <f t="shared" si="1"/>
        <v>0.6827938905004601</v>
      </c>
      <c r="N39" s="13">
        <f t="shared" si="2"/>
        <v>-0.12461213852819641</v>
      </c>
      <c r="O39" s="6">
        <f>'[5]Academic Achievement Comparison'!$K$96</f>
        <v>748388</v>
      </c>
      <c r="P39" s="6">
        <f>'[5]Subgroups Academic Achievement '!$L$1232</f>
        <v>608102</v>
      </c>
      <c r="Q39" s="13">
        <f t="shared" si="3"/>
        <v>0.8125491055441829</v>
      </c>
      <c r="R39" s="13">
        <f t="shared" si="5"/>
        <v>-0.12217674301978576</v>
      </c>
      <c r="S39" s="7" t="s">
        <v>37</v>
      </c>
    </row>
    <row r="40" spans="1:19" ht="12.75">
      <c r="A40" s="20" t="s">
        <v>38</v>
      </c>
      <c r="B40" s="18">
        <f>'[2]Sheet2'!$D$37</f>
        <v>182</v>
      </c>
      <c r="C40" s="18">
        <f>'[2]Sheet2'!$E$37</f>
        <v>113</v>
      </c>
      <c r="D40" s="18">
        <f>'[1]Sheet2'!$D$37</f>
        <v>113</v>
      </c>
      <c r="E40" s="18">
        <f>'[1]Sheet2'!$E$37</f>
        <v>79</v>
      </c>
      <c r="F40" s="19">
        <f t="shared" si="0"/>
        <v>0.6991150442477876</v>
      </c>
      <c r="G40" s="18">
        <f>'[3]Sheet1'!$E$37</f>
        <v>113</v>
      </c>
      <c r="H40" s="18">
        <f>'[3]Sheet1'!$F$37</f>
        <v>74</v>
      </c>
      <c r="I40" s="19">
        <f t="shared" si="4"/>
        <v>0.6548672566371682</v>
      </c>
      <c r="J40" s="18">
        <f>'[4]Sheet1'!$D$37</f>
        <v>1</v>
      </c>
      <c r="K40" s="18">
        <f>'[5]Academic Achievement Comparison'!$K$39</f>
        <v>50684</v>
      </c>
      <c r="L40" s="18">
        <f>'[5]Academic Achievement Comparison'!$L$39</f>
        <v>38212</v>
      </c>
      <c r="M40" s="19">
        <f t="shared" si="1"/>
        <v>0.7539262883750296</v>
      </c>
      <c r="N40" s="19">
        <f t="shared" si="2"/>
        <v>0.05481124412724203</v>
      </c>
      <c r="O40" s="18">
        <f>'[5]Academic Achievement Comparison'!$K$97</f>
        <v>50698</v>
      </c>
      <c r="P40" s="18">
        <f>'[5]Subgroups Academic Achievement '!$L$1269</f>
        <v>39274</v>
      </c>
      <c r="Q40" s="19">
        <f t="shared" si="3"/>
        <v>0.7746656672847055</v>
      </c>
      <c r="R40" s="19">
        <f t="shared" si="5"/>
        <v>0.11979841064753738</v>
      </c>
      <c r="S40" s="20" t="s">
        <v>38</v>
      </c>
    </row>
    <row r="41" spans="1:19" ht="12.75">
      <c r="A41" s="7" t="s">
        <v>39</v>
      </c>
      <c r="B41" s="11">
        <f>'[2]Sheet2'!$D$38</f>
        <v>616</v>
      </c>
      <c r="C41" s="11">
        <f>'[2]Sheet2'!$E$38</f>
        <v>416</v>
      </c>
      <c r="D41" s="6">
        <f>'[1]Sheet2'!$D$38</f>
        <v>402</v>
      </c>
      <c r="E41" s="6">
        <f>'[1]Sheet2'!$E$38</f>
        <v>321</v>
      </c>
      <c r="F41" s="13">
        <f t="shared" si="0"/>
        <v>0.7985074626865671</v>
      </c>
      <c r="G41" s="6">
        <f>'[3]Sheet1'!$E$38</f>
        <v>406</v>
      </c>
      <c r="H41" s="6">
        <f>'[3]Sheet1'!$F$38</f>
        <v>360</v>
      </c>
      <c r="I41" s="13">
        <f t="shared" si="4"/>
        <v>0.8866995073891626</v>
      </c>
      <c r="J41" s="6">
        <f>'[4]Sheet1'!$D$38</f>
        <v>1</v>
      </c>
      <c r="K41" s="6">
        <f>'[5]Academic Achievement Comparison'!$K$40</f>
        <v>955064</v>
      </c>
      <c r="L41" s="6">
        <f>'[5]Academic Achievement Comparison'!$L$40</f>
        <v>708983</v>
      </c>
      <c r="M41" s="13">
        <f t="shared" si="1"/>
        <v>0.7423408274209896</v>
      </c>
      <c r="N41" s="13">
        <f t="shared" si="2"/>
        <v>-0.056166635265577525</v>
      </c>
      <c r="O41" s="6">
        <f>'[5]Academic Achievement Comparison'!$K$98</f>
        <v>960012</v>
      </c>
      <c r="P41" s="6">
        <f>'[5]Subgroups Academic Achievement '!$L$1306</f>
        <v>769152</v>
      </c>
      <c r="Q41" s="13">
        <f t="shared" si="3"/>
        <v>0.8011899851251859</v>
      </c>
      <c r="R41" s="13">
        <f t="shared" si="5"/>
        <v>-0.08550952226397668</v>
      </c>
      <c r="S41" s="7" t="s">
        <v>39</v>
      </c>
    </row>
    <row r="42" spans="1:19" ht="12.75">
      <c r="A42" s="22" t="s">
        <v>40</v>
      </c>
      <c r="B42" s="18">
        <f>'[2]Sheet2'!$D$39</f>
        <v>0</v>
      </c>
      <c r="C42" s="18">
        <f>'[2]Sheet2'!$E$39</f>
        <v>4197</v>
      </c>
      <c r="D42" s="18">
        <f>'[1]Sheet2'!$D$39</f>
        <v>4089</v>
      </c>
      <c r="E42" s="18">
        <f>'[1]Sheet2'!$E$39</f>
        <v>3390</v>
      </c>
      <c r="F42" s="19">
        <f t="shared" si="0"/>
        <v>0.8290535583272194</v>
      </c>
      <c r="G42" s="18">
        <f>'[3]Sheet1'!$E$39</f>
        <v>4079</v>
      </c>
      <c r="H42" s="18">
        <f>'[3]Sheet1'!$F$39</f>
        <v>3570</v>
      </c>
      <c r="I42" s="19">
        <f t="shared" si="4"/>
        <v>0.8752145133611179</v>
      </c>
      <c r="J42" s="18">
        <f>'[4]Sheet1'!$D$39</f>
        <v>1</v>
      </c>
      <c r="K42" s="18">
        <f>'[5]Academic Achievement Comparison'!$K$41</f>
        <v>316298</v>
      </c>
      <c r="L42" s="18">
        <f>'[5]Academic Achievement Comparison'!$L$41</f>
        <v>241737</v>
      </c>
      <c r="M42" s="19">
        <f t="shared" si="1"/>
        <v>0.764269770912241</v>
      </c>
      <c r="N42" s="19">
        <f t="shared" si="2"/>
        <v>-0.06478378741497837</v>
      </c>
      <c r="O42" s="18">
        <f>'[5]Academic Achievement Comparison'!$K$99</f>
        <v>314998</v>
      </c>
      <c r="P42" s="18">
        <f>'[5]Subgroups Academic Achievement '!$L$1343</f>
        <v>248064</v>
      </c>
      <c r="Q42" s="19">
        <f t="shared" si="3"/>
        <v>0.7875097619667426</v>
      </c>
      <c r="R42" s="19">
        <f t="shared" si="5"/>
        <v>-0.08770475139437528</v>
      </c>
      <c r="S42" s="22" t="s">
        <v>40</v>
      </c>
    </row>
    <row r="43" spans="1:19" ht="12.75">
      <c r="A43" s="8" t="s">
        <v>41</v>
      </c>
      <c r="B43" s="11">
        <f>'[2]Sheet2'!$D$40</f>
        <v>10697</v>
      </c>
      <c r="C43" s="11">
        <f>'[2]Sheet2'!$E$40</f>
        <v>8462</v>
      </c>
      <c r="D43" s="6">
        <f>'[1]Sheet2'!$D$40</f>
        <v>5663</v>
      </c>
      <c r="E43" s="6">
        <f>'[1]Sheet2'!$E$40</f>
        <v>2558</v>
      </c>
      <c r="F43" s="13">
        <f t="shared" si="0"/>
        <v>0.4517040437930426</v>
      </c>
      <c r="G43" s="6">
        <f>'[3]Sheet1'!$E$40</f>
        <v>5447</v>
      </c>
      <c r="H43" s="6">
        <f>'[3]Sheet1'!$F$40</f>
        <v>2558</v>
      </c>
      <c r="I43" s="13">
        <f t="shared" si="4"/>
        <v>0.46961630255186343</v>
      </c>
      <c r="J43" s="6">
        <f>'[4]Sheet1'!$D$40</f>
        <v>1</v>
      </c>
      <c r="K43" s="6">
        <f>'[5]Academic Achievement Comparison'!$K$42</f>
        <v>292713</v>
      </c>
      <c r="L43" s="6">
        <f>'[5]Academic Achievement Comparison'!$L$42</f>
        <v>199626</v>
      </c>
      <c r="M43" s="13">
        <f t="shared" si="1"/>
        <v>0.6819854259974788</v>
      </c>
      <c r="N43" s="13">
        <f t="shared" si="2"/>
        <v>0.23028138220443622</v>
      </c>
      <c r="O43" s="6">
        <f>'[5]Academic Achievement Comparison'!$K$100</f>
        <v>293036</v>
      </c>
      <c r="P43" s="6">
        <f>'[5]Subgroups Academic Achievement '!$L$1380</f>
        <v>215594</v>
      </c>
      <c r="Q43" s="13">
        <f t="shared" si="3"/>
        <v>0.7357253033756944</v>
      </c>
      <c r="R43" s="13">
        <f t="shared" si="5"/>
        <v>0.266109000823831</v>
      </c>
      <c r="S43" s="8" t="s">
        <v>41</v>
      </c>
    </row>
    <row r="44" spans="1:19" ht="12.75">
      <c r="A44" s="22" t="s">
        <v>42</v>
      </c>
      <c r="B44" s="21">
        <f>'[2]Sheet2'!$D$41</f>
        <v>0</v>
      </c>
      <c r="C44" s="18">
        <f>'[2]Sheet2'!$E$41</f>
        <v>5997</v>
      </c>
      <c r="D44" s="18">
        <f>'[1]Sheet2'!$D$41</f>
        <v>5975</v>
      </c>
      <c r="E44" s="18">
        <f>'[1]Sheet2'!$E$41</f>
        <v>3648</v>
      </c>
      <c r="F44" s="19">
        <f t="shared" si="0"/>
        <v>0.6105439330543933</v>
      </c>
      <c r="G44" s="18">
        <f>'[3]Sheet1'!$E$41</f>
        <v>5971</v>
      </c>
      <c r="H44" s="18">
        <f>'[3]Sheet1'!$F$41</f>
        <v>3088</v>
      </c>
      <c r="I44" s="19">
        <f t="shared" si="4"/>
        <v>0.5171663038017082</v>
      </c>
      <c r="J44" s="18">
        <f>'[4]Sheet1'!$D$41</f>
        <v>1</v>
      </c>
      <c r="K44" s="18">
        <f>'[5]Academic Achievement Comparison'!$K$43</f>
        <v>953572</v>
      </c>
      <c r="L44" s="18">
        <f>'[5]Academic Achievement Comparison'!$L$43</f>
        <v>654927</v>
      </c>
      <c r="M44" s="19">
        <f t="shared" si="1"/>
        <v>0.68681441988649</v>
      </c>
      <c r="N44" s="19">
        <f t="shared" si="2"/>
        <v>0.0762704868320967</v>
      </c>
      <c r="O44" s="18">
        <f>'[5]Academic Achievement Comparison'!$K$101</f>
        <v>950714</v>
      </c>
      <c r="P44" s="18">
        <f>'[5]Subgroups Academic Achievement '!$L$1417</f>
        <v>638293</v>
      </c>
      <c r="Q44" s="19">
        <f t="shared" si="3"/>
        <v>0.6713827712645444</v>
      </c>
      <c r="R44" s="19">
        <f t="shared" si="5"/>
        <v>0.15421646746283613</v>
      </c>
      <c r="S44" s="22" t="s">
        <v>42</v>
      </c>
    </row>
    <row r="45" spans="1:19" ht="12.75">
      <c r="A45" s="8" t="s">
        <v>43</v>
      </c>
      <c r="B45" s="9">
        <f>'[2]Sheet2'!$D$42</f>
        <v>0</v>
      </c>
      <c r="C45" s="9">
        <f>'[2]Sheet2'!$E$42</f>
        <v>0</v>
      </c>
      <c r="D45" s="10">
        <f>'[1]Sheet2'!$D$42</f>
        <v>0</v>
      </c>
      <c r="E45" s="10">
        <f>'[1]Sheet2'!$E$42</f>
        <v>0</v>
      </c>
      <c r="F45" s="28">
        <v>0</v>
      </c>
      <c r="G45" s="10">
        <f>'[3]Sheet1'!$E$42</f>
        <v>0</v>
      </c>
      <c r="H45" s="10">
        <f>'[3]Sheet1'!$F$42</f>
        <v>0</v>
      </c>
      <c r="I45" s="28">
        <v>0</v>
      </c>
      <c r="J45" s="6">
        <f>'[4]Sheet1'!$D$42</f>
        <v>0</v>
      </c>
      <c r="K45" s="6">
        <f>'[5]Academic Achievement Comparison'!$K$44</f>
        <v>287796</v>
      </c>
      <c r="L45" s="6">
        <f>'[5]Academic Achievement Comparison'!$L$44</f>
        <v>158438</v>
      </c>
      <c r="M45" s="13">
        <f t="shared" si="1"/>
        <v>0.5505218974551418</v>
      </c>
      <c r="N45" s="28">
        <v>0</v>
      </c>
      <c r="O45" s="6">
        <f>'[5]Academic Achievement Comparison'!$K$102</f>
        <v>284227</v>
      </c>
      <c r="P45" s="6">
        <f>'[5]Subgroups Academic Achievement '!$L$1454</f>
        <v>141054</v>
      </c>
      <c r="Q45" s="13">
        <f t="shared" si="3"/>
        <v>0.49627234569551804</v>
      </c>
      <c r="R45" s="28">
        <v>0</v>
      </c>
      <c r="S45" s="8" t="s">
        <v>43</v>
      </c>
    </row>
    <row r="46" spans="1:19" ht="12.75">
      <c r="A46" s="22" t="s">
        <v>44</v>
      </c>
      <c r="B46" s="18">
        <f>'[2]Sheet2'!$D$43</f>
        <v>1945</v>
      </c>
      <c r="C46" s="18">
        <f>'[2]Sheet2'!$E$43</f>
        <v>1438</v>
      </c>
      <c r="D46" s="18">
        <f>'[1]Sheet2'!$D$43</f>
        <v>1370</v>
      </c>
      <c r="E46" s="18">
        <f>'[1]Sheet2'!$E$43</f>
        <v>478</v>
      </c>
      <c r="F46" s="19">
        <f t="shared" si="0"/>
        <v>0.34890510948905107</v>
      </c>
      <c r="G46" s="18">
        <f>'[3]Sheet1'!$E$43</f>
        <v>1370</v>
      </c>
      <c r="H46" s="18">
        <f>'[3]Sheet1'!$F$43</f>
        <v>563</v>
      </c>
      <c r="I46" s="19">
        <f t="shared" si="4"/>
        <v>0.41094890510948906</v>
      </c>
      <c r="J46" s="18">
        <f>'[4]Sheet1'!$D$43</f>
        <v>1</v>
      </c>
      <c r="K46" s="18">
        <f>'[5]Academic Achievement Comparison'!$K$45</f>
        <v>79895</v>
      </c>
      <c r="L46" s="18">
        <f>'[5]Academic Achievement Comparison'!$L$45</f>
        <v>41522</v>
      </c>
      <c r="M46" s="19">
        <f t="shared" si="1"/>
        <v>0.5197071155892108</v>
      </c>
      <c r="N46" s="19">
        <f t="shared" si="2"/>
        <v>0.17080200610015972</v>
      </c>
      <c r="O46" s="18">
        <f>'[5]Academic Achievement Comparison'!$K$103</f>
        <v>79543</v>
      </c>
      <c r="P46" s="18">
        <f>'[5]Subgroups Academic Achievement '!$L$1491</f>
        <v>48411</v>
      </c>
      <c r="Q46" s="19">
        <f t="shared" si="3"/>
        <v>0.6086142086670103</v>
      </c>
      <c r="R46" s="19">
        <f t="shared" si="5"/>
        <v>0.19766530355752127</v>
      </c>
      <c r="S46" s="22" t="s">
        <v>44</v>
      </c>
    </row>
    <row r="47" spans="1:19" ht="12.75">
      <c r="A47" s="8" t="s">
        <v>45</v>
      </c>
      <c r="B47" s="5">
        <f>'[2]Sheet2'!$D$44</f>
        <v>1565</v>
      </c>
      <c r="C47" s="5">
        <f>'[2]Sheet2'!$E$44</f>
        <v>1067</v>
      </c>
      <c r="D47" s="6">
        <f>'[1]Sheet2'!$D$44</f>
        <v>1058</v>
      </c>
      <c r="E47" s="6">
        <f>'[1]Sheet2'!$E$44</f>
        <v>628</v>
      </c>
      <c r="F47" s="13">
        <f t="shared" si="0"/>
        <v>0.5935727788279773</v>
      </c>
      <c r="G47" s="6">
        <f>'[3]Sheet1'!$E$44</f>
        <v>1058</v>
      </c>
      <c r="H47" s="6">
        <f>'[3]Sheet1'!$F$44</f>
        <v>596</v>
      </c>
      <c r="I47" s="13">
        <f t="shared" si="4"/>
        <v>0.5633270321361059</v>
      </c>
      <c r="J47" s="6">
        <f>'[4]Sheet1'!$D$43</f>
        <v>1</v>
      </c>
      <c r="K47" s="6">
        <f>'[5]Academic Achievement Comparison'!$K$46</f>
        <v>364452</v>
      </c>
      <c r="L47" s="6">
        <f>'[5]Academic Achievement Comparison'!$L$46</f>
        <v>171698</v>
      </c>
      <c r="M47" s="13">
        <f t="shared" si="1"/>
        <v>0.47111279400305117</v>
      </c>
      <c r="N47" s="13">
        <f t="shared" si="2"/>
        <v>-0.12245998482492615</v>
      </c>
      <c r="O47" s="6">
        <f>'[5]Academic Achievement Comparison'!$K$104</f>
        <v>363497</v>
      </c>
      <c r="P47" s="6">
        <f>'[5]Subgroups Academic Achievement '!$L$1528</f>
        <v>179305</v>
      </c>
      <c r="Q47" s="13">
        <f t="shared" si="3"/>
        <v>0.493277798716358</v>
      </c>
      <c r="R47" s="13">
        <f t="shared" si="5"/>
        <v>-0.07004923341974789</v>
      </c>
      <c r="S47" s="8" t="s">
        <v>45</v>
      </c>
    </row>
    <row r="48" spans="1:19" ht="12.75">
      <c r="A48" s="22" t="s">
        <v>46</v>
      </c>
      <c r="B48" s="18">
        <f>'[2]Sheet2'!$D$45</f>
        <v>119</v>
      </c>
      <c r="C48" s="18">
        <f>'[2]Sheet2'!$E$45</f>
        <v>56</v>
      </c>
      <c r="D48" s="18">
        <f>'[1]Sheet2'!$D$45</f>
        <v>98</v>
      </c>
      <c r="E48" s="18">
        <f>'[1]Sheet2'!$E$45</f>
        <v>32</v>
      </c>
      <c r="F48" s="19">
        <f t="shared" si="0"/>
        <v>0.32653061224489793</v>
      </c>
      <c r="G48" s="18">
        <f>'[3]Sheet1'!$E$45</f>
        <v>98</v>
      </c>
      <c r="H48" s="18">
        <f>'[3]Sheet1'!$F$45</f>
        <v>29</v>
      </c>
      <c r="I48" s="19">
        <f t="shared" si="4"/>
        <v>0.29591836734693877</v>
      </c>
      <c r="J48" s="18">
        <f>'[4]Sheet1'!$D$44</f>
        <v>1</v>
      </c>
      <c r="K48" s="18">
        <f>'[5]Academic Achievement Comparison'!$K$47</f>
        <v>63241</v>
      </c>
      <c r="L48" s="18">
        <f>'[5]Academic Achievement Comparison'!$L$47</f>
        <v>46922</v>
      </c>
      <c r="M48" s="19">
        <f t="shared" si="1"/>
        <v>0.7419553770496987</v>
      </c>
      <c r="N48" s="19">
        <f t="shared" si="2"/>
        <v>0.4154247648048008</v>
      </c>
      <c r="O48" s="18">
        <f>'[5]Academic Achievement Comparison'!$K$105</f>
        <v>63241</v>
      </c>
      <c r="P48" s="18">
        <f>'[5]Subgroups Academic Achievement '!$L$1565</f>
        <v>52121</v>
      </c>
      <c r="Q48" s="19">
        <f t="shared" si="3"/>
        <v>0.8241647032779368</v>
      </c>
      <c r="R48" s="19">
        <f t="shared" si="5"/>
        <v>0.528246335930998</v>
      </c>
      <c r="S48" s="22" t="s">
        <v>46</v>
      </c>
    </row>
    <row r="49" spans="1:19" ht="12.75">
      <c r="A49" s="8" t="s">
        <v>47</v>
      </c>
      <c r="B49" s="5">
        <f>'[2]Sheet2'!$D$46</f>
        <v>5973</v>
      </c>
      <c r="C49" s="5">
        <f>'[2]Sheet2'!$E$46</f>
        <v>3184</v>
      </c>
      <c r="D49" s="6">
        <f>'[1]Sheet2'!$D$46</f>
        <v>3411</v>
      </c>
      <c r="E49" s="6">
        <f>'[1]Sheet2'!$E$46</f>
        <v>3169</v>
      </c>
      <c r="F49" s="13">
        <f t="shared" si="0"/>
        <v>0.9290530636177075</v>
      </c>
      <c r="G49" s="6">
        <f>'[3]Sheet1'!$E$46</f>
        <v>3454</v>
      </c>
      <c r="H49" s="6">
        <f>'[3]Sheet1'!$F$46</f>
        <v>3269</v>
      </c>
      <c r="I49" s="13">
        <f t="shared" si="4"/>
        <v>0.9464389114070643</v>
      </c>
      <c r="J49" s="6">
        <f>'[4]Sheet1'!$D$45</f>
        <v>0</v>
      </c>
      <c r="K49" s="6">
        <f>'[5]Academic Achievement Comparison'!$K$48</f>
        <v>523421</v>
      </c>
      <c r="L49" s="6">
        <f>'[5]Academic Achievement Comparison'!$L$48</f>
        <v>453608</v>
      </c>
      <c r="M49" s="13">
        <f t="shared" si="1"/>
        <v>0.8666217060454204</v>
      </c>
      <c r="N49" s="13">
        <f t="shared" si="2"/>
        <v>-0.062431357572287016</v>
      </c>
      <c r="O49" s="6">
        <f>'[5]Academic Achievement Comparison'!$K$106</f>
        <v>512169</v>
      </c>
      <c r="P49" s="6">
        <f>'[5]Subgroups Academic Achievement '!$L$1602</f>
        <v>470401</v>
      </c>
      <c r="Q49" s="13">
        <f t="shared" si="3"/>
        <v>0.9184487932694091</v>
      </c>
      <c r="R49" s="13">
        <f t="shared" si="5"/>
        <v>-0.027990118137655173</v>
      </c>
      <c r="S49" s="8" t="s">
        <v>47</v>
      </c>
    </row>
    <row r="50" spans="1:19" ht="12.75">
      <c r="A50" s="22" t="s">
        <v>48</v>
      </c>
      <c r="B50" s="18">
        <f>'[2]Sheet2'!$D$47</f>
        <v>128507</v>
      </c>
      <c r="C50" s="18">
        <f>'[2]Sheet2'!$E$47</f>
        <v>117542</v>
      </c>
      <c r="D50" s="18">
        <f>'[1]Sheet2'!$D$47</f>
        <v>117279</v>
      </c>
      <c r="E50" s="18">
        <f>'[1]Sheet2'!$E$47</f>
        <v>97151</v>
      </c>
      <c r="F50" s="19">
        <f t="shared" si="0"/>
        <v>0.828375071410909</v>
      </c>
      <c r="G50" s="18">
        <f>'[3]Sheet1'!$E$47</f>
        <v>117349</v>
      </c>
      <c r="H50" s="18">
        <f>'[3]Sheet1'!$F$47</f>
        <v>103335</v>
      </c>
      <c r="I50" s="19">
        <f t="shared" si="4"/>
        <v>0.8805784454916531</v>
      </c>
      <c r="J50" s="18">
        <f>'[4]Sheet1'!$D$46</f>
        <v>0</v>
      </c>
      <c r="K50" s="18">
        <f>'[5]Academic Achievement Comparison'!$K$49</f>
        <v>2317993</v>
      </c>
      <c r="L50" s="18">
        <f>'[5]Academic Achievement Comparison'!$L$49</f>
        <v>1807645</v>
      </c>
      <c r="M50" s="19">
        <f t="shared" si="1"/>
        <v>0.7798319494493728</v>
      </c>
      <c r="N50" s="19">
        <f t="shared" si="2"/>
        <v>-0.048543121961536206</v>
      </c>
      <c r="O50" s="18">
        <f>'[5]Academic Achievement Comparison'!$K$107</f>
        <v>2319523</v>
      </c>
      <c r="P50" s="18">
        <f>'[5]Subgroups Academic Achievement '!$L$1639</f>
        <v>2013731</v>
      </c>
      <c r="Q50" s="19">
        <f t="shared" si="3"/>
        <v>0.8681659979228488</v>
      </c>
      <c r="R50" s="19">
        <f t="shared" si="5"/>
        <v>-0.01241244756880433</v>
      </c>
      <c r="S50" s="22" t="s">
        <v>48</v>
      </c>
    </row>
    <row r="51" spans="1:19" ht="12.75">
      <c r="A51" s="8" t="s">
        <v>49</v>
      </c>
      <c r="B51" s="5">
        <f>'[2]Sheet2'!$D$48</f>
        <v>5100</v>
      </c>
      <c r="C51" s="5">
        <f>'[2]Sheet2'!$E$48</f>
        <v>3455</v>
      </c>
      <c r="D51" s="6">
        <f>'[1]Sheet2'!$D$48</f>
        <v>3230</v>
      </c>
      <c r="E51" s="6">
        <f>'[1]Sheet2'!$E$48</f>
        <v>2378</v>
      </c>
      <c r="F51" s="13">
        <f t="shared" si="0"/>
        <v>0.7362229102167183</v>
      </c>
      <c r="G51" s="6">
        <f>'[3]Sheet1'!$E$48</f>
        <v>3335</v>
      </c>
      <c r="H51" s="6">
        <f>'[3]Sheet1'!$F$48</f>
        <v>2934</v>
      </c>
      <c r="I51" s="13">
        <f t="shared" si="4"/>
        <v>0.87976011994003</v>
      </c>
      <c r="J51" s="6">
        <f>'[4]Sheet1'!$D$47</f>
        <v>1</v>
      </c>
      <c r="K51" s="6">
        <f>'[5]Academic Achievement Comparison'!$K$50</f>
        <v>270258</v>
      </c>
      <c r="L51" s="6">
        <f>'[5]Academic Achievement Comparison'!$L$50</f>
        <v>192131</v>
      </c>
      <c r="M51" s="13">
        <f t="shared" si="1"/>
        <v>0.7109169756306937</v>
      </c>
      <c r="N51" s="13">
        <f t="shared" si="2"/>
        <v>-0.025305934586024592</v>
      </c>
      <c r="O51" s="6">
        <f>'[5]Academic Achievement Comparison'!$K$108</f>
        <v>312235</v>
      </c>
      <c r="P51" s="6">
        <f>'[5]Subgroups Academic Achievement '!$L$1676</f>
        <v>245304</v>
      </c>
      <c r="Q51" s="13">
        <f t="shared" si="3"/>
        <v>0.7856390218905632</v>
      </c>
      <c r="R51" s="13">
        <f t="shared" si="5"/>
        <v>-0.09412109804946678</v>
      </c>
      <c r="S51" s="8" t="s">
        <v>49</v>
      </c>
    </row>
    <row r="52" spans="1:19" ht="12.75">
      <c r="A52" s="22" t="s">
        <v>50</v>
      </c>
      <c r="B52" s="18">
        <f>'[2]Sheet2'!$D$49</f>
        <v>257</v>
      </c>
      <c r="C52" s="18">
        <f>'[2]Sheet2'!$E$49</f>
        <v>151</v>
      </c>
      <c r="D52" s="18">
        <f>'[1]Sheet2'!$D$49</f>
        <v>141</v>
      </c>
      <c r="E52" s="18">
        <f>'[1]Sheet2'!$E$49</f>
        <v>129</v>
      </c>
      <c r="F52" s="19">
        <f t="shared" si="0"/>
        <v>0.9148936170212766</v>
      </c>
      <c r="G52" s="18">
        <f>'[3]Sheet1'!$E$49</f>
        <v>141</v>
      </c>
      <c r="H52" s="18">
        <f>'[3]Sheet1'!$F$49</f>
        <v>131</v>
      </c>
      <c r="I52" s="19">
        <f t="shared" si="4"/>
        <v>0.9290780141843972</v>
      </c>
      <c r="J52" s="18">
        <f>'[4]Sheet1'!$D$48</f>
        <v>1</v>
      </c>
      <c r="K52" s="18">
        <f>'[5]Academic Achievement Comparison'!$K$51</f>
        <v>40922</v>
      </c>
      <c r="L52" s="18">
        <f>'[5]Academic Achievement Comparison'!$L$51</f>
        <v>26075</v>
      </c>
      <c r="M52" s="19">
        <f t="shared" si="1"/>
        <v>0.6371878207321245</v>
      </c>
      <c r="N52" s="19">
        <f t="shared" si="2"/>
        <v>-0.27770579628915204</v>
      </c>
      <c r="O52" s="18">
        <f>'[5]Academic Achievement Comparison'!$K$109</f>
        <v>40877</v>
      </c>
      <c r="P52" s="18">
        <f>'[5]Subgroups Academic Achievement '!$L$1713</f>
        <v>27917</v>
      </c>
      <c r="Q52" s="19">
        <f t="shared" si="3"/>
        <v>0.6829512929030995</v>
      </c>
      <c r="R52" s="19">
        <f t="shared" si="5"/>
        <v>-0.24612672128129764</v>
      </c>
      <c r="S52" s="22" t="s">
        <v>50</v>
      </c>
    </row>
    <row r="53" spans="1:19" ht="12.75">
      <c r="A53" s="8" t="s">
        <v>51</v>
      </c>
      <c r="B53" s="5">
        <f>'[2]Sheet2'!$D$50</f>
        <v>9119</v>
      </c>
      <c r="C53" s="5">
        <f>'[2]Sheet2'!$E$50</f>
        <v>6161</v>
      </c>
      <c r="D53" s="6">
        <f>'[1]Sheet2'!$D$50</f>
        <v>6863</v>
      </c>
      <c r="E53" s="6">
        <f>'[1]Sheet2'!$E$50</f>
        <v>5771</v>
      </c>
      <c r="F53" s="13">
        <f t="shared" si="0"/>
        <v>0.840885909951916</v>
      </c>
      <c r="G53" s="6">
        <f>'[3]Sheet1'!$E$50</f>
        <v>5540</v>
      </c>
      <c r="H53" s="6">
        <f>'[3]Sheet1'!$F$50</f>
        <v>4948</v>
      </c>
      <c r="I53" s="13">
        <f t="shared" si="4"/>
        <v>0.8931407942238268</v>
      </c>
      <c r="J53" s="6">
        <f>'[4]Sheet1'!$D$49</f>
        <v>0</v>
      </c>
      <c r="K53" s="6">
        <f>'[5]Academic Achievement Comparison'!$K$52</f>
        <v>768881</v>
      </c>
      <c r="L53" s="6">
        <f>'[5]Academic Achievement Comparison'!$L$52</f>
        <v>614302</v>
      </c>
      <c r="M53" s="13">
        <f t="shared" si="1"/>
        <v>0.7989558852410191</v>
      </c>
      <c r="N53" s="13">
        <f t="shared" si="2"/>
        <v>-0.04193002471089691</v>
      </c>
      <c r="O53" s="6">
        <f>'[5]Academic Achievement Comparison'!$K$110</f>
        <v>628670</v>
      </c>
      <c r="P53" s="6">
        <f>'[5]Subgroups Academic Achievement '!$L$1750</f>
        <v>533498</v>
      </c>
      <c r="Q53" s="13">
        <f t="shared" si="3"/>
        <v>0.8486137401180269</v>
      </c>
      <c r="R53" s="13">
        <f t="shared" si="5"/>
        <v>-0.044527054105799824</v>
      </c>
      <c r="S53" s="8" t="s">
        <v>51</v>
      </c>
    </row>
    <row r="54" spans="1:19" ht="12.75">
      <c r="A54" s="22" t="s">
        <v>52</v>
      </c>
      <c r="B54" s="18">
        <f>'[2]Sheet2'!$D$51</f>
        <v>19856</v>
      </c>
      <c r="C54" s="18">
        <f>'[2]Sheet2'!$E$51</f>
        <v>15476</v>
      </c>
      <c r="D54" s="18">
        <f>'[1]Sheet2'!$D$51</f>
        <v>15476</v>
      </c>
      <c r="E54" s="18">
        <f>'[1]Sheet2'!$E$51</f>
        <v>5572</v>
      </c>
      <c r="F54" s="19">
        <f t="shared" si="0"/>
        <v>0.3600413543551305</v>
      </c>
      <c r="G54" s="18">
        <f>'[3]Sheet1'!$E$51</f>
        <v>15476</v>
      </c>
      <c r="H54" s="18">
        <f>'[3]Sheet1'!$F$51</f>
        <v>8896</v>
      </c>
      <c r="I54" s="19">
        <f t="shared" si="4"/>
        <v>0.5748255363142931</v>
      </c>
      <c r="J54" s="18">
        <f>'[4]Sheet1'!$D$50</f>
        <v>1</v>
      </c>
      <c r="K54" s="18">
        <f>'[5]Academic Achievement Comparison'!$K$53</f>
        <v>517513</v>
      </c>
      <c r="L54" s="18">
        <f>'[5]Academic Achievement Comparison'!$L$53</f>
        <v>295890</v>
      </c>
      <c r="M54" s="19">
        <f t="shared" si="1"/>
        <v>0.5717537530458172</v>
      </c>
      <c r="N54" s="19">
        <f t="shared" si="2"/>
        <v>0.2117123986906867</v>
      </c>
      <c r="O54" s="18">
        <f>'[5]Academic Achievement Comparison'!$K$111</f>
        <v>517758</v>
      </c>
      <c r="P54" s="18">
        <f>'[5]Subgroups Academic Achievement '!$L$1787</f>
        <v>378071</v>
      </c>
      <c r="Q54" s="19">
        <f t="shared" si="3"/>
        <v>0.7302079349812074</v>
      </c>
      <c r="R54" s="19">
        <f t="shared" si="5"/>
        <v>0.15538239866691428</v>
      </c>
      <c r="S54" s="22" t="s">
        <v>52</v>
      </c>
    </row>
    <row r="55" spans="1:19" ht="12.75">
      <c r="A55" s="8" t="s">
        <v>53</v>
      </c>
      <c r="B55" s="5">
        <f>'[2]Sheet2'!$D$52</f>
        <v>140</v>
      </c>
      <c r="C55" s="5">
        <f>'[2]Sheet2'!$E$52</f>
        <v>52</v>
      </c>
      <c r="D55" s="6">
        <f>'[1]Sheet2'!$D$52</f>
        <v>51</v>
      </c>
      <c r="E55" s="6">
        <f>'[1]Sheet2'!$E$52</f>
        <v>47</v>
      </c>
      <c r="F55" s="13">
        <f t="shared" si="0"/>
        <v>0.9215686274509803</v>
      </c>
      <c r="G55" s="6">
        <f>'[3]Sheet1'!$E$52</f>
        <v>51</v>
      </c>
      <c r="H55" s="6">
        <f>'[3]Sheet1'!$F$52</f>
        <v>51</v>
      </c>
      <c r="I55" s="13">
        <f t="shared" si="4"/>
        <v>1</v>
      </c>
      <c r="J55" s="6">
        <f>'[4]Sheet1'!$D$51</f>
        <v>0</v>
      </c>
      <c r="K55" s="6">
        <f>'[5]Academic Achievement Comparison'!$K$54</f>
        <v>142258</v>
      </c>
      <c r="L55" s="6">
        <f>'[5]Academic Achievement Comparison'!$L$54</f>
        <v>107990</v>
      </c>
      <c r="M55" s="13">
        <f t="shared" si="1"/>
        <v>0.7591137229540693</v>
      </c>
      <c r="N55" s="13">
        <f t="shared" si="2"/>
        <v>-0.16245490449691102</v>
      </c>
      <c r="O55" s="6">
        <f>'[5]Academic Achievement Comparison'!$K$112</f>
        <v>142243</v>
      </c>
      <c r="P55" s="6">
        <f>'[5]Subgroups Academic Achievement '!$L$1824</f>
        <v>113952</v>
      </c>
      <c r="Q55" s="13">
        <f t="shared" si="3"/>
        <v>0.801107963133511</v>
      </c>
      <c r="R55" s="13">
        <f t="shared" si="5"/>
        <v>-0.19889203686648904</v>
      </c>
      <c r="S55" s="8" t="s">
        <v>53</v>
      </c>
    </row>
    <row r="56" spans="1:19" ht="12.75">
      <c r="A56" s="22" t="s">
        <v>54</v>
      </c>
      <c r="B56" s="18">
        <f>'[2]Sheet2'!$D$53</f>
        <v>1348</v>
      </c>
      <c r="C56" s="18">
        <f>'[2]Sheet2'!$E$53</f>
        <v>1019</v>
      </c>
      <c r="D56" s="18">
        <f>'[1]Sheet2'!$D$53</f>
        <v>1620</v>
      </c>
      <c r="E56" s="18">
        <f>'[1]Sheet2'!$E$53</f>
        <v>1230</v>
      </c>
      <c r="F56" s="19">
        <f t="shared" si="0"/>
        <v>0.7592592592592593</v>
      </c>
      <c r="G56" s="18">
        <f>'[3]Sheet1'!$E$53</f>
        <v>1620</v>
      </c>
      <c r="H56" s="18">
        <f>'[3]Sheet1'!$F$53</f>
        <v>1359</v>
      </c>
      <c r="I56" s="19">
        <f t="shared" si="4"/>
        <v>0.8388888888888889</v>
      </c>
      <c r="J56" s="18">
        <f>'[4]Sheet1'!$D$53</f>
        <v>0</v>
      </c>
      <c r="K56" s="18">
        <f>'[5]Academic Achievement Comparison'!$K$55</f>
        <v>441979</v>
      </c>
      <c r="L56" s="18">
        <f>'[5]Academic Achievement Comparison'!$L$55</f>
        <v>332129</v>
      </c>
      <c r="M56" s="19">
        <f t="shared" si="1"/>
        <v>0.7514587797157783</v>
      </c>
      <c r="N56" s="19">
        <f t="shared" si="2"/>
        <v>-0.007800479543480954</v>
      </c>
      <c r="O56" s="18">
        <f>'[5]Academic Achievement Comparison'!$K$113</f>
        <v>441979</v>
      </c>
      <c r="P56" s="18">
        <f>'[5]Subgroups Academic Achievement '!$L$1861</f>
        <v>362669</v>
      </c>
      <c r="Q56" s="19">
        <f t="shared" si="3"/>
        <v>0.8205570852913826</v>
      </c>
      <c r="R56" s="19">
        <f t="shared" si="5"/>
        <v>-0.018331803597506302</v>
      </c>
      <c r="S56" s="22" t="s">
        <v>54</v>
      </c>
    </row>
    <row r="57" spans="1:19" ht="12.75">
      <c r="A57" s="8" t="s">
        <v>55</v>
      </c>
      <c r="B57" s="5">
        <f>'[2]Sheet2'!$D$54</f>
        <v>265</v>
      </c>
      <c r="C57" s="5">
        <f>'[2]Sheet2'!$E$54</f>
        <v>260</v>
      </c>
      <c r="D57" s="6">
        <f>'[1]Sheet2'!$D$54</f>
        <v>560</v>
      </c>
      <c r="E57" s="6">
        <f>'[1]Sheet2'!$E$54</f>
        <v>374</v>
      </c>
      <c r="F57" s="13">
        <f t="shared" si="0"/>
        <v>0.6678571428571428</v>
      </c>
      <c r="G57" s="6">
        <f>'[3]Sheet1'!$E$54</f>
        <v>566</v>
      </c>
      <c r="H57" s="6">
        <f>'[3]Sheet1'!$F$54</f>
        <v>339</v>
      </c>
      <c r="I57" s="13">
        <f t="shared" si="4"/>
        <v>0.598939929328622</v>
      </c>
      <c r="J57" s="6">
        <f>'[4]Sheet1'!$D$54</f>
        <v>1</v>
      </c>
      <c r="K57" s="6">
        <f>'[5]Academic Achievement Comparison'!$K$56</f>
        <v>44078</v>
      </c>
      <c r="L57" s="6">
        <f>'[5]Academic Achievement Comparison'!$L$56</f>
        <v>33552</v>
      </c>
      <c r="M57" s="13">
        <f t="shared" si="1"/>
        <v>0.7611960615272926</v>
      </c>
      <c r="N57" s="13">
        <f t="shared" si="2"/>
        <v>0.09333891867014976</v>
      </c>
      <c r="O57" s="6">
        <f>'[5]Academic Achievement Comparison'!$K$114</f>
        <v>44050</v>
      </c>
      <c r="P57" s="6">
        <f>'[5]Subgroups Academic Achievement '!$L$1898</f>
        <v>32502</v>
      </c>
      <c r="Q57" s="13">
        <f t="shared" si="3"/>
        <v>0.7378433598183882</v>
      </c>
      <c r="R57" s="13">
        <f t="shared" si="5"/>
        <v>0.13890343048976628</v>
      </c>
      <c r="S57" s="8" t="s">
        <v>55</v>
      </c>
    </row>
    <row r="58" spans="1:19" ht="12.75">
      <c r="A58" s="23" t="s">
        <v>56</v>
      </c>
      <c r="B58" s="24">
        <f>SUM(B6:B57)</f>
        <v>622903</v>
      </c>
      <c r="C58" s="24">
        <f>SUM(C6:C57)</f>
        <v>477804</v>
      </c>
      <c r="D58" s="24">
        <f>SUM(D6:D57)</f>
        <v>422474</v>
      </c>
      <c r="E58" s="24">
        <f>SUM(E6:E57)</f>
        <v>297086</v>
      </c>
      <c r="F58" s="25">
        <f t="shared" si="0"/>
        <v>0.7032054043562445</v>
      </c>
      <c r="G58" s="24">
        <f>SUM(G6:G57)</f>
        <v>420629</v>
      </c>
      <c r="H58" s="24">
        <f>SUM(H6:H57)</f>
        <v>297119</v>
      </c>
      <c r="I58" s="25">
        <f t="shared" si="4"/>
        <v>0.7063683198257847</v>
      </c>
      <c r="J58" s="24">
        <f>SUM(J6:J57)</f>
        <v>41</v>
      </c>
      <c r="K58" s="24">
        <f>SUM(K6:K57)</f>
        <v>25969748</v>
      </c>
      <c r="L58" s="24">
        <f>SUM(L6:L57)</f>
        <v>17531863</v>
      </c>
      <c r="M58" s="25">
        <f t="shared" si="1"/>
        <v>0.6750879138295836</v>
      </c>
      <c r="N58" s="19">
        <f t="shared" si="2"/>
        <v>-0.028117490526660904</v>
      </c>
      <c r="O58" s="24">
        <f>SUM(O6:O57)</f>
        <v>23024908</v>
      </c>
      <c r="P58" s="24">
        <f>SUM(P6:P57)</f>
        <v>18020124</v>
      </c>
      <c r="Q58" s="25">
        <f t="shared" si="3"/>
        <v>0.7826360913146754</v>
      </c>
      <c r="R58" s="19">
        <f t="shared" si="5"/>
        <v>0.07626777148889063</v>
      </c>
      <c r="S58" s="26" t="s">
        <v>56</v>
      </c>
    </row>
    <row r="60" spans="1:21" ht="27" customHeight="1">
      <c r="A60" s="32" t="s">
        <v>69</v>
      </c>
      <c r="B60" s="32"/>
      <c r="C60" s="32"/>
      <c r="D60" s="32"/>
      <c r="E60" s="32"/>
      <c r="F60" s="32"/>
      <c r="G60" s="32"/>
      <c r="H60" s="32"/>
      <c r="I60" s="32"/>
      <c r="J60" s="32"/>
      <c r="L60" s="38" t="s">
        <v>67</v>
      </c>
      <c r="M60" s="38"/>
      <c r="N60" s="38"/>
      <c r="O60" s="38"/>
      <c r="P60" s="38"/>
      <c r="Q60" s="38"/>
      <c r="R60" s="38"/>
      <c r="S60" s="38"/>
      <c r="T60" s="27"/>
      <c r="U60" s="27"/>
    </row>
    <row r="61" spans="1:10" ht="27.75" customHeight="1">
      <c r="A61" s="32" t="s">
        <v>70</v>
      </c>
      <c r="B61" s="32"/>
      <c r="C61" s="32"/>
      <c r="D61" s="32"/>
      <c r="E61" s="32"/>
      <c r="F61" s="32"/>
      <c r="G61" s="32"/>
      <c r="H61" s="32"/>
      <c r="I61" s="32"/>
      <c r="J61" s="32"/>
    </row>
    <row r="62" spans="1:10" ht="25.5" customHeight="1">
      <c r="A62" s="32" t="s">
        <v>86</v>
      </c>
      <c r="B62" s="32"/>
      <c r="C62" s="32"/>
      <c r="D62" s="32"/>
      <c r="E62" s="32"/>
      <c r="F62" s="32"/>
      <c r="G62" s="32"/>
      <c r="H62" s="32"/>
      <c r="I62" s="32"/>
      <c r="J62" s="32"/>
    </row>
    <row r="64" ht="12.75">
      <c r="A64" t="s">
        <v>87</v>
      </c>
    </row>
    <row r="66" spans="1:9" ht="12.75">
      <c r="A66" t="s">
        <v>74</v>
      </c>
      <c r="I66" t="s">
        <v>79</v>
      </c>
    </row>
    <row r="67" spans="2:11" ht="12.75">
      <c r="B67" s="30">
        <f>C58/B58</f>
        <v>0.7670600398456903</v>
      </c>
      <c r="C67" t="s">
        <v>84</v>
      </c>
      <c r="J67" s="30">
        <v>0.54</v>
      </c>
      <c r="K67" t="s">
        <v>85</v>
      </c>
    </row>
    <row r="68" spans="2:11" ht="12.75">
      <c r="B68" s="30">
        <f>D58/C58</f>
        <v>0.88419937882479</v>
      </c>
      <c r="C68" t="s">
        <v>75</v>
      </c>
      <c r="J68" s="30">
        <v>0.3655</v>
      </c>
      <c r="K68" t="s">
        <v>80</v>
      </c>
    </row>
    <row r="69" spans="2:11" ht="12.75">
      <c r="B69" s="30">
        <f>E58/D58</f>
        <v>0.7032054043562445</v>
      </c>
      <c r="C69" t="s">
        <v>76</v>
      </c>
      <c r="J69" s="30">
        <f>L58/K58</f>
        <v>0.6750879138295836</v>
      </c>
      <c r="K69" t="s">
        <v>81</v>
      </c>
    </row>
    <row r="70" spans="2:11" ht="12.75">
      <c r="B70" s="30">
        <f>G58/C58</f>
        <v>0.8803379628466903</v>
      </c>
      <c r="C70" t="s">
        <v>77</v>
      </c>
      <c r="J70" s="30">
        <v>0.539</v>
      </c>
      <c r="K70" t="s">
        <v>82</v>
      </c>
    </row>
    <row r="71" spans="2:11" ht="12.75">
      <c r="B71" s="30">
        <f>H58/G58</f>
        <v>0.7063683198257847</v>
      </c>
      <c r="C71" t="s">
        <v>78</v>
      </c>
      <c r="J71" s="30">
        <f>P58/O58</f>
        <v>0.7826360913146754</v>
      </c>
      <c r="K71" t="s">
        <v>83</v>
      </c>
    </row>
    <row r="72" ht="12.75">
      <c r="J72" s="30"/>
    </row>
    <row r="73" spans="3:10" ht="12.75">
      <c r="C73" s="30" t="s">
        <v>89</v>
      </c>
      <c r="J73" t="s">
        <v>90</v>
      </c>
    </row>
  </sheetData>
  <sheetProtection password="ADAC" sheet="1" objects="1" scenarios="1" selectLockedCells="1" selectUnlockedCells="1"/>
  <mergeCells count="7">
    <mergeCell ref="A3:S3"/>
    <mergeCell ref="A61:J61"/>
    <mergeCell ref="A62:J62"/>
    <mergeCell ref="A60:J60"/>
    <mergeCell ref="L60:S60"/>
    <mergeCell ref="B4:J4"/>
    <mergeCell ref="K4:S4"/>
  </mergeCells>
  <printOptions/>
  <pageMargins left="0.75" right="0.75" top="1" bottom="1" header="0.5" footer="0.5"/>
  <pageSetup horizontalDpi="600" verticalDpi="600" orientation="landscape" scale="55" r:id="rId1"/>
  <headerFooter alignWithMargins="0">
    <oddFooter>&amp;CMFLEP Information&amp;R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Monitored former LEP students academic achievement compared with all students 06-07 - Excel file</dc:title>
  <dc:subject>National Summary Tables on Students with Limited English Proficiency</dc:subject>
  <dc:creator>Elizabeth.Judd</dc:creator>
  <cp:keywords/>
  <dc:description/>
  <cp:lastModifiedBy>Fengju Zhang</cp:lastModifiedBy>
  <cp:lastPrinted>2008-07-18T14:25:08Z</cp:lastPrinted>
  <dcterms:created xsi:type="dcterms:W3CDTF">2008-06-02T15:33:38Z</dcterms:created>
  <dcterms:modified xsi:type="dcterms:W3CDTF">2008-08-12T14:08:03Z</dcterms:modified>
  <cp:category/>
  <cp:version/>
  <cp:contentType/>
  <cp:contentStatus/>
</cp:coreProperties>
</file>