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870" windowWidth="10155" windowHeight="5280" activeTab="0"/>
  </bookViews>
  <sheets>
    <sheet name="Component Summary Worksheets" sheetId="1" r:id="rId1"/>
  </sheets>
  <definedNames>
    <definedName name="\D">'Component Summary Worksheets'!$AH$5:$AH$5</definedName>
    <definedName name="_xlnm.Print_Area" localSheetId="0">'Component Summary Worksheets'!$A$1:$AE$75</definedName>
  </definedNames>
  <calcPr fullCalcOnLoad="1"/>
</workbook>
</file>

<file path=xl/sharedStrings.xml><?xml version="1.0" encoding="utf-8"?>
<sst xmlns="http://schemas.openxmlformats.org/spreadsheetml/2006/main" count="128" uniqueCount="53">
  <si>
    <t>1.  Regional Information Sharing System</t>
  </si>
  <si>
    <t>2. Criminal Justice Statistical Program</t>
  </si>
  <si>
    <t>3.  Research, Evaluation, and Demonstration Programs</t>
  </si>
  <si>
    <t>4. Management and Administration</t>
  </si>
  <si>
    <t xml:space="preserve"> </t>
  </si>
  <si>
    <t>Amount</t>
  </si>
  <si>
    <t>FTE</t>
  </si>
  <si>
    <t>Major Program Proposals:</t>
  </si>
  <si>
    <t xml:space="preserve">  </t>
  </si>
  <si>
    <t>Pos.</t>
  </si>
  <si>
    <t>OFFICE OF JUSTICE PROGRAMS -- JUSTICE ASSISTANCE</t>
  </si>
  <si>
    <t>(Dollars in Thousands)</t>
  </si>
  <si>
    <t>Technical Adjustments</t>
  </si>
  <si>
    <t>Adjustments to Base</t>
  </si>
  <si>
    <t>Program Changes</t>
  </si>
  <si>
    <t>Offsets</t>
  </si>
  <si>
    <r>
      <t xml:space="preserve">The 2009 budget proposes a total funding level of $34,200,000 for the Regional Information Sharing System (RISS). </t>
    </r>
    <r>
      <rPr>
        <sz val="16"/>
        <rFont val="Arial"/>
        <family val="2"/>
      </rPr>
      <t xml:space="preserve"> The RISS regional centers facilitate and encourage information sharing and communications to support member agencies' investigative and prosecution efforts by providing state-of-the-art investigative support and training, analytical services, specialized equipment, secure information sharing technology, and secure encrypted e-mail and communication capabilities to over 6,000 municipal, county, State, and federal law enforcement agencies nationwide.  </t>
    </r>
  </si>
  <si>
    <r>
      <t>The 2009 budget provides a total funding level of $53,000,000 for the Bureau of Justice Statistics (BJS).</t>
    </r>
    <r>
      <rPr>
        <sz val="16"/>
        <rFont val="Arial"/>
        <family val="2"/>
      </rPr>
      <t xml:space="preserve">  The program funding will be used to further the statistical gathering efforts of BJS and has been adjusted to included BJS administrative costs.</t>
    </r>
  </si>
  <si>
    <t xml:space="preserve">     Transfer from State and Local Law Enforcement Assistance for administrative functions</t>
  </si>
  <si>
    <t xml:space="preserve">     Transfer from Juvenile Justice Programs for administrative functions</t>
  </si>
  <si>
    <t xml:space="preserve">  Transfer from State and Local Law Enforcement Assistance for administrative functions</t>
  </si>
  <si>
    <t xml:space="preserve">  Transfer from Juvenile Justice Programs for administrative functions</t>
  </si>
  <si>
    <t xml:space="preserve">  Transfer from Public Safety Officers Benefits for administrative functions</t>
  </si>
  <si>
    <t>Total Adjustments to Base</t>
  </si>
  <si>
    <t>Increase: Criminal Justice Statistical Programs</t>
  </si>
  <si>
    <t>Research, Evaluation, and Demonstration Program</t>
  </si>
  <si>
    <t>Regional Information Sharing System</t>
  </si>
  <si>
    <t>Grant Program Consolidations</t>
  </si>
  <si>
    <t>Subtotal Offsets</t>
  </si>
  <si>
    <t>Total Program Changes</t>
  </si>
  <si>
    <t>2007 Enacted (with Rescissions)</t>
  </si>
  <si>
    <t>Transfer Between Accounts</t>
  </si>
  <si>
    <t>Rescission of Balances</t>
  </si>
  <si>
    <t>2007 Enacted (with Rescissions and Transfer)</t>
  </si>
  <si>
    <t xml:space="preserve">2008 Enacted </t>
  </si>
  <si>
    <t>2008 Enacted (with Transfers)</t>
  </si>
  <si>
    <t>2009 Request</t>
  </si>
  <si>
    <t xml:space="preserve">     Change 2009 from 2008 Enacted (with Transfers)</t>
  </si>
  <si>
    <t xml:space="preserve">     Adjustment for 2008 Transfer from State and Local Law Enforcement Assistance for administrative functions</t>
  </si>
  <si>
    <t xml:space="preserve">     Adjustment for 2008 Transfer from Juvenile Justice Programs for administrative functions</t>
  </si>
  <si>
    <t xml:space="preserve">   Transfer of Staff Positions from Office of Community Oriented Policing Services</t>
  </si>
  <si>
    <t xml:space="preserve">    Increases (see Adjustments to Base table)</t>
  </si>
  <si>
    <t xml:space="preserve">    Decreases (see Adjustments to Base table)</t>
  </si>
  <si>
    <t>Crime Victims Fund Management and Administration</t>
  </si>
  <si>
    <r>
      <t xml:space="preserve">The proposed budget provides a total funding level of $34,700,000 for the National Institute of Justice (NIJ). </t>
    </r>
    <r>
      <rPr>
        <sz val="16"/>
        <rFont val="Arial"/>
        <family val="2"/>
      </rPr>
      <t xml:space="preserve"> This funding will be used to continue to support social science research and the Office of Science and Technology.  </t>
    </r>
    <r>
      <rPr>
        <b/>
        <sz val="16"/>
        <rFont val="Arial"/>
        <family val="2"/>
      </rPr>
      <t>Funding is not provided for the technology centers in FY 2009.</t>
    </r>
  </si>
  <si>
    <t>end of sheet</t>
  </si>
  <si>
    <t>2009 Current Services</t>
  </si>
  <si>
    <t xml:space="preserve">2009 Request </t>
  </si>
  <si>
    <t xml:space="preserve">  Change 2009 from 2008</t>
  </si>
  <si>
    <t>2007 Actual FTE</t>
  </si>
  <si>
    <r>
      <t xml:space="preserve">The Justice Assistance budget includes $81,972,000,000 for management and administration. </t>
    </r>
    <r>
      <rPr>
        <b/>
        <sz val="16"/>
        <rFont val="Arial"/>
        <family val="2"/>
      </rPr>
      <t xml:space="preserve">The total request for administrative funding for FY 2009 is $165,630,000. </t>
    </r>
    <r>
      <rPr>
        <sz val="16"/>
        <rFont val="Arial"/>
        <family val="2"/>
      </rPr>
      <t xml:space="preserve">   The total request includes funds necessary to support the COPS Office, which the FY 2009 budget proposes to merge with the Office of Justice Programs. </t>
    </r>
  </si>
  <si>
    <r>
      <t xml:space="preserve">2008 </t>
    </r>
    <r>
      <rPr>
        <u val="single"/>
        <sz val="16"/>
        <rFont val="Arial"/>
        <family val="2"/>
      </rPr>
      <t>Enacted</t>
    </r>
  </si>
  <si>
    <r>
      <t xml:space="preserve">2009 </t>
    </r>
    <r>
      <rPr>
        <u val="single"/>
        <sz val="16"/>
        <rFont val="Arial"/>
        <family val="2"/>
      </rPr>
      <t>Request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</si>
</sst>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m/d/yy\ h:mm\ AM/PM;@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u val="single"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12"/>
      <color indexed="9"/>
      <name val="Arial"/>
      <family val="0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0">
    <xf numFmtId="3" fontId="0" fillId="0" borderId="0" xfId="0" applyAlignment="1">
      <alignment/>
    </xf>
    <xf numFmtId="3" fontId="5" fillId="0" borderId="0" xfId="0" applyAlignment="1">
      <alignment/>
    </xf>
    <xf numFmtId="3" fontId="4" fillId="0" borderId="0" xfId="0" applyAlignment="1">
      <alignment/>
    </xf>
    <xf numFmtId="3" fontId="5" fillId="0" borderId="0" xfId="0" applyFont="1" applyAlignment="1">
      <alignment/>
    </xf>
    <xf numFmtId="3" fontId="5" fillId="0" borderId="0" xfId="0" applyBorder="1" applyAlignment="1">
      <alignment/>
    </xf>
    <xf numFmtId="3" fontId="5" fillId="0" borderId="0" xfId="0" applyBorder="1" applyAlignment="1">
      <alignment/>
    </xf>
    <xf numFmtId="3" fontId="5" fillId="0" borderId="0" xfId="0" applyBorder="1" applyAlignment="1">
      <alignment/>
    </xf>
    <xf numFmtId="3" fontId="5" fillId="0" borderId="1" xfId="0" applyBorder="1" applyAlignment="1">
      <alignment/>
    </xf>
    <xf numFmtId="0" fontId="5" fillId="0" borderId="0" xfId="0" applyBorder="1" applyAlignment="1">
      <alignment/>
    </xf>
    <xf numFmtId="3" fontId="4" fillId="0" borderId="0" xfId="0" applyFont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Alignment="1">
      <alignment/>
    </xf>
    <xf numFmtId="3" fontId="4" fillId="0" borderId="0" xfId="0" applyNumberFormat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5" fillId="0" borderId="0" xfId="0" applyFill="1" applyBorder="1" applyAlignment="1">
      <alignment/>
    </xf>
    <xf numFmtId="3" fontId="5" fillId="0" borderId="2" xfId="0" applyFill="1" applyBorder="1" applyAlignment="1">
      <alignment/>
    </xf>
    <xf numFmtId="0" fontId="5" fillId="0" borderId="2" xfId="0" applyBorder="1" applyAlignment="1">
      <alignment/>
    </xf>
    <xf numFmtId="3" fontId="5" fillId="0" borderId="0" xfId="0" applyBorder="1" applyAlignment="1">
      <alignment/>
    </xf>
    <xf numFmtId="3" fontId="5" fillId="0" borderId="0" xfId="0" applyBorder="1" applyAlignment="1">
      <alignment/>
    </xf>
    <xf numFmtId="3" fontId="5" fillId="0" borderId="3" xfId="0" applyFont="1" applyBorder="1" applyAlignment="1">
      <alignment/>
    </xf>
    <xf numFmtId="3" fontId="5" fillId="0" borderId="4" xfId="0" applyFill="1" applyBorder="1" applyAlignment="1">
      <alignment/>
    </xf>
    <xf numFmtId="0" fontId="5" fillId="0" borderId="4" xfId="0" applyBorder="1" applyAlignment="1">
      <alignment/>
    </xf>
    <xf numFmtId="3" fontId="5" fillId="0" borderId="0" xfId="0" applyBorder="1" applyAlignment="1">
      <alignment/>
    </xf>
    <xf numFmtId="3" fontId="5" fillId="0" borderId="4" xfId="0" applyBorder="1" applyAlignment="1">
      <alignment/>
    </xf>
    <xf numFmtId="3" fontId="5" fillId="0" borderId="5" xfId="0" applyBorder="1" applyAlignment="1">
      <alignment/>
    </xf>
    <xf numFmtId="3" fontId="5" fillId="0" borderId="0" xfId="0" applyBorder="1" applyAlignment="1">
      <alignment/>
    </xf>
    <xf numFmtId="3" fontId="0" fillId="0" borderId="0" xfId="0" applyBorder="1" applyAlignment="1">
      <alignment/>
    </xf>
    <xf numFmtId="3" fontId="5" fillId="0" borderId="0" xfId="0" applyFont="1" applyBorder="1" applyAlignment="1">
      <alignment/>
    </xf>
    <xf numFmtId="3" fontId="5" fillId="0" borderId="6" xfId="0" applyBorder="1" applyAlignment="1">
      <alignment horizontal="center"/>
    </xf>
    <xf numFmtId="3" fontId="5" fillId="0" borderId="4" xfId="0" applyBorder="1" applyAlignment="1">
      <alignment horizontal="center"/>
    </xf>
    <xf numFmtId="3" fontId="5" fillId="0" borderId="7" xfId="0" applyBorder="1" applyAlignment="1">
      <alignment horizontal="center"/>
    </xf>
    <xf numFmtId="3" fontId="5" fillId="0" borderId="8" xfId="0" applyBorder="1" applyAlignment="1">
      <alignment/>
    </xf>
    <xf numFmtId="3" fontId="5" fillId="0" borderId="0" xfId="0" applyBorder="1" applyAlignment="1">
      <alignment/>
    </xf>
    <xf numFmtId="3" fontId="4" fillId="0" borderId="0" xfId="0" applyFont="1" applyBorder="1" applyAlignment="1">
      <alignment/>
    </xf>
    <xf numFmtId="3" fontId="5" fillId="0" borderId="9" xfId="0" applyBorder="1" applyAlignment="1">
      <alignment/>
    </xf>
    <xf numFmtId="3" fontId="5" fillId="0" borderId="10" xfId="0" applyBorder="1" applyAlignment="1">
      <alignment/>
    </xf>
    <xf numFmtId="3" fontId="5" fillId="0" borderId="11" xfId="0" applyBorder="1" applyAlignment="1">
      <alignment/>
    </xf>
    <xf numFmtId="3" fontId="5" fillId="0" borderId="10" xfId="0" applyFill="1" applyBorder="1" applyAlignment="1">
      <alignment/>
    </xf>
    <xf numFmtId="3" fontId="5" fillId="0" borderId="11" xfId="0" applyFill="1" applyBorder="1" applyAlignment="1">
      <alignment/>
    </xf>
    <xf numFmtId="3" fontId="5" fillId="0" borderId="12" xfId="0" applyFill="1" applyBorder="1" applyAlignment="1">
      <alignment/>
    </xf>
    <xf numFmtId="3" fontId="5" fillId="0" borderId="13" xfId="0" applyFill="1" applyBorder="1" applyAlignment="1">
      <alignment/>
    </xf>
    <xf numFmtId="3" fontId="5" fillId="0" borderId="6" xfId="0" applyFill="1" applyBorder="1" applyAlignment="1">
      <alignment/>
    </xf>
    <xf numFmtId="3" fontId="5" fillId="0" borderId="7" xfId="0" applyFill="1" applyBorder="1" applyAlignment="1">
      <alignment/>
    </xf>
    <xf numFmtId="3" fontId="6" fillId="0" borderId="8" xfId="0" applyBorder="1" applyAlignment="1">
      <alignment/>
    </xf>
    <xf numFmtId="3" fontId="6" fillId="0" borderId="0" xfId="0" applyBorder="1" applyAlignment="1">
      <alignment/>
    </xf>
    <xf numFmtId="3" fontId="6" fillId="0" borderId="9" xfId="0" applyBorder="1" applyAlignment="1">
      <alignment/>
    </xf>
    <xf numFmtId="3" fontId="5" fillId="0" borderId="8" xfId="0" applyBorder="1" applyAlignment="1">
      <alignment horizontal="right"/>
    </xf>
    <xf numFmtId="3" fontId="5" fillId="0" borderId="0" xfId="0" applyBorder="1" applyAlignment="1">
      <alignment horizontal="right"/>
    </xf>
    <xf numFmtId="3" fontId="5" fillId="0" borderId="10" xfId="0" applyFill="1" applyBorder="1" applyAlignment="1">
      <alignment horizontal="right"/>
    </xf>
    <xf numFmtId="3" fontId="5" fillId="0" borderId="14" xfId="0" applyBorder="1" applyAlignment="1">
      <alignment/>
    </xf>
    <xf numFmtId="3" fontId="5" fillId="0" borderId="6" xfId="0" applyBorder="1" applyAlignment="1">
      <alignment/>
    </xf>
    <xf numFmtId="3" fontId="5" fillId="0" borderId="7" xfId="0" applyBorder="1" applyAlignment="1">
      <alignment/>
    </xf>
    <xf numFmtId="3" fontId="5" fillId="0" borderId="15" xfId="0" applyBorder="1" applyAlignment="1">
      <alignment/>
    </xf>
    <xf numFmtId="3" fontId="5" fillId="0" borderId="16" xfId="0" applyBorder="1" applyAlignment="1">
      <alignment/>
    </xf>
    <xf numFmtId="3" fontId="5" fillId="0" borderId="17" xfId="0" applyBorder="1" applyAlignment="1">
      <alignment/>
    </xf>
    <xf numFmtId="3" fontId="5" fillId="0" borderId="18" xfId="0" applyBorder="1" applyAlignment="1">
      <alignment/>
    </xf>
    <xf numFmtId="3" fontId="5" fillId="0" borderId="19" xfId="0" applyBorder="1" applyAlignment="1">
      <alignment/>
    </xf>
    <xf numFmtId="3" fontId="5" fillId="0" borderId="9" xfId="0" applyFont="1" applyBorder="1" applyAlignment="1">
      <alignment/>
    </xf>
    <xf numFmtId="3" fontId="5" fillId="0" borderId="11" xfId="0" applyFont="1" applyFill="1" applyBorder="1" applyAlignment="1">
      <alignment/>
    </xf>
    <xf numFmtId="3" fontId="11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5" fillId="0" borderId="20" xfId="0" applyBorder="1" applyAlignment="1">
      <alignment/>
    </xf>
    <xf numFmtId="3" fontId="11" fillId="0" borderId="0" xfId="0" applyFont="1" applyBorder="1" applyAlignment="1">
      <alignment horizontal="center" vertical="top" wrapText="1"/>
    </xf>
    <xf numFmtId="3" fontId="11" fillId="0" borderId="0" xfId="0" applyFont="1" applyAlignment="1">
      <alignment horizontal="center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3" fontId="11" fillId="0" borderId="0" xfId="0" applyNumberFormat="1" applyFont="1" applyAlignment="1" quotePrefix="1">
      <alignment/>
    </xf>
    <xf numFmtId="3" fontId="4" fillId="0" borderId="0" xfId="0" applyFont="1" applyBorder="1" applyAlignment="1">
      <alignment/>
    </xf>
    <xf numFmtId="3" fontId="11" fillId="0" borderId="0" xfId="0" applyNumberFormat="1" applyFont="1" applyAlignment="1" quotePrefix="1">
      <alignment horizontal="right"/>
    </xf>
    <xf numFmtId="3" fontId="11" fillId="0" borderId="0" xfId="0" applyNumberFormat="1" applyFont="1" applyAlignment="1">
      <alignment horizontal="right"/>
    </xf>
    <xf numFmtId="3" fontId="5" fillId="0" borderId="21" xfId="0" applyBorder="1" applyAlignment="1">
      <alignment/>
    </xf>
    <xf numFmtId="164" fontId="11" fillId="0" borderId="0" xfId="0" applyNumberFormat="1" applyFont="1" applyAlignment="1">
      <alignment/>
    </xf>
    <xf numFmtId="3" fontId="5" fillId="0" borderId="1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11" xfId="0" applyBorder="1" applyAlignment="1">
      <alignment horizontal="center"/>
    </xf>
    <xf numFmtId="3" fontId="4" fillId="0" borderId="0" xfId="0" applyFont="1" applyBorder="1" applyAlignment="1">
      <alignment/>
    </xf>
    <xf numFmtId="3" fontId="5" fillId="0" borderId="15" xfId="0" applyBorder="1" applyAlignment="1">
      <alignment horizontal="right"/>
    </xf>
    <xf numFmtId="3" fontId="14" fillId="0" borderId="0" xfId="0" applyFont="1" applyAlignment="1">
      <alignment/>
    </xf>
    <xf numFmtId="3" fontId="14" fillId="0" borderId="0" xfId="0" applyFont="1" applyAlignment="1">
      <alignment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Font="1" applyAlignment="1">
      <alignment/>
    </xf>
    <xf numFmtId="3" fontId="12" fillId="0" borderId="0" xfId="0" applyFont="1" applyBorder="1" applyAlignment="1">
      <alignment/>
    </xf>
    <xf numFmtId="3" fontId="12" fillId="0" borderId="0" xfId="0" applyFont="1" applyBorder="1" applyAlignment="1">
      <alignment/>
    </xf>
    <xf numFmtId="3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9" fillId="0" borderId="0" xfId="0" applyFont="1" applyBorder="1" applyAlignment="1">
      <alignment horizontal="center"/>
    </xf>
    <xf numFmtId="3" fontId="9" fillId="0" borderId="0" xfId="0" applyFont="1" applyBorder="1" applyAlignment="1">
      <alignment horizontal="center"/>
    </xf>
    <xf numFmtId="3" fontId="9" fillId="0" borderId="0" xfId="0" applyFont="1" applyBorder="1" applyAlignment="1">
      <alignment horizontal="center"/>
    </xf>
    <xf numFmtId="3" fontId="10" fillId="0" borderId="0" xfId="0" applyFont="1" applyBorder="1" applyAlignment="1">
      <alignment horizontal="center"/>
    </xf>
    <xf numFmtId="3" fontId="10" fillId="0" borderId="0" xfId="0" applyFont="1" applyBorder="1" applyAlignment="1">
      <alignment horizontal="center"/>
    </xf>
    <xf numFmtId="3" fontId="10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1" fillId="0" borderId="0" xfId="0" applyFont="1" applyBorder="1" applyAlignment="1" quotePrefix="1">
      <alignment horizontal="center" vertical="top" wrapText="1"/>
    </xf>
    <xf numFmtId="3" fontId="11" fillId="0" borderId="0" xfId="0" applyFont="1" applyBorder="1" applyAlignment="1" quotePrefix="1">
      <alignment horizontal="center" vertical="top" wrapText="1"/>
    </xf>
    <xf numFmtId="3" fontId="11" fillId="0" borderId="0" xfId="0" applyFont="1" applyBorder="1" applyAlignment="1" quotePrefix="1">
      <alignment horizontal="center" vertical="top" wrapText="1"/>
    </xf>
    <xf numFmtId="3" fontId="11" fillId="0" borderId="0" xfId="0" applyFont="1" applyBorder="1" applyAlignment="1" quotePrefix="1">
      <alignment horizontal="center" vertical="top" wrapText="1"/>
    </xf>
    <xf numFmtId="3" fontId="13" fillId="0" borderId="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left" wrapText="1"/>
    </xf>
    <xf numFmtId="3" fontId="13" fillId="0" borderId="0" xfId="0" applyNumberFormat="1" applyFont="1" applyBorder="1" applyAlignment="1">
      <alignment horizontal="left" wrapText="1"/>
    </xf>
    <xf numFmtId="3" fontId="13" fillId="0" borderId="0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horizontal="left" wrapText="1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Font="1" applyBorder="1" applyAlignment="1">
      <alignment horizontal="left"/>
    </xf>
    <xf numFmtId="3" fontId="5" fillId="0" borderId="0" xfId="0" applyFont="1" applyBorder="1" applyAlignment="1">
      <alignment horizontal="left"/>
    </xf>
    <xf numFmtId="3" fontId="5" fillId="0" borderId="0" xfId="0" applyFont="1" applyBorder="1" applyAlignment="1">
      <alignment horizontal="left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4" fillId="0" borderId="0" xfId="0" applyAlignment="1">
      <alignment horizontal="left"/>
    </xf>
    <xf numFmtId="3" fontId="5" fillId="0" borderId="0" xfId="0" applyFont="1" applyAlignment="1">
      <alignment horizontal="left"/>
    </xf>
    <xf numFmtId="3" fontId="5" fillId="0" borderId="0" xfId="0" applyAlignment="1">
      <alignment horizontal="left"/>
    </xf>
    <xf numFmtId="3" fontId="5" fillId="0" borderId="22" xfId="0" applyBorder="1" applyAlignment="1">
      <alignment horizontal="center"/>
    </xf>
    <xf numFmtId="3" fontId="5" fillId="0" borderId="23" xfId="0" applyBorder="1" applyAlignment="1">
      <alignment horizontal="center"/>
    </xf>
    <xf numFmtId="3" fontId="5" fillId="0" borderId="24" xfId="0" applyBorder="1" applyAlignment="1">
      <alignment horizontal="center"/>
    </xf>
    <xf numFmtId="3" fontId="5" fillId="0" borderId="25" xfId="0" applyFont="1" applyBorder="1" applyAlignment="1">
      <alignment horizontal="left"/>
    </xf>
    <xf numFmtId="3" fontId="5" fillId="0" borderId="26" xfId="0" applyFont="1" applyBorder="1" applyAlignment="1">
      <alignment horizontal="left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left"/>
    </xf>
    <xf numFmtId="3" fontId="5" fillId="0" borderId="0" xfId="0" applyFont="1" applyBorder="1" applyAlignment="1">
      <alignment horizontal="left"/>
    </xf>
    <xf numFmtId="3" fontId="5" fillId="0" borderId="0" xfId="0" applyFont="1" applyBorder="1" applyAlignment="1">
      <alignment horizontal="left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9"/>
  <sheetViews>
    <sheetView tabSelected="1" zoomScale="75" zoomScaleNormal="75" zoomScaleSheetLayoutView="50" workbookViewId="0" topLeftCell="A1">
      <selection activeCell="A1" sqref="A1:AD3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8.7109375" style="2" customWidth="1"/>
    <col min="4" max="4" width="8.421875" style="2" customWidth="1"/>
    <col min="5" max="5" width="7.7109375" style="2" customWidth="1"/>
    <col min="6" max="6" width="15.00390625" style="2" customWidth="1"/>
    <col min="7" max="7" width="1.7109375" style="2" hidden="1" customWidth="1"/>
    <col min="8" max="8" width="10.14062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8.2812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8.8515625" style="2" customWidth="1"/>
    <col min="23" max="23" width="4.8515625" style="2" customWidth="1"/>
    <col min="24" max="24" width="15.57421875" style="2" customWidth="1"/>
    <col min="25" max="25" width="1.28515625" style="2" customWidth="1"/>
    <col min="26" max="26" width="12.28125" style="2" customWidth="1"/>
    <col min="27" max="27" width="2.8515625" style="2" customWidth="1"/>
    <col min="28" max="28" width="15.421875" style="2" customWidth="1"/>
    <col min="29" max="29" width="1.8515625" style="2" customWidth="1"/>
    <col min="30" max="30" width="16.00390625" style="2" customWidth="1"/>
    <col min="31" max="31" width="3.421875" style="2" customWidth="1"/>
    <col min="32" max="32" width="8.421875" style="2" customWidth="1"/>
    <col min="33" max="33" width="17.28125" style="2" customWidth="1"/>
    <col min="34" max="34" width="14.421875" style="2" customWidth="1"/>
    <col min="35" max="16384" width="8.421875" style="2" customWidth="1"/>
  </cols>
  <sheetData>
    <row r="1" spans="1:31" ht="18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5"/>
      <c r="AE1" s="1"/>
    </row>
    <row r="2" spans="1:31" ht="18">
      <c r="A2" s="146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2"/>
      <c r="AE2" s="1"/>
    </row>
    <row r="3" spans="1:31" ht="18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9"/>
      <c r="AE3" s="1"/>
    </row>
    <row r="4" spans="1:32" ht="23.25">
      <c r="A4" s="93" t="s">
        <v>10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/>
      <c r="AE4" s="1"/>
      <c r="AF4" s="83" t="s">
        <v>45</v>
      </c>
    </row>
    <row r="5" spans="1:32" ht="23.25">
      <c r="A5" s="96" t="s">
        <v>11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8"/>
      <c r="AE5" s="1"/>
      <c r="AF5" s="83" t="s">
        <v>45</v>
      </c>
    </row>
    <row r="6" spans="1:32" ht="18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5"/>
      <c r="AE6" s="1"/>
      <c r="AF6" s="83" t="s">
        <v>45</v>
      </c>
    </row>
    <row r="7" spans="1:32" ht="18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8"/>
      <c r="Y7" s="4"/>
      <c r="Z7" s="31" t="s">
        <v>9</v>
      </c>
      <c r="AA7" s="26"/>
      <c r="AB7" s="32" t="s">
        <v>6</v>
      </c>
      <c r="AC7" s="26"/>
      <c r="AD7" s="33" t="s">
        <v>5</v>
      </c>
      <c r="AE7" s="6"/>
      <c r="AF7" s="83" t="s">
        <v>45</v>
      </c>
    </row>
    <row r="8" spans="1:32" ht="18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4"/>
      <c r="Z8" s="77"/>
      <c r="AA8" s="5"/>
      <c r="AB8" s="78"/>
      <c r="AC8" s="5"/>
      <c r="AD8" s="79"/>
      <c r="AE8" s="6"/>
      <c r="AF8" s="83"/>
    </row>
    <row r="9" spans="1:32" ht="18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4"/>
      <c r="Z9" s="77"/>
      <c r="AA9" s="5"/>
      <c r="AB9" s="78"/>
      <c r="AC9" s="5"/>
      <c r="AD9" s="79"/>
      <c r="AE9" s="6"/>
      <c r="AF9" s="83"/>
    </row>
    <row r="10" spans="1:32" ht="18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4"/>
      <c r="Z10" s="77"/>
      <c r="AA10" s="5"/>
      <c r="AB10" s="78"/>
      <c r="AC10" s="5"/>
      <c r="AD10" s="79"/>
      <c r="AE10" s="6"/>
      <c r="AF10" s="83"/>
    </row>
    <row r="11" spans="1:34" ht="18">
      <c r="A11" s="123" t="s">
        <v>30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5"/>
      <c r="Y11" s="29" t="s">
        <v>4</v>
      </c>
      <c r="Z11" s="34">
        <v>672</v>
      </c>
      <c r="AA11" s="36"/>
      <c r="AB11" s="35">
        <v>672</v>
      </c>
      <c r="AC11" s="35"/>
      <c r="AD11" s="37">
        <v>238340</v>
      </c>
      <c r="AE11" s="6"/>
      <c r="AF11" s="83" t="s">
        <v>45</v>
      </c>
      <c r="AG11" s="14"/>
      <c r="AH11" s="14"/>
    </row>
    <row r="12" spans="1:35" ht="18">
      <c r="A12" s="11"/>
      <c r="B12" s="123" t="s">
        <v>31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5"/>
      <c r="Y12" s="10" t="s">
        <v>8</v>
      </c>
      <c r="Z12" s="34">
        <v>0</v>
      </c>
      <c r="AA12" s="72"/>
      <c r="AB12" s="25">
        <v>0</v>
      </c>
      <c r="AC12" s="25"/>
      <c r="AD12" s="37">
        <v>66077</v>
      </c>
      <c r="AE12" s="6"/>
      <c r="AF12" s="83" t="s">
        <v>45</v>
      </c>
      <c r="AG12" s="16"/>
      <c r="AH12" s="16"/>
      <c r="AI12" s="13"/>
    </row>
    <row r="13" spans="1:35" ht="18">
      <c r="A13" s="11"/>
      <c r="B13" s="123" t="s">
        <v>32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0"/>
      <c r="Z13" s="38">
        <v>0</v>
      </c>
      <c r="AA13" s="80"/>
      <c r="AB13" s="5">
        <v>0</v>
      </c>
      <c r="AC13" s="5"/>
      <c r="AD13" s="39">
        <v>-6000</v>
      </c>
      <c r="AE13" s="6"/>
      <c r="AF13" s="83" t="s">
        <v>45</v>
      </c>
      <c r="AG13" s="16"/>
      <c r="AH13" s="16"/>
      <c r="AI13" s="13"/>
    </row>
    <row r="14" spans="1:35" ht="18">
      <c r="A14" s="140" t="s">
        <v>33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2"/>
      <c r="Y14" s="10"/>
      <c r="Z14" s="38">
        <f>SUM(Z11:Z13)</f>
        <v>672</v>
      </c>
      <c r="AA14" s="80"/>
      <c r="AB14" s="5">
        <f>SUM(AB11:AB13)</f>
        <v>672</v>
      </c>
      <c r="AC14" s="5"/>
      <c r="AD14" s="39">
        <f>SUM(AD11:AD13)</f>
        <v>298417</v>
      </c>
      <c r="AE14" s="6"/>
      <c r="AF14" s="83" t="s">
        <v>45</v>
      </c>
      <c r="AG14" s="16"/>
      <c r="AH14" s="16"/>
      <c r="AI14" s="13"/>
    </row>
    <row r="15" spans="1:35" ht="18">
      <c r="A15" s="140" t="s">
        <v>49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2"/>
      <c r="Y15" s="10"/>
      <c r="Z15" s="38"/>
      <c r="AA15" s="80"/>
      <c r="AB15" s="17">
        <v>581</v>
      </c>
      <c r="AC15" s="5"/>
      <c r="AD15" s="39"/>
      <c r="AE15" s="6"/>
      <c r="AF15" s="83"/>
      <c r="AG15" s="16"/>
      <c r="AH15" s="16"/>
      <c r="AI15" s="13"/>
    </row>
    <row r="16" spans="1:35" ht="18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9"/>
      <c r="Y16" s="10"/>
      <c r="Z16" s="38"/>
      <c r="AA16" s="80"/>
      <c r="AB16" s="5"/>
      <c r="AC16" s="5"/>
      <c r="AD16" s="39"/>
      <c r="AE16" s="6"/>
      <c r="AF16" s="83"/>
      <c r="AG16" s="16"/>
      <c r="AH16" s="16"/>
      <c r="AI16" s="13"/>
    </row>
    <row r="17" spans="1:35" ht="18">
      <c r="A17" s="123" t="s">
        <v>34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5"/>
      <c r="Y17" s="29" t="s">
        <v>4</v>
      </c>
      <c r="Z17" s="38">
        <v>697</v>
      </c>
      <c r="AA17" s="8"/>
      <c r="AB17" s="5">
        <v>633</v>
      </c>
      <c r="AC17" s="8" t="e">
        <f>AC11+#REF!</f>
        <v>#REF!</v>
      </c>
      <c r="AD17" s="39">
        <v>196184</v>
      </c>
      <c r="AE17" s="6"/>
      <c r="AF17" s="83" t="s">
        <v>45</v>
      </c>
      <c r="AG17" s="16"/>
      <c r="AH17" s="16"/>
      <c r="AI17" s="13"/>
    </row>
    <row r="18" spans="1:32" ht="18">
      <c r="A18" s="123" t="s">
        <v>18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5"/>
      <c r="Y18" s="10" t="s">
        <v>4</v>
      </c>
      <c r="Z18" s="40">
        <v>0</v>
      </c>
      <c r="AA18" s="8"/>
      <c r="AB18" s="17">
        <v>0</v>
      </c>
      <c r="AC18" s="8"/>
      <c r="AD18" s="41">
        <v>51627</v>
      </c>
      <c r="AE18" s="6"/>
      <c r="AF18" s="83" t="s">
        <v>45</v>
      </c>
    </row>
    <row r="19" spans="1:32" ht="18">
      <c r="A19" s="123" t="s">
        <v>19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5"/>
      <c r="Y19" s="10" t="s">
        <v>4</v>
      </c>
      <c r="Z19" s="42">
        <v>0</v>
      </c>
      <c r="AA19" s="19"/>
      <c r="AB19" s="18">
        <v>0</v>
      </c>
      <c r="AC19" s="19"/>
      <c r="AD19" s="43">
        <v>15057</v>
      </c>
      <c r="AE19" s="6"/>
      <c r="AF19" s="83" t="s">
        <v>45</v>
      </c>
    </row>
    <row r="20" spans="1:32" ht="18">
      <c r="A20" s="140" t="s">
        <v>35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2"/>
      <c r="Y20" s="10" t="s">
        <v>4</v>
      </c>
      <c r="Z20" s="40">
        <f>SUM(Z17:Z19)</f>
        <v>697</v>
      </c>
      <c r="AA20" s="8"/>
      <c r="AB20" s="17">
        <f>SUM(AB17:AB19)</f>
        <v>633</v>
      </c>
      <c r="AC20" s="8"/>
      <c r="AD20" s="41">
        <f>SUM(AD17:AD19)</f>
        <v>262868</v>
      </c>
      <c r="AE20" s="6"/>
      <c r="AF20" s="83" t="s">
        <v>45</v>
      </c>
    </row>
    <row r="21" spans="1:32" ht="18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9"/>
      <c r="Y21" s="10"/>
      <c r="Z21" s="40"/>
      <c r="AA21" s="8"/>
      <c r="AB21" s="17"/>
      <c r="AC21" s="8"/>
      <c r="AD21" s="41"/>
      <c r="AE21" s="6"/>
      <c r="AF21" s="83"/>
    </row>
    <row r="22" spans="1:32" ht="18">
      <c r="A22" s="140" t="s">
        <v>36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2"/>
      <c r="Y22" s="10" t="s">
        <v>4</v>
      </c>
      <c r="Z22" s="40">
        <v>863</v>
      </c>
      <c r="AA22" s="8"/>
      <c r="AB22" s="17">
        <v>775</v>
      </c>
      <c r="AC22" s="8"/>
      <c r="AD22" s="41">
        <v>203872</v>
      </c>
      <c r="AE22" s="6"/>
      <c r="AF22" s="83" t="s">
        <v>45</v>
      </c>
    </row>
    <row r="23" spans="1:32" ht="18">
      <c r="A23" s="135" t="s">
        <v>37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6"/>
      <c r="Y23" s="22" t="s">
        <v>4</v>
      </c>
      <c r="Z23" s="44">
        <f>Z22-Z20</f>
        <v>166</v>
      </c>
      <c r="AA23" s="24"/>
      <c r="AB23" s="23">
        <f>AB22-AB20</f>
        <v>142</v>
      </c>
      <c r="AC23" s="24"/>
      <c r="AD23" s="45">
        <f>AD22-AD20</f>
        <v>-58996</v>
      </c>
      <c r="AE23" s="6"/>
      <c r="AF23" s="83" t="s">
        <v>45</v>
      </c>
    </row>
    <row r="24" spans="1:32" ht="18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4"/>
      <c r="Y24" s="21"/>
      <c r="Z24" s="38"/>
      <c r="AA24" s="8"/>
      <c r="AB24" s="5"/>
      <c r="AC24" s="8"/>
      <c r="AD24" s="39"/>
      <c r="AE24" s="6"/>
      <c r="AF24" s="83"/>
    </row>
    <row r="25" spans="1:32" ht="18">
      <c r="A25" s="123" t="s">
        <v>12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  <c r="Y25" s="21"/>
      <c r="Z25" s="38"/>
      <c r="AA25" s="8"/>
      <c r="AB25" s="5"/>
      <c r="AC25" s="8"/>
      <c r="AD25" s="39"/>
      <c r="AE25" s="6"/>
      <c r="AF25" s="83" t="s">
        <v>45</v>
      </c>
    </row>
    <row r="26" spans="1:32" ht="18">
      <c r="A26" s="123" t="s">
        <v>38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5"/>
      <c r="Y26" s="21"/>
      <c r="Z26" s="38">
        <v>0</v>
      </c>
      <c r="AA26" s="8"/>
      <c r="AB26" s="5">
        <v>0</v>
      </c>
      <c r="AC26" s="8"/>
      <c r="AD26" s="39">
        <v>-51627</v>
      </c>
      <c r="AE26" s="6"/>
      <c r="AF26" s="83" t="s">
        <v>45</v>
      </c>
    </row>
    <row r="27" spans="1:32" ht="18">
      <c r="A27" s="123" t="s">
        <v>39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5"/>
      <c r="Y27" s="21"/>
      <c r="Z27" s="38">
        <v>0</v>
      </c>
      <c r="AA27" s="8"/>
      <c r="AB27" s="5">
        <v>0</v>
      </c>
      <c r="AC27" s="8"/>
      <c r="AD27" s="39">
        <v>-15057</v>
      </c>
      <c r="AE27" s="6"/>
      <c r="AF27" s="83" t="s">
        <v>45</v>
      </c>
    </row>
    <row r="28" spans="1:32" ht="18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8"/>
      <c r="Y28" s="21"/>
      <c r="Z28" s="38"/>
      <c r="AA28" s="8"/>
      <c r="AB28" s="5"/>
      <c r="AC28" s="8"/>
      <c r="AD28" s="39"/>
      <c r="AE28" s="6"/>
      <c r="AF28" s="83"/>
    </row>
    <row r="29" spans="1:32" ht="18.75">
      <c r="A29" s="123" t="s">
        <v>13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5"/>
      <c r="Y29" s="4"/>
      <c r="Z29" s="46"/>
      <c r="AA29" s="47"/>
      <c r="AB29" s="47"/>
      <c r="AC29" s="47"/>
      <c r="AD29" s="48"/>
      <c r="AE29" s="6"/>
      <c r="AF29" s="83" t="s">
        <v>45</v>
      </c>
    </row>
    <row r="30" spans="1:32" ht="18">
      <c r="A30" s="123" t="s">
        <v>20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5"/>
      <c r="Y30" s="29" t="s">
        <v>4</v>
      </c>
      <c r="Z30" s="49">
        <v>0</v>
      </c>
      <c r="AA30" s="35"/>
      <c r="AB30" s="50">
        <v>0</v>
      </c>
      <c r="AC30" s="35"/>
      <c r="AD30" s="60">
        <v>45424</v>
      </c>
      <c r="AE30" s="30"/>
      <c r="AF30" s="83" t="s">
        <v>45</v>
      </c>
    </row>
    <row r="31" spans="1:32" ht="18">
      <c r="A31" s="123" t="s">
        <v>21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5"/>
      <c r="Y31" s="10" t="s">
        <v>4</v>
      </c>
      <c r="Z31" s="49">
        <v>0</v>
      </c>
      <c r="AA31" s="35"/>
      <c r="AB31" s="50">
        <v>0</v>
      </c>
      <c r="AC31" s="35"/>
      <c r="AD31" s="61">
        <v>20801</v>
      </c>
      <c r="AE31" s="30"/>
      <c r="AF31" s="83" t="s">
        <v>45</v>
      </c>
    </row>
    <row r="32" spans="1:32" ht="18">
      <c r="A32" s="123" t="s">
        <v>22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5"/>
      <c r="Y32" s="10" t="s">
        <v>4</v>
      </c>
      <c r="Z32" s="51">
        <v>0</v>
      </c>
      <c r="AA32" s="35"/>
      <c r="AB32" s="50">
        <v>0</v>
      </c>
      <c r="AC32" s="35"/>
      <c r="AD32" s="60">
        <v>3000</v>
      </c>
      <c r="AE32" s="6"/>
      <c r="AF32" s="83" t="s">
        <v>45</v>
      </c>
    </row>
    <row r="33" spans="1:32" ht="18">
      <c r="A33" s="123" t="s">
        <v>40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5"/>
      <c r="Y33" s="10" t="s">
        <v>4</v>
      </c>
      <c r="Z33" s="49">
        <v>166</v>
      </c>
      <c r="AA33" s="35"/>
      <c r="AB33" s="50">
        <v>142</v>
      </c>
      <c r="AC33" s="35"/>
      <c r="AD33" s="37"/>
      <c r="AE33" s="6"/>
      <c r="AF33" s="83" t="s">
        <v>45</v>
      </c>
    </row>
    <row r="34" spans="1:32" ht="18">
      <c r="A34" s="123" t="s">
        <v>41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5"/>
      <c r="Y34" s="10" t="s">
        <v>4</v>
      </c>
      <c r="Z34" s="49">
        <v>0</v>
      </c>
      <c r="AA34" s="35"/>
      <c r="AB34" s="35">
        <v>0</v>
      </c>
      <c r="AC34" s="35"/>
      <c r="AD34" s="37">
        <v>5671</v>
      </c>
      <c r="AE34" s="6"/>
      <c r="AF34" s="83" t="s">
        <v>45</v>
      </c>
    </row>
    <row r="35" spans="1:32" ht="18">
      <c r="A35" s="123" t="s">
        <v>42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5"/>
      <c r="Y35" s="10"/>
      <c r="Z35" s="81"/>
      <c r="AA35" s="25"/>
      <c r="AB35" s="25"/>
      <c r="AC35" s="25"/>
      <c r="AD35" s="52">
        <v>-531</v>
      </c>
      <c r="AE35" s="6"/>
      <c r="AF35" s="83" t="s">
        <v>45</v>
      </c>
    </row>
    <row r="36" spans="1:32" ht="18">
      <c r="A36" s="123" t="s">
        <v>23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5"/>
      <c r="Y36" s="10" t="s">
        <v>8</v>
      </c>
      <c r="Z36" s="53">
        <f>SUM(Z30:Z35)</f>
        <v>166</v>
      </c>
      <c r="AA36" s="26"/>
      <c r="AB36" s="26">
        <f>SUM(AB30:AB35)</f>
        <v>142</v>
      </c>
      <c r="AC36" s="26"/>
      <c r="AD36" s="54">
        <f>SUM(AD30:AD35)</f>
        <v>74365</v>
      </c>
      <c r="AE36" s="6"/>
      <c r="AF36" s="83" t="s">
        <v>45</v>
      </c>
    </row>
    <row r="37" spans="1:32" ht="18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1"/>
      <c r="Y37" s="10"/>
      <c r="Z37" s="53"/>
      <c r="AA37" s="26"/>
      <c r="AB37" s="26"/>
      <c r="AC37" s="26"/>
      <c r="AD37" s="54"/>
      <c r="AE37" s="6"/>
      <c r="AF37" s="83"/>
    </row>
    <row r="38" spans="1:33" ht="18">
      <c r="A38" s="123" t="s">
        <v>46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5"/>
      <c r="Y38" s="10" t="s">
        <v>4</v>
      </c>
      <c r="Z38" s="38">
        <f>SUM(Z20,Z36)</f>
        <v>863</v>
      </c>
      <c r="AA38" s="5"/>
      <c r="AB38" s="5">
        <f>SUM(AB20,AB36)</f>
        <v>775</v>
      </c>
      <c r="AC38" s="5"/>
      <c r="AD38" s="39">
        <f>SUM(AD20,AD26:AD27,AD36)</f>
        <v>270549</v>
      </c>
      <c r="AE38" s="6"/>
      <c r="AF38" s="83" t="s">
        <v>45</v>
      </c>
      <c r="AG38" s="9"/>
    </row>
    <row r="39" spans="1:33" ht="18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0"/>
      <c r="Z39" s="38"/>
      <c r="AA39" s="5"/>
      <c r="AB39" s="5"/>
      <c r="AC39" s="5"/>
      <c r="AD39" s="39"/>
      <c r="AE39" s="6"/>
      <c r="AF39" s="83"/>
      <c r="AG39" s="9"/>
    </row>
    <row r="40" spans="1:33" ht="18">
      <c r="A40" s="123" t="s">
        <v>14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5"/>
      <c r="Y40" s="10"/>
      <c r="Z40" s="38"/>
      <c r="AA40" s="5"/>
      <c r="AB40" s="5"/>
      <c r="AC40" s="5"/>
      <c r="AD40" s="39"/>
      <c r="AE40" s="6"/>
      <c r="AF40" s="83" t="s">
        <v>45</v>
      </c>
      <c r="AG40" s="9"/>
    </row>
    <row r="41" spans="1:32" ht="18">
      <c r="A41" s="129"/>
      <c r="B41" s="123" t="s">
        <v>24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5"/>
      <c r="Y41" s="29" t="s">
        <v>4</v>
      </c>
      <c r="Z41" s="34">
        <v>0</v>
      </c>
      <c r="AA41" s="35"/>
      <c r="AB41" s="35">
        <v>0</v>
      </c>
      <c r="AC41" s="35"/>
      <c r="AD41" s="37">
        <v>18220</v>
      </c>
      <c r="AE41" s="6"/>
      <c r="AF41" s="83" t="s">
        <v>45</v>
      </c>
    </row>
    <row r="42" spans="1:32" ht="18">
      <c r="A42" s="129"/>
      <c r="B42" s="130"/>
      <c r="C42" s="131"/>
      <c r="D42" s="123" t="s">
        <v>43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5"/>
      <c r="Y42" s="29"/>
      <c r="Z42" s="55">
        <v>0</v>
      </c>
      <c r="AA42" s="25"/>
      <c r="AB42" s="25">
        <v>0</v>
      </c>
      <c r="AC42" s="25"/>
      <c r="AD42" s="52">
        <v>12747</v>
      </c>
      <c r="AE42" s="6"/>
      <c r="AF42" s="83" t="s">
        <v>45</v>
      </c>
    </row>
    <row r="43" spans="2:32" ht="18">
      <c r="B43" s="123" t="s">
        <v>15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5"/>
      <c r="Y43" s="29"/>
      <c r="Z43" s="55"/>
      <c r="AA43" s="25"/>
      <c r="AB43" s="25"/>
      <c r="AC43" s="25"/>
      <c r="AD43" s="52"/>
      <c r="AE43" s="6"/>
      <c r="AF43" s="83" t="s">
        <v>45</v>
      </c>
    </row>
    <row r="44" spans="1:32" ht="18">
      <c r="A44" s="3"/>
      <c r="C44" s="123" t="s">
        <v>25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5"/>
      <c r="Y44" s="29" t="s">
        <v>4</v>
      </c>
      <c r="Z44" s="55">
        <v>0</v>
      </c>
      <c r="AA44" s="25"/>
      <c r="AB44" s="25">
        <v>0</v>
      </c>
      <c r="AC44" s="25"/>
      <c r="AD44" s="52">
        <v>-2300</v>
      </c>
      <c r="AE44" s="6"/>
      <c r="AF44" s="83" t="s">
        <v>45</v>
      </c>
    </row>
    <row r="45" spans="1:32" ht="18">
      <c r="A45" s="3"/>
      <c r="C45" s="123" t="s">
        <v>26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5"/>
      <c r="Y45" s="29" t="s">
        <v>4</v>
      </c>
      <c r="Z45" s="55">
        <v>0</v>
      </c>
      <c r="AA45" s="25"/>
      <c r="AB45" s="25">
        <v>0</v>
      </c>
      <c r="AC45" s="25"/>
      <c r="AD45" s="52">
        <v>-5800</v>
      </c>
      <c r="AE45" s="6"/>
      <c r="AF45" s="83" t="s">
        <v>45</v>
      </c>
    </row>
    <row r="46" spans="1:32" ht="18">
      <c r="A46" s="3"/>
      <c r="C46" s="123" t="s">
        <v>27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5"/>
      <c r="Y46" s="29" t="s">
        <v>4</v>
      </c>
      <c r="Z46" s="75">
        <v>0</v>
      </c>
      <c r="AA46" s="7"/>
      <c r="AB46" s="7">
        <v>0</v>
      </c>
      <c r="AC46" s="7"/>
      <c r="AD46" s="65">
        <v>-89544</v>
      </c>
      <c r="AE46" s="6"/>
      <c r="AF46" s="83" t="s">
        <v>45</v>
      </c>
    </row>
    <row r="47" spans="2:32" ht="18">
      <c r="B47" s="123" t="s">
        <v>28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5"/>
      <c r="Y47" s="29" t="s">
        <v>4</v>
      </c>
      <c r="Z47" s="58">
        <v>0</v>
      </c>
      <c r="AA47" s="28"/>
      <c r="AB47" s="28">
        <v>0</v>
      </c>
      <c r="AC47" s="28"/>
      <c r="AD47" s="59">
        <f>SUM(AD44:AD46)</f>
        <v>-97644</v>
      </c>
      <c r="AE47" s="6"/>
      <c r="AF47" s="83" t="s">
        <v>45</v>
      </c>
    </row>
    <row r="48" spans="1:32" ht="18">
      <c r="A48" s="123" t="s">
        <v>29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5"/>
      <c r="Y48" s="29" t="s">
        <v>4</v>
      </c>
      <c r="Z48" s="56">
        <f>SUM(Z41:Z47)</f>
        <v>0</v>
      </c>
      <c r="AA48" s="27"/>
      <c r="AB48" s="27">
        <f>SUM(AB41:AB47)</f>
        <v>0</v>
      </c>
      <c r="AC48" s="27"/>
      <c r="AD48" s="57">
        <f>SUM(AD41:AD42,AD47)</f>
        <v>-66677</v>
      </c>
      <c r="AE48" s="6"/>
      <c r="AF48" s="83" t="s">
        <v>45</v>
      </c>
    </row>
    <row r="49" spans="1:32" ht="18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8"/>
      <c r="Y49" s="4"/>
      <c r="Z49" s="58"/>
      <c r="AA49" s="28"/>
      <c r="AB49" s="28"/>
      <c r="AC49" s="28"/>
      <c r="AD49" s="59"/>
      <c r="AE49" s="6"/>
      <c r="AF49" s="83"/>
    </row>
    <row r="50" spans="1:32" ht="18">
      <c r="A50" s="123" t="s">
        <v>47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5"/>
      <c r="Y50" s="29" t="s">
        <v>4</v>
      </c>
      <c r="Z50" s="53">
        <f>Z38+Z48</f>
        <v>863</v>
      </c>
      <c r="AA50" s="26"/>
      <c r="AB50" s="26">
        <f>AB38+AB48</f>
        <v>775</v>
      </c>
      <c r="AC50" s="26"/>
      <c r="AD50" s="54">
        <f>AD38+AD48</f>
        <v>203872</v>
      </c>
      <c r="AE50" s="6"/>
      <c r="AF50" s="83" t="s">
        <v>45</v>
      </c>
    </row>
    <row r="51" spans="1:32" ht="18">
      <c r="A51" s="123" t="s">
        <v>48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5"/>
      <c r="Y51" s="10" t="s">
        <v>4</v>
      </c>
      <c r="Z51" s="53">
        <f>Z23</f>
        <v>166</v>
      </c>
      <c r="AA51" s="26"/>
      <c r="AB51" s="26">
        <f>AB23</f>
        <v>142</v>
      </c>
      <c r="AC51" s="26"/>
      <c r="AD51" s="54">
        <f>AD23</f>
        <v>-58996</v>
      </c>
      <c r="AE51" s="6"/>
      <c r="AF51" s="83" t="s">
        <v>45</v>
      </c>
    </row>
    <row r="52" spans="1:32" s="14" customFormat="1" ht="18.75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2"/>
      <c r="AF52" s="83"/>
    </row>
    <row r="53" spans="1:32" s="15" customFormat="1" ht="18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2"/>
      <c r="AF53" s="83" t="s">
        <v>45</v>
      </c>
    </row>
    <row r="54" spans="1:32" ht="18">
      <c r="A54" s="146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2"/>
      <c r="AE54" s="20"/>
      <c r="AF54" s="83"/>
    </row>
    <row r="55" spans="1:32" ht="18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9"/>
      <c r="AE55" s="1"/>
      <c r="AF55" s="83"/>
    </row>
    <row r="56" spans="1:92" s="86" customFormat="1" ht="20.25">
      <c r="A56" s="105" t="s">
        <v>10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84"/>
      <c r="AF56" s="83" t="s">
        <v>45</v>
      </c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</row>
    <row r="57" spans="1:92" ht="20.25">
      <c r="A57" s="102" t="s">
        <v>11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4"/>
      <c r="AE57" s="62"/>
      <c r="AF57" s="83" t="s">
        <v>45</v>
      </c>
      <c r="AG57" s="64"/>
      <c r="AH57" s="64"/>
      <c r="AI57" s="64"/>
      <c r="AJ57" s="64"/>
      <c r="AK57" s="64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</row>
    <row r="58" spans="1:92" ht="20.2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108" t="s">
        <v>51</v>
      </c>
      <c r="AC58" s="66"/>
      <c r="AD58" s="111" t="s">
        <v>52</v>
      </c>
      <c r="AE58" s="62"/>
      <c r="AF58" s="83" t="s">
        <v>45</v>
      </c>
      <c r="AG58" s="64"/>
      <c r="AH58" s="64"/>
      <c r="AI58" s="64"/>
      <c r="AJ58" s="64"/>
      <c r="AK58" s="64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</row>
    <row r="59" spans="1:92" ht="20.25">
      <c r="A59" s="87" t="s">
        <v>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109"/>
      <c r="AC59" s="67"/>
      <c r="AD59" s="110"/>
      <c r="AE59" s="62"/>
      <c r="AF59" s="83" t="s">
        <v>45</v>
      </c>
      <c r="AG59" s="64"/>
      <c r="AH59" s="64"/>
      <c r="AI59" s="64"/>
      <c r="AJ59" s="64"/>
      <c r="AK59" s="64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</row>
    <row r="60" spans="1:92" ht="20.25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62"/>
      <c r="AC60" s="62"/>
      <c r="AD60" s="62"/>
      <c r="AE60" s="62"/>
      <c r="AF60" s="83"/>
      <c r="AG60" s="64"/>
      <c r="AH60" s="64"/>
      <c r="AI60" s="64"/>
      <c r="AJ60" s="64"/>
      <c r="AK60" s="64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</row>
    <row r="61" spans="1:92" ht="20.25">
      <c r="A61" s="90" t="s">
        <v>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76">
        <v>40000</v>
      </c>
      <c r="AC61" s="76"/>
      <c r="AD61" s="76">
        <v>34200</v>
      </c>
      <c r="AE61" s="62"/>
      <c r="AF61" s="83" t="s">
        <v>45</v>
      </c>
      <c r="AG61" s="64"/>
      <c r="AH61" s="64"/>
      <c r="AI61" s="64"/>
      <c r="AJ61" s="64"/>
      <c r="AK61" s="64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</row>
    <row r="62" spans="1:92" ht="17.25" customHeight="1">
      <c r="A62" s="10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  <c r="AB62" s="71"/>
      <c r="AC62" s="62"/>
      <c r="AD62" s="73"/>
      <c r="AE62" s="62"/>
      <c r="AF62" s="83"/>
      <c r="AG62" s="64"/>
      <c r="AH62" s="64"/>
      <c r="AI62" s="64"/>
      <c r="AJ62" s="64"/>
      <c r="AK62" s="64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</row>
    <row r="63" spans="1:92" ht="128.25" customHeight="1">
      <c r="A63" s="112" t="s">
        <v>16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4"/>
      <c r="AB63" s="62"/>
      <c r="AC63" s="62"/>
      <c r="AD63" s="62"/>
      <c r="AE63" s="62"/>
      <c r="AF63" s="83" t="s">
        <v>45</v>
      </c>
      <c r="AG63" s="64"/>
      <c r="AH63" s="64"/>
      <c r="AI63" s="64"/>
      <c r="AJ63" s="64"/>
      <c r="AK63" s="64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</row>
    <row r="64" spans="1:92" ht="21.75" customHeight="1">
      <c r="A64" s="11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4"/>
      <c r="AB64" s="62"/>
      <c r="AC64" s="62"/>
      <c r="AD64" s="62"/>
      <c r="AE64" s="62"/>
      <c r="AF64" s="83"/>
      <c r="AG64" s="64"/>
      <c r="AH64" s="64"/>
      <c r="AI64" s="64"/>
      <c r="AJ64" s="64"/>
      <c r="AK64" s="64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</row>
    <row r="65" spans="1:92" ht="20.25">
      <c r="A65" s="90" t="s">
        <v>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62">
        <v>34780</v>
      </c>
      <c r="AC65" s="62"/>
      <c r="AD65" s="62">
        <v>53000</v>
      </c>
      <c r="AE65" s="62"/>
      <c r="AF65" s="83" t="s">
        <v>45</v>
      </c>
      <c r="AG65" s="64"/>
      <c r="AH65" s="64"/>
      <c r="AI65" s="64"/>
      <c r="AJ65" s="64"/>
      <c r="AK65" s="64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</row>
    <row r="66" spans="1:92" ht="17.25" customHeight="1">
      <c r="A66" s="102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4"/>
      <c r="AB66" s="62"/>
      <c r="AC66" s="62"/>
      <c r="AD66" s="73"/>
      <c r="AE66" s="62"/>
      <c r="AF66" s="83"/>
      <c r="AG66" s="64"/>
      <c r="AH66" s="64"/>
      <c r="AI66" s="64"/>
      <c r="AJ66" s="64"/>
      <c r="AK66" s="64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</row>
    <row r="67" spans="1:92" ht="72" customHeight="1">
      <c r="A67" s="112" t="s">
        <v>17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4"/>
      <c r="AB67" s="62"/>
      <c r="AC67" s="62"/>
      <c r="AD67" s="62"/>
      <c r="AE67" s="62"/>
      <c r="AF67" s="83" t="s">
        <v>45</v>
      </c>
      <c r="AG67" s="64"/>
      <c r="AH67" s="64"/>
      <c r="AI67" s="64"/>
      <c r="AJ67" s="64"/>
      <c r="AK67" s="64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</row>
    <row r="68" spans="1:92" ht="20.25" customHeight="1">
      <c r="A68" s="102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4"/>
      <c r="AB68" s="62"/>
      <c r="AC68" s="62"/>
      <c r="AD68" s="62"/>
      <c r="AE68" s="62"/>
      <c r="AF68" s="83"/>
      <c r="AG68" s="64"/>
      <c r="AH68" s="64"/>
      <c r="AI68" s="64"/>
      <c r="AJ68" s="64"/>
      <c r="AK68" s="64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</row>
    <row r="69" spans="1:92" ht="20.25">
      <c r="A69" s="90" t="s">
        <v>2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2"/>
      <c r="AB69" s="62">
        <v>37000</v>
      </c>
      <c r="AC69" s="62"/>
      <c r="AD69" s="62">
        <v>34700</v>
      </c>
      <c r="AE69" s="62"/>
      <c r="AF69" s="83" t="s">
        <v>45</v>
      </c>
      <c r="AG69" s="64"/>
      <c r="AH69" s="64"/>
      <c r="AI69" s="64"/>
      <c r="AJ69" s="64"/>
      <c r="AK69" s="64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</row>
    <row r="70" spans="1:92" ht="17.25" customHeight="1">
      <c r="A70" s="102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4"/>
      <c r="AB70" s="62"/>
      <c r="AC70" s="62"/>
      <c r="AD70" s="74"/>
      <c r="AE70" s="62"/>
      <c r="AF70" s="83"/>
      <c r="AG70" s="64"/>
      <c r="AH70" s="64"/>
      <c r="AI70" s="64"/>
      <c r="AJ70" s="64"/>
      <c r="AK70" s="64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</row>
    <row r="71" spans="1:92" ht="76.5" customHeight="1">
      <c r="A71" s="115" t="s">
        <v>44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7"/>
      <c r="AB71" s="62"/>
      <c r="AC71" s="62"/>
      <c r="AD71" s="62"/>
      <c r="AE71" s="62"/>
      <c r="AF71" s="83" t="s">
        <v>45</v>
      </c>
      <c r="AG71" s="64"/>
      <c r="AH71" s="64"/>
      <c r="AI71" s="64"/>
      <c r="AJ71" s="64"/>
      <c r="AK71" s="64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</row>
    <row r="72" spans="1:92" ht="22.5" customHeight="1">
      <c r="A72" s="11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4"/>
      <c r="AB72" s="62"/>
      <c r="AC72" s="62"/>
      <c r="AD72" s="62"/>
      <c r="AE72" s="62"/>
      <c r="AF72" s="83" t="s">
        <v>45</v>
      </c>
      <c r="AG72" s="64"/>
      <c r="AH72" s="64"/>
      <c r="AI72" s="64"/>
      <c r="AJ72" s="64"/>
      <c r="AK72" s="64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</row>
    <row r="73" spans="1:92" ht="22.5" customHeight="1">
      <c r="A73" s="90" t="s">
        <v>3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2"/>
      <c r="AB73" s="62">
        <v>127915</v>
      </c>
      <c r="AC73" s="62"/>
      <c r="AD73" s="62">
        <v>81972</v>
      </c>
      <c r="AE73" s="62"/>
      <c r="AF73" s="83" t="s">
        <v>45</v>
      </c>
      <c r="AG73" s="64"/>
      <c r="AH73" s="64"/>
      <c r="AI73" s="64"/>
      <c r="AJ73" s="64"/>
      <c r="AK73" s="64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</row>
    <row r="74" spans="1:92" ht="18" customHeigh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4"/>
      <c r="AB74" s="62"/>
      <c r="AC74" s="62"/>
      <c r="AD74" s="62"/>
      <c r="AE74" s="62"/>
      <c r="AF74" s="83" t="s">
        <v>45</v>
      </c>
      <c r="AG74" s="64"/>
      <c r="AH74" s="64"/>
      <c r="AI74" s="64"/>
      <c r="AJ74" s="64"/>
      <c r="AK74" s="64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</row>
    <row r="75" spans="1:92" ht="70.5" customHeight="1">
      <c r="A75" s="118" t="s">
        <v>50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20"/>
      <c r="AB75" s="62"/>
      <c r="AC75" s="62"/>
      <c r="AD75" s="62"/>
      <c r="AE75" s="62"/>
      <c r="AF75" s="83" t="s">
        <v>45</v>
      </c>
      <c r="AG75" s="64"/>
      <c r="AH75" s="64"/>
      <c r="AI75" s="64"/>
      <c r="AJ75" s="64"/>
      <c r="AK75" s="64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</row>
    <row r="76" spans="1:92" ht="20.25">
      <c r="A76" s="82" t="s">
        <v>45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9"/>
      <c r="Y76" s="62"/>
      <c r="Z76" s="62"/>
      <c r="AA76" s="62"/>
      <c r="AB76" s="62"/>
      <c r="AC76" s="62"/>
      <c r="AD76" s="62"/>
      <c r="AE76" s="62"/>
      <c r="AF76" s="64"/>
      <c r="AG76" s="64"/>
      <c r="AH76" s="64"/>
      <c r="AI76" s="64"/>
      <c r="AJ76" s="64"/>
      <c r="AK76" s="64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</row>
    <row r="77" spans="1:92" ht="72" customHeight="1">
      <c r="A77" s="70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9"/>
      <c r="Y77" s="62"/>
      <c r="Z77" s="62"/>
      <c r="AA77" s="62"/>
      <c r="AB77" s="62"/>
      <c r="AC77" s="62"/>
      <c r="AD77" s="62"/>
      <c r="AE77" s="62"/>
      <c r="AF77" s="64"/>
      <c r="AG77" s="64"/>
      <c r="AH77" s="64"/>
      <c r="AI77" s="64"/>
      <c r="AJ77" s="64"/>
      <c r="AK77" s="64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</row>
    <row r="78" spans="1:92" ht="72" customHeight="1">
      <c r="A78" s="70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9"/>
      <c r="Y78" s="62"/>
      <c r="Z78" s="62"/>
      <c r="AA78" s="62"/>
      <c r="AB78" s="62"/>
      <c r="AC78" s="62"/>
      <c r="AD78" s="62"/>
      <c r="AE78" s="62"/>
      <c r="AF78" s="64"/>
      <c r="AG78" s="64"/>
      <c r="AH78" s="64"/>
      <c r="AI78" s="64"/>
      <c r="AJ78" s="64"/>
      <c r="AK78" s="64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</row>
    <row r="79" spans="1:92" ht="72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2"/>
      <c r="AF79" s="64"/>
      <c r="AG79" s="64"/>
      <c r="AH79" s="64"/>
      <c r="AI79" s="64"/>
      <c r="AJ79" s="64"/>
      <c r="AK79" s="64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</row>
    <row r="80" s="82" customFormat="1" ht="15"/>
  </sheetData>
  <mergeCells count="73">
    <mergeCell ref="A1:AD3"/>
    <mergeCell ref="A54:AD55"/>
    <mergeCell ref="B13:X13"/>
    <mergeCell ref="B12:X12"/>
    <mergeCell ref="A6:AD6"/>
    <mergeCell ref="A7:X7"/>
    <mergeCell ref="A8:X8"/>
    <mergeCell ref="A9:X9"/>
    <mergeCell ref="A10:X10"/>
    <mergeCell ref="A17:X17"/>
    <mergeCell ref="A16:X16"/>
    <mergeCell ref="A15:X15"/>
    <mergeCell ref="A14:X14"/>
    <mergeCell ref="A21:X21"/>
    <mergeCell ref="A20:X20"/>
    <mergeCell ref="A19:X19"/>
    <mergeCell ref="A18:X18"/>
    <mergeCell ref="A25:X25"/>
    <mergeCell ref="A24:X24"/>
    <mergeCell ref="A23:X23"/>
    <mergeCell ref="A22:X22"/>
    <mergeCell ref="A29:X29"/>
    <mergeCell ref="A28:X28"/>
    <mergeCell ref="A27:X27"/>
    <mergeCell ref="A26:X26"/>
    <mergeCell ref="A33:X33"/>
    <mergeCell ref="A32:X32"/>
    <mergeCell ref="A31:X31"/>
    <mergeCell ref="A30:X30"/>
    <mergeCell ref="A37:X37"/>
    <mergeCell ref="A36:X36"/>
    <mergeCell ref="A35:X35"/>
    <mergeCell ref="A34:X34"/>
    <mergeCell ref="B41:X41"/>
    <mergeCell ref="A40:X40"/>
    <mergeCell ref="A39:X39"/>
    <mergeCell ref="A38:X38"/>
    <mergeCell ref="C45:X45"/>
    <mergeCell ref="C44:X44"/>
    <mergeCell ref="B43:X43"/>
    <mergeCell ref="D42:X42"/>
    <mergeCell ref="A49:X49"/>
    <mergeCell ref="A48:X48"/>
    <mergeCell ref="B47:X47"/>
    <mergeCell ref="C46:X46"/>
    <mergeCell ref="A75:AA75"/>
    <mergeCell ref="A52:AE53"/>
    <mergeCell ref="A51:X51"/>
    <mergeCell ref="A50:X50"/>
    <mergeCell ref="A71:AA71"/>
    <mergeCell ref="A72:AA72"/>
    <mergeCell ref="A73:AA73"/>
    <mergeCell ref="A74:AA74"/>
    <mergeCell ref="A66:AA66"/>
    <mergeCell ref="A67:AA67"/>
    <mergeCell ref="A68:AA68"/>
    <mergeCell ref="A70:AA70"/>
    <mergeCell ref="A69:AA69"/>
    <mergeCell ref="A62:AA62"/>
    <mergeCell ref="A63:AA63"/>
    <mergeCell ref="A64:AA64"/>
    <mergeCell ref="A65:AA65"/>
    <mergeCell ref="A4:AD4"/>
    <mergeCell ref="A5:AD5"/>
    <mergeCell ref="A11:X11"/>
    <mergeCell ref="A56:AD56"/>
    <mergeCell ref="A57:AD57"/>
    <mergeCell ref="AB58:AB59"/>
    <mergeCell ref="AD58:AD59"/>
    <mergeCell ref="A58:AA58"/>
    <mergeCell ref="A59:AA59"/>
    <mergeCell ref="A60:AA60"/>
    <mergeCell ref="A61:AA61"/>
  </mergeCells>
  <printOptions horizontalCentered="1"/>
  <pageMargins left="0.5" right="0.5" top="0.75" bottom="0.5" header="0.5" footer="0.5"/>
  <pageSetup fitToHeight="2" horizontalDpi="600" verticalDpi="600" orientation="landscape" scale="51" r:id="rId1"/>
  <rowBreaks count="1" manualBreakCount="1">
    <brk id="5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rlindsay</cp:lastModifiedBy>
  <cp:lastPrinted>2008-01-31T16:13:24Z</cp:lastPrinted>
  <dcterms:created xsi:type="dcterms:W3CDTF">2003-12-29T19:39:16Z</dcterms:created>
  <dcterms:modified xsi:type="dcterms:W3CDTF">2008-01-31T16:17:22Z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589441915</vt:i4>
  </property>
  <property fmtid="{D5CDD505-2E9C-101B-9397-08002B2CF9AE}" pid="3" name="_NewReviewCycle">
    <vt:lpwstr/>
  </property>
  <property fmtid="{D5CDD505-2E9C-101B-9397-08002B2CF9AE}" pid="4" name="_EmailSubject">
    <vt:lpwstr>PART III  3 of 3 submissions</vt:lpwstr>
  </property>
  <property fmtid="{D5CDD505-2E9C-101B-9397-08002B2CF9AE}" pid="5" name="_AuthorEmail">
    <vt:lpwstr>Angela.Gantt@SMOJMD.USDOJ.gov</vt:lpwstr>
  </property>
  <property fmtid="{D5CDD505-2E9C-101B-9397-08002B2CF9AE}" pid="6" name="_AuthorEmailDisplayName">
    <vt:lpwstr>Gantt, Angela</vt:lpwstr>
  </property>
  <property fmtid="{D5CDD505-2E9C-101B-9397-08002B2CF9AE}" pid="7" name="_PreviousAdHocReviewCycleID">
    <vt:i4>-1419837479</vt:i4>
  </property>
  <property fmtid="{D5CDD505-2E9C-101B-9397-08002B2CF9AE}" pid="8" name="_ReviewingToolsShownOnce">
    <vt:lpwstr/>
  </property>
</Properties>
</file>