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65" windowWidth="12120" windowHeight="9090" activeTab="0"/>
  </bookViews>
  <sheets>
    <sheet name="Data" sheetId="1" r:id="rId1"/>
    <sheet name="Notes" sheetId="2" r:id="rId2"/>
  </sheets>
  <definedNames>
    <definedName name="INTERNET">'Data'!$A$73:$A$73</definedName>
    <definedName name="_xlnm.Print_Area" localSheetId="0">'Data'!$B$1:$K$67</definedName>
    <definedName name="SOURCE">'Data'!$A$65:$A$71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<sst xmlns="http://schemas.openxmlformats.org/spreadsheetml/2006/main" count="106" uniqueCount="86">
  <si>
    <t xml:space="preserve">and other agencies for activities primarily related to national </t>
  </si>
  <si>
    <t>defense and veterans programs. For explanation of average annual</t>
  </si>
  <si>
    <t xml:space="preserve">percent change, see Guide to Tabular Presentation. </t>
  </si>
  <si>
    <t xml:space="preserve"> </t>
  </si>
  <si>
    <t>Add</t>
  </si>
  <si>
    <t xml:space="preserve">    Defense outlays</t>
  </si>
  <si>
    <t>Column</t>
  </si>
  <si>
    <t>Year</t>
  </si>
  <si>
    <t>Constant</t>
  </si>
  <si>
    <t>Total</t>
  </si>
  <si>
    <t>Current</t>
  </si>
  <si>
    <t>Veterans</t>
  </si>
  <si>
    <t>Gross</t>
  </si>
  <si>
    <t>outlays</t>
  </si>
  <si>
    <t>dollars</t>
  </si>
  <si>
    <t>Defense</t>
  </si>
  <si>
    <t>Federal</t>
  </si>
  <si>
    <t>domestic</t>
  </si>
  <si>
    <t>(bil.dol.)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</si>
  <si>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</si>
  <si>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</si>
  <si>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</si>
  <si>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</si>
  <si>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</si>
  <si>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</si>
  <si>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</si>
  <si>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</si>
  <si>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</si>
  <si>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</si>
  <si>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</si>
  <si>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</si>
  <si>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</si>
  <si>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</si>
  <si>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</si>
  <si>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</si>
  <si>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</si>
  <si>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1976, TQ \3</t>
  </si>
  <si>
    <t>(X)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</si>
  <si>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</si>
  <si>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</si>
  <si>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</si>
  <si>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</si>
  <si>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</si>
  <si>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</si>
  <si>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</si>
  <si>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</si>
  <si>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</si>
  <si>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</si>
  <si>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</si>
  <si>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 xml:space="preserve">1988 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</si>
  <si>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</si>
  <si>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</si>
  <si>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</si>
  <si>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</si>
  <si>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</si>
  <si>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</si>
  <si>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</si>
  <si>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</si>
  <si>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</si>
  <si>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</si>
  <si>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</si>
  <si>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</si>
  <si>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</si>
  <si>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\2 Represents fiscal year GDP; for definition, see text, Section 13.</t>
  </si>
  <si>
    <t>Source: U.S. Office of Management and Budget,</t>
  </si>
  <si>
    <t>(FY2000)</t>
  </si>
  <si>
    <t>FOOTNOTES</t>
  </si>
  <si>
    <t>product \2</t>
  </si>
  <si>
    <t xml:space="preserve">  Defense outlays, percent of -- </t>
  </si>
  <si>
    <t>National defense and veterans outlays</t>
  </si>
  <si>
    <t>(billion dollars)</t>
  </si>
  <si>
    <t>2007, estimate</t>
  </si>
  <si>
    <t>2008, estimate</t>
  </si>
  <si>
    <t>Annual percent change \1</t>
  </si>
  <si>
    <r>
      <t>Table 489.</t>
    </r>
    <r>
      <rPr>
        <b/>
        <sz val="12"/>
        <rFont val="Courier New"/>
        <family val="3"/>
      </rPr>
      <t xml:space="preserve"> National Defense Outlays and Veterans Benefits: 1960 to 2008</t>
    </r>
  </si>
  <si>
    <t xml:space="preserve">[In billions of dollars (53.5 represents $53,500,000,000) except percent. For fiscal year ending in year shown, </t>
  </si>
  <si>
    <t>see text, Section 8.</t>
  </si>
  <si>
    <t>Includes outlays of Department of Defense, Department of Veterans Affairs,</t>
  </si>
  <si>
    <t>Minus sign (-) indicates decrease]</t>
  </si>
  <si>
    <t>\1 Change from immediate prior year; for 1960, change from 1955.</t>
  </si>
  <si>
    <t>HEADNOTE</t>
  </si>
  <si>
    <t>[Back to data]</t>
  </si>
  <si>
    <t>[See notes]</t>
  </si>
  <si>
    <t>For more information:</t>
  </si>
  <si>
    <t xml:space="preserve">Budget of the United States Government, Historical Tables, annual. </t>
  </si>
  <si>
    <t>http://www.whitehouse.gov/omb/budget/fy2008/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</si>
</sst>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fill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 horizontal="fill"/>
    </xf>
    <xf numFmtId="0" fontId="0" fillId="0" borderId="0" xfId="0" applyFont="1" applyAlignment="1">
      <alignment horizontal="fill"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1" xfId="0" applyFont="1" applyBorder="1" applyAlignment="1">
      <alignment/>
    </xf>
    <xf numFmtId="172" fontId="0" fillId="0" borderId="3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3" fontId="0" fillId="0" borderId="3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72" fontId="0" fillId="0" borderId="5" xfId="0" applyNumberFormat="1" applyFont="1" applyBorder="1" applyAlignment="1">
      <alignment/>
    </xf>
    <xf numFmtId="172" fontId="0" fillId="0" borderId="6" xfId="0" applyNumberFormat="1" applyFont="1" applyBorder="1" applyAlignment="1">
      <alignment/>
    </xf>
    <xf numFmtId="172" fontId="0" fillId="0" borderId="5" xfId="0" applyNumberFormat="1" applyFont="1" applyBorder="1" applyAlignment="1">
      <alignment horizontal="right"/>
    </xf>
    <xf numFmtId="172" fontId="0" fillId="0" borderId="2" xfId="0" applyNumberFormat="1" applyFont="1" applyBorder="1" applyAlignment="1">
      <alignment horizontal="right"/>
    </xf>
    <xf numFmtId="0" fontId="5" fillId="0" borderId="0" xfId="16" applyFont="1" applyAlignment="1">
      <alignment/>
    </xf>
    <xf numFmtId="0" fontId="0" fillId="0" borderId="0" xfId="0" applyNumberFormat="1" applyFont="1" applyAlignment="1">
      <alignment/>
    </xf>
    <xf numFmtId="0" fontId="0" fillId="0" borderId="7" xfId="0" applyFont="1" applyBorder="1" applyAlignment="1">
      <alignment horizontal="fill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fill"/>
    </xf>
    <xf numFmtId="0" fontId="0" fillId="0" borderId="4" xfId="0" applyFont="1" applyBorder="1" applyAlignment="1">
      <alignment horizontal="fill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72" fontId="0" fillId="0" borderId="2" xfId="0" applyNumberFormat="1" applyFont="1" applyBorder="1" applyAlignment="1">
      <alignment/>
    </xf>
    <xf numFmtId="172" fontId="0" fillId="0" borderId="6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0" xfId="16" applyAlignment="1">
      <alignment/>
    </xf>
    <xf numFmtId="0" fontId="5" fillId="0" borderId="0" xfId="0" applyFont="1" applyAlignment="1">
      <alignment/>
    </xf>
    <xf numFmtId="0" fontId="5" fillId="0" borderId="0" xfId="16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showGridLines="0" tabSelected="1" showOutlineSymbols="0" zoomScale="75" zoomScaleNormal="75" zoomScaleSheetLayoutView="75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8.796875" defaultRowHeight="15.75"/>
  <cols>
    <col min="1" max="1" width="41.3984375" style="2" customWidth="1"/>
    <col min="2" max="2" width="19.69921875" style="2" customWidth="1"/>
    <col min="3" max="3" width="18.09765625" style="2" hidden="1" customWidth="1"/>
    <col min="4" max="5" width="17.59765625" style="2" customWidth="1"/>
    <col min="6" max="6" width="17.19921875" style="2" customWidth="1"/>
    <col min="7" max="10" width="9.69921875" style="2" customWidth="1"/>
    <col min="11" max="11" width="11.19921875" style="2" customWidth="1"/>
    <col min="12" max="16384" width="9.69921875" style="2" customWidth="1"/>
  </cols>
  <sheetData>
    <row r="1" ht="16.5">
      <c r="A1" s="2" t="s">
        <v>74</v>
      </c>
    </row>
    <row r="2" ht="16.5">
      <c r="A2" s="1"/>
    </row>
    <row r="3" ht="15.75">
      <c r="A3" s="48" t="s">
        <v>82</v>
      </c>
    </row>
    <row r="4" spans="1:1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.75">
      <c r="A5" s="35"/>
      <c r="B5" s="42" t="s">
        <v>69</v>
      </c>
      <c r="C5" s="43"/>
      <c r="D5" s="43"/>
      <c r="E5" s="43"/>
      <c r="F5" s="43"/>
      <c r="G5" s="42" t="s">
        <v>73</v>
      </c>
      <c r="H5" s="43"/>
      <c r="I5" s="43"/>
      <c r="J5" s="42" t="s">
        <v>68</v>
      </c>
      <c r="K5" s="43"/>
    </row>
    <row r="6" spans="1:11" ht="15.75">
      <c r="A6" s="6" t="s">
        <v>3</v>
      </c>
      <c r="B6" s="44"/>
      <c r="C6" s="45"/>
      <c r="D6" s="45"/>
      <c r="E6" s="45"/>
      <c r="F6" s="45"/>
      <c r="G6" s="44"/>
      <c r="H6" s="45"/>
      <c r="I6" s="45"/>
      <c r="J6" s="44"/>
      <c r="K6" s="45"/>
    </row>
    <row r="7" spans="1:11" ht="15.75">
      <c r="A7" s="2" t="s">
        <v>3</v>
      </c>
      <c r="B7" s="8"/>
      <c r="C7" s="38" t="s">
        <v>4</v>
      </c>
      <c r="D7" s="42" t="s">
        <v>5</v>
      </c>
      <c r="E7" s="46"/>
      <c r="F7" s="6"/>
      <c r="G7" s="8"/>
      <c r="H7" s="6"/>
      <c r="I7" s="6"/>
      <c r="J7" s="8"/>
      <c r="K7" s="6"/>
    </row>
    <row r="8" spans="1:10" ht="15.75">
      <c r="A8" s="2" t="s">
        <v>3</v>
      </c>
      <c r="B8" s="8"/>
      <c r="C8" s="9" t="s">
        <v>6</v>
      </c>
      <c r="D8" s="44"/>
      <c r="E8" s="47"/>
      <c r="G8" s="8"/>
      <c r="J8" s="8"/>
    </row>
    <row r="9" spans="1:10" ht="15.75">
      <c r="A9" s="9" t="s">
        <v>7</v>
      </c>
      <c r="B9" s="8"/>
      <c r="C9" s="9"/>
      <c r="D9" s="8"/>
      <c r="E9" s="10" t="s">
        <v>8</v>
      </c>
      <c r="G9" s="8"/>
      <c r="J9" s="8"/>
    </row>
    <row r="10" spans="1:11" ht="16.5">
      <c r="A10" s="2" t="s">
        <v>3</v>
      </c>
      <c r="B10" s="11" t="s">
        <v>9</v>
      </c>
      <c r="C10" s="9"/>
      <c r="D10" s="11" t="s">
        <v>10</v>
      </c>
      <c r="E10" s="3" t="s">
        <v>65</v>
      </c>
      <c r="F10" s="12" t="s">
        <v>11</v>
      </c>
      <c r="G10" s="13"/>
      <c r="H10" s="14"/>
      <c r="I10" s="14"/>
      <c r="J10" s="8"/>
      <c r="K10" s="12" t="s">
        <v>12</v>
      </c>
    </row>
    <row r="11" spans="1:11" ht="15.75">
      <c r="A11" s="2" t="s">
        <v>3</v>
      </c>
      <c r="B11" s="11" t="s">
        <v>13</v>
      </c>
      <c r="C11" s="38"/>
      <c r="D11" s="11" t="s">
        <v>14</v>
      </c>
      <c r="E11" s="15" t="s">
        <v>14</v>
      </c>
      <c r="F11" s="16" t="s">
        <v>13</v>
      </c>
      <c r="G11" s="11" t="s">
        <v>9</v>
      </c>
      <c r="H11" s="16" t="s">
        <v>15</v>
      </c>
      <c r="I11" s="16" t="s">
        <v>11</v>
      </c>
      <c r="J11" s="11" t="s">
        <v>16</v>
      </c>
      <c r="K11" s="16" t="s">
        <v>17</v>
      </c>
    </row>
    <row r="12" spans="1:11" ht="15.75">
      <c r="A12" s="7"/>
      <c r="B12" s="17" t="s">
        <v>70</v>
      </c>
      <c r="C12" s="39" t="s">
        <v>18</v>
      </c>
      <c r="D12" s="17" t="s">
        <v>70</v>
      </c>
      <c r="E12" s="19" t="s">
        <v>70</v>
      </c>
      <c r="F12" s="18" t="s">
        <v>70</v>
      </c>
      <c r="G12" s="17" t="s">
        <v>13</v>
      </c>
      <c r="H12" s="18" t="s">
        <v>13</v>
      </c>
      <c r="I12" s="18" t="s">
        <v>13</v>
      </c>
      <c r="J12" s="17" t="s">
        <v>13</v>
      </c>
      <c r="K12" s="18" t="s">
        <v>67</v>
      </c>
    </row>
    <row r="13" spans="1:11" ht="15.75" hidden="1">
      <c r="A13" s="34"/>
      <c r="B13" s="36"/>
      <c r="C13" s="34"/>
      <c r="D13" s="36"/>
      <c r="E13" s="37"/>
      <c r="F13" s="34"/>
      <c r="G13" s="36"/>
      <c r="H13" s="34"/>
      <c r="I13" s="34"/>
      <c r="J13" s="36"/>
      <c r="K13" s="34"/>
    </row>
    <row r="14" spans="1:11" ht="15.75">
      <c r="A14" s="6" t="s">
        <v>19</v>
      </c>
      <c r="B14" s="21">
        <v>53.5</v>
      </c>
      <c r="C14" s="22">
        <f aca="true" t="shared" si="0" ref="C14:C63">D14+F14-B14</f>
        <v>0</v>
      </c>
      <c r="D14" s="21">
        <v>48.1</v>
      </c>
      <c r="E14" s="23">
        <v>300.2</v>
      </c>
      <c r="F14" s="22">
        <v>5.4</v>
      </c>
      <c r="G14" s="21">
        <v>2.5</v>
      </c>
      <c r="H14" s="22">
        <v>2.4</v>
      </c>
      <c r="I14" s="22">
        <v>3.1</v>
      </c>
      <c r="J14" s="21">
        <v>52.2</v>
      </c>
      <c r="K14" s="22">
        <v>9.3</v>
      </c>
    </row>
    <row r="15" spans="1:11" ht="15.75" hidden="1">
      <c r="A15" s="2" t="s">
        <v>20</v>
      </c>
      <c r="B15" s="8">
        <v>55.3</v>
      </c>
      <c r="C15" s="24">
        <f t="shared" si="0"/>
        <v>0.006000000000000227</v>
      </c>
      <c r="D15" s="21">
        <v>49.601</v>
      </c>
      <c r="E15" s="23">
        <v>301.5</v>
      </c>
      <c r="F15" s="24">
        <v>5.705</v>
      </c>
      <c r="G15" s="8">
        <v>3.1</v>
      </c>
      <c r="H15" s="24">
        <v>3.120582</v>
      </c>
      <c r="I15" s="24">
        <v>1.7</v>
      </c>
      <c r="J15" s="8">
        <v>50.8</v>
      </c>
      <c r="K15" s="2">
        <v>9.3</v>
      </c>
    </row>
    <row r="16" spans="1:11" ht="15.75" hidden="1">
      <c r="A16" s="2" t="s">
        <v>21</v>
      </c>
      <c r="B16" s="25">
        <v>57.9</v>
      </c>
      <c r="C16" s="24">
        <f t="shared" si="0"/>
        <v>0.045000000000001705</v>
      </c>
      <c r="D16" s="21">
        <v>52.345</v>
      </c>
      <c r="E16" s="23">
        <v>315.9</v>
      </c>
      <c r="F16" s="24">
        <v>5.6</v>
      </c>
      <c r="G16" s="21">
        <v>4</v>
      </c>
      <c r="H16" s="24">
        <v>5.5</v>
      </c>
      <c r="I16" s="24">
        <v>1.7</v>
      </c>
      <c r="J16" s="21">
        <v>49</v>
      </c>
      <c r="K16" s="24">
        <v>9.2</v>
      </c>
    </row>
    <row r="17" spans="1:11" ht="15.75" hidden="1">
      <c r="A17" s="2" t="s">
        <v>22</v>
      </c>
      <c r="B17" s="21">
        <v>58.9</v>
      </c>
      <c r="C17" s="24">
        <f t="shared" si="0"/>
        <v>0</v>
      </c>
      <c r="D17" s="21">
        <v>53.4</v>
      </c>
      <c r="E17" s="23">
        <v>309.4</v>
      </c>
      <c r="F17" s="24">
        <v>5.5</v>
      </c>
      <c r="G17" s="21">
        <v>1.6</v>
      </c>
      <c r="H17" s="24">
        <v>2</v>
      </c>
      <c r="I17" s="24">
        <v>-1.9</v>
      </c>
      <c r="J17" s="21">
        <v>48</v>
      </c>
      <c r="K17" s="24">
        <v>8.9</v>
      </c>
    </row>
    <row r="18" spans="1:11" ht="15.75" hidden="1">
      <c r="A18" s="2" t="s">
        <v>23</v>
      </c>
      <c r="B18" s="21">
        <v>60.5</v>
      </c>
      <c r="C18" s="24">
        <f t="shared" si="0"/>
        <v>0</v>
      </c>
      <c r="D18" s="21">
        <v>54.8</v>
      </c>
      <c r="E18" s="23">
        <v>314.9</v>
      </c>
      <c r="F18" s="24">
        <v>5.7</v>
      </c>
      <c r="G18" s="21">
        <v>2.6</v>
      </c>
      <c r="H18" s="24">
        <v>2.5</v>
      </c>
      <c r="I18" s="24">
        <v>2.9</v>
      </c>
      <c r="J18" s="21">
        <v>46.2</v>
      </c>
      <c r="K18" s="24">
        <v>8.5</v>
      </c>
    </row>
    <row r="19" spans="1:11" ht="15.75" hidden="1">
      <c r="A19" s="2" t="s">
        <v>24</v>
      </c>
      <c r="B19" s="21">
        <v>56.3</v>
      </c>
      <c r="C19" s="24">
        <f t="shared" si="0"/>
        <v>0</v>
      </c>
      <c r="D19" s="21">
        <v>50.6</v>
      </c>
      <c r="E19" s="23">
        <v>291.8</v>
      </c>
      <c r="F19" s="24">
        <v>5.7</v>
      </c>
      <c r="G19" s="21">
        <v>-6.8</v>
      </c>
      <c r="H19" s="24">
        <v>-7.6</v>
      </c>
      <c r="I19" s="24">
        <v>0.7</v>
      </c>
      <c r="J19" s="21">
        <v>42.8</v>
      </c>
      <c r="K19" s="24">
        <v>7.4</v>
      </c>
    </row>
    <row r="20" spans="1:11" ht="15.75" hidden="1">
      <c r="A20" s="2" t="s">
        <v>25</v>
      </c>
      <c r="B20" s="21">
        <v>64.1</v>
      </c>
      <c r="C20" s="24">
        <f t="shared" si="0"/>
        <v>-0.09999999999999432</v>
      </c>
      <c r="D20" s="21">
        <v>58.1</v>
      </c>
      <c r="E20" s="23">
        <v>322.8</v>
      </c>
      <c r="F20" s="24">
        <v>5.9</v>
      </c>
      <c r="G20" s="21">
        <v>13.7</v>
      </c>
      <c r="H20" s="24">
        <v>14.8</v>
      </c>
      <c r="I20" s="24">
        <v>3.5</v>
      </c>
      <c r="J20" s="21">
        <v>43.2</v>
      </c>
      <c r="K20" s="24">
        <v>7.7</v>
      </c>
    </row>
    <row r="21" spans="1:11" ht="15.75" hidden="1">
      <c r="A21" s="2" t="s">
        <v>26</v>
      </c>
      <c r="B21" s="21">
        <v>78.1</v>
      </c>
      <c r="C21" s="24">
        <f t="shared" si="0"/>
        <v>0</v>
      </c>
      <c r="D21" s="21">
        <v>71.4</v>
      </c>
      <c r="E21" s="23">
        <v>383.3</v>
      </c>
      <c r="F21" s="24">
        <v>6.7</v>
      </c>
      <c r="G21" s="21">
        <v>22.1</v>
      </c>
      <c r="H21" s="24">
        <v>22.9</v>
      </c>
      <c r="I21" s="24">
        <v>13.8</v>
      </c>
      <c r="J21" s="21">
        <v>45.4</v>
      </c>
      <c r="K21" s="24">
        <v>8.8</v>
      </c>
    </row>
    <row r="22" spans="1:11" ht="15.75" hidden="1">
      <c r="A22" s="2" t="s">
        <v>27</v>
      </c>
      <c r="B22" s="21">
        <v>88.9</v>
      </c>
      <c r="C22" s="24">
        <f t="shared" si="0"/>
        <v>0</v>
      </c>
      <c r="D22" s="21">
        <v>81.9</v>
      </c>
      <c r="E22" s="23">
        <v>420.1</v>
      </c>
      <c r="F22" s="24">
        <v>7</v>
      </c>
      <c r="G22" s="21">
        <v>13.8</v>
      </c>
      <c r="H22" s="24">
        <v>14.7</v>
      </c>
      <c r="I22" s="24">
        <v>4.4</v>
      </c>
      <c r="J22" s="21">
        <v>46</v>
      </c>
      <c r="K22" s="24">
        <v>9.4</v>
      </c>
    </row>
    <row r="23" spans="1:11" ht="15.75" hidden="1">
      <c r="A23" s="2" t="s">
        <v>28</v>
      </c>
      <c r="B23" s="21">
        <v>90.2</v>
      </c>
      <c r="C23" s="24">
        <f t="shared" si="0"/>
        <v>-0.10000000000000853</v>
      </c>
      <c r="D23" s="21">
        <v>82.5</v>
      </c>
      <c r="E23" s="23">
        <v>400.1</v>
      </c>
      <c r="F23" s="24">
        <v>7.6</v>
      </c>
      <c r="G23" s="8">
        <v>1.3</v>
      </c>
      <c r="H23" s="24">
        <v>0.7</v>
      </c>
      <c r="I23" s="24">
        <v>8.5</v>
      </c>
      <c r="J23" s="21">
        <v>44.9</v>
      </c>
      <c r="K23" s="24">
        <v>8.7</v>
      </c>
    </row>
    <row r="24" spans="1:11" ht="15.75">
      <c r="A24" s="2" t="s">
        <v>29</v>
      </c>
      <c r="B24" s="21">
        <v>90.4</v>
      </c>
      <c r="C24" s="24">
        <f t="shared" si="0"/>
        <v>0</v>
      </c>
      <c r="D24" s="21">
        <v>81.7</v>
      </c>
      <c r="E24" s="23">
        <v>375.1</v>
      </c>
      <c r="F24" s="24">
        <v>8.7</v>
      </c>
      <c r="G24" s="21">
        <v>0.3</v>
      </c>
      <c r="H24" s="24">
        <v>-1</v>
      </c>
      <c r="I24" s="24">
        <v>13.6</v>
      </c>
      <c r="J24" s="21">
        <v>41.8</v>
      </c>
      <c r="K24" s="24">
        <v>8.1</v>
      </c>
    </row>
    <row r="25" spans="1:11" ht="15.75" hidden="1">
      <c r="A25" s="2" t="s">
        <v>30</v>
      </c>
      <c r="B25" s="21">
        <v>88.7</v>
      </c>
      <c r="C25" s="24">
        <f t="shared" si="0"/>
        <v>0</v>
      </c>
      <c r="D25" s="21">
        <v>78.9</v>
      </c>
      <c r="E25" s="23">
        <v>340.8</v>
      </c>
      <c r="F25" s="24">
        <v>9.8</v>
      </c>
      <c r="G25" s="21">
        <v>-1.9</v>
      </c>
      <c r="H25" s="24">
        <v>-3.5</v>
      </c>
      <c r="I25" s="24">
        <v>12.7</v>
      </c>
      <c r="J25" s="21">
        <v>37.5</v>
      </c>
      <c r="K25" s="24">
        <v>7.3</v>
      </c>
    </row>
    <row r="26" spans="1:11" ht="15.75" hidden="1">
      <c r="A26" s="2" t="s">
        <v>31</v>
      </c>
      <c r="B26" s="21">
        <v>89.9</v>
      </c>
      <c r="C26" s="24">
        <f t="shared" si="0"/>
        <v>0</v>
      </c>
      <c r="D26" s="21">
        <v>79.2</v>
      </c>
      <c r="E26" s="23">
        <v>310.4</v>
      </c>
      <c r="F26" s="24">
        <v>10.7</v>
      </c>
      <c r="G26" s="21">
        <v>1.4</v>
      </c>
      <c r="H26" s="24">
        <v>0.4</v>
      </c>
      <c r="I26" s="24">
        <v>9.8</v>
      </c>
      <c r="J26" s="21">
        <v>34.3</v>
      </c>
      <c r="K26" s="24">
        <v>6.7</v>
      </c>
    </row>
    <row r="27" spans="1:11" ht="15.75" hidden="1">
      <c r="A27" s="2" t="s">
        <v>32</v>
      </c>
      <c r="B27" s="21">
        <v>88.7</v>
      </c>
      <c r="C27" s="24">
        <f t="shared" si="0"/>
        <v>0</v>
      </c>
      <c r="D27" s="21">
        <v>76.7</v>
      </c>
      <c r="E27" s="23">
        <v>278.6</v>
      </c>
      <c r="F27" s="24">
        <v>12</v>
      </c>
      <c r="G27" s="21">
        <v>1.3</v>
      </c>
      <c r="H27" s="24">
        <v>-3.1</v>
      </c>
      <c r="I27" s="24">
        <v>12</v>
      </c>
      <c r="J27" s="21">
        <v>31.2</v>
      </c>
      <c r="K27" s="24">
        <v>5.8</v>
      </c>
    </row>
    <row r="28" spans="1:11" ht="15.75" hidden="1">
      <c r="A28" s="2" t="s">
        <v>33</v>
      </c>
      <c r="B28" s="21">
        <v>92.6</v>
      </c>
      <c r="C28" s="24">
        <f t="shared" si="0"/>
        <v>0</v>
      </c>
      <c r="D28" s="21">
        <v>79.3</v>
      </c>
      <c r="E28" s="23">
        <v>267.4</v>
      </c>
      <c r="F28" s="24">
        <v>13.3</v>
      </c>
      <c r="G28" s="21">
        <v>4.6</v>
      </c>
      <c r="H28" s="24">
        <v>3.5</v>
      </c>
      <c r="I28" s="24">
        <v>11.4</v>
      </c>
      <c r="J28" s="21">
        <v>29.5</v>
      </c>
      <c r="K28" s="24">
        <v>5.5</v>
      </c>
    </row>
    <row r="29" spans="1:11" ht="15.75" hidden="1">
      <c r="A29" s="2" t="s">
        <v>34</v>
      </c>
      <c r="B29" s="21">
        <v>103.1</v>
      </c>
      <c r="C29" s="24">
        <f t="shared" si="0"/>
        <v>0</v>
      </c>
      <c r="D29" s="21">
        <v>86.5</v>
      </c>
      <c r="E29" s="23">
        <v>262.7</v>
      </c>
      <c r="F29" s="24">
        <v>16.6</v>
      </c>
      <c r="G29" s="21">
        <v>11.2</v>
      </c>
      <c r="H29" s="24">
        <v>9</v>
      </c>
      <c r="I29" s="24">
        <v>24</v>
      </c>
      <c r="J29" s="21">
        <v>26</v>
      </c>
      <c r="K29" s="24">
        <v>5.5</v>
      </c>
    </row>
    <row r="30" spans="1:11" ht="15.75" hidden="1">
      <c r="A30" s="2" t="s">
        <v>35</v>
      </c>
      <c r="B30" s="21">
        <v>108</v>
      </c>
      <c r="C30" s="24">
        <f t="shared" si="0"/>
        <v>0</v>
      </c>
      <c r="D30" s="21">
        <v>89.6</v>
      </c>
      <c r="E30" s="23">
        <v>252.7</v>
      </c>
      <c r="F30" s="24">
        <v>18.4</v>
      </c>
      <c r="G30" s="21">
        <v>4.8</v>
      </c>
      <c r="H30" s="24">
        <v>3.6</v>
      </c>
      <c r="I30" s="24">
        <v>11</v>
      </c>
      <c r="J30" s="21">
        <v>24.1</v>
      </c>
      <c r="K30" s="24">
        <v>5.2</v>
      </c>
    </row>
    <row r="31" spans="1:11" ht="15.75" hidden="1">
      <c r="A31" s="2" t="s">
        <v>36</v>
      </c>
      <c r="B31" s="21">
        <v>26.3</v>
      </c>
      <c r="C31" s="24">
        <f t="shared" si="0"/>
        <v>0</v>
      </c>
      <c r="D31" s="21">
        <v>22.3</v>
      </c>
      <c r="E31" s="23">
        <v>61</v>
      </c>
      <c r="F31" s="24">
        <v>4</v>
      </c>
      <c r="G31" s="11" t="s">
        <v>37</v>
      </c>
      <c r="H31" s="12" t="s">
        <v>37</v>
      </c>
      <c r="I31" s="12" t="s">
        <v>37</v>
      </c>
      <c r="J31" s="21">
        <v>23.2</v>
      </c>
      <c r="K31" s="24">
        <v>4.8</v>
      </c>
    </row>
    <row r="32" spans="1:11" ht="15.75" hidden="1">
      <c r="A32" s="2" t="s">
        <v>38</v>
      </c>
      <c r="B32" s="21">
        <v>115.2</v>
      </c>
      <c r="C32" s="24">
        <f t="shared" si="0"/>
        <v>0</v>
      </c>
      <c r="D32" s="21">
        <v>97.2</v>
      </c>
      <c r="E32" s="23">
        <v>250.6</v>
      </c>
      <c r="F32" s="24">
        <v>18</v>
      </c>
      <c r="G32" s="21">
        <v>6.7</v>
      </c>
      <c r="H32" s="24">
        <v>8.5</v>
      </c>
      <c r="I32" s="24">
        <v>-2.1</v>
      </c>
      <c r="J32" s="21">
        <v>23.8</v>
      </c>
      <c r="K32" s="24">
        <v>4.9</v>
      </c>
    </row>
    <row r="33" spans="1:11" ht="15.75" hidden="1">
      <c r="A33" s="2" t="s">
        <v>39</v>
      </c>
      <c r="B33" s="21">
        <v>123.5</v>
      </c>
      <c r="C33" s="24">
        <f t="shared" si="0"/>
        <v>0</v>
      </c>
      <c r="D33" s="21">
        <v>104.5</v>
      </c>
      <c r="E33" s="23">
        <v>251.1</v>
      </c>
      <c r="F33" s="24">
        <v>19</v>
      </c>
      <c r="G33" s="21">
        <v>7.1</v>
      </c>
      <c r="H33" s="24">
        <v>7.5</v>
      </c>
      <c r="I33" s="24">
        <v>5.2</v>
      </c>
      <c r="J33" s="21">
        <v>22.8</v>
      </c>
      <c r="K33" s="24">
        <v>4.7</v>
      </c>
    </row>
    <row r="34" spans="1:11" ht="15.75" hidden="1">
      <c r="A34" s="2" t="s">
        <v>40</v>
      </c>
      <c r="B34" s="21">
        <v>136.2</v>
      </c>
      <c r="C34" s="24">
        <f t="shared" si="0"/>
        <v>0</v>
      </c>
      <c r="D34" s="21">
        <v>116.3</v>
      </c>
      <c r="E34" s="23">
        <v>257.4</v>
      </c>
      <c r="F34" s="24">
        <v>19.9</v>
      </c>
      <c r="G34" s="21">
        <v>10.4</v>
      </c>
      <c r="H34" s="24">
        <v>11.3</v>
      </c>
      <c r="I34" s="24">
        <v>5</v>
      </c>
      <c r="J34" s="21">
        <v>23.1</v>
      </c>
      <c r="K34" s="24">
        <v>4.6</v>
      </c>
    </row>
    <row r="35" spans="1:11" ht="15.75">
      <c r="A35" s="2" t="s">
        <v>41</v>
      </c>
      <c r="B35" s="21">
        <v>155.1</v>
      </c>
      <c r="C35" s="24">
        <f t="shared" si="0"/>
        <v>-0.004500000000007276</v>
      </c>
      <c r="D35" s="21">
        <v>133.9955</v>
      </c>
      <c r="E35" s="23">
        <v>267.1</v>
      </c>
      <c r="F35" s="24">
        <v>21.1</v>
      </c>
      <c r="G35" s="21">
        <v>13.9</v>
      </c>
      <c r="H35" s="24">
        <v>15.2</v>
      </c>
      <c r="I35" s="24">
        <v>6.3</v>
      </c>
      <c r="J35" s="21">
        <v>22.7</v>
      </c>
      <c r="K35" s="24">
        <v>4.9</v>
      </c>
    </row>
    <row r="36" spans="1:11" ht="15.75" hidden="1">
      <c r="A36" s="2" t="s">
        <v>42</v>
      </c>
      <c r="B36" s="21">
        <v>180.4</v>
      </c>
      <c r="C36" s="24">
        <f t="shared" si="0"/>
        <v>0</v>
      </c>
      <c r="D36" s="21">
        <v>157.5</v>
      </c>
      <c r="E36" s="23">
        <v>282.2</v>
      </c>
      <c r="F36" s="24">
        <v>22.9</v>
      </c>
      <c r="G36" s="21">
        <v>16.3</v>
      </c>
      <c r="H36" s="24">
        <v>17.6</v>
      </c>
      <c r="I36" s="24">
        <v>8.5</v>
      </c>
      <c r="J36" s="21">
        <v>23.2</v>
      </c>
      <c r="K36" s="24">
        <v>5.1</v>
      </c>
    </row>
    <row r="37" spans="1:11" ht="15.75" hidden="1">
      <c r="A37" s="2" t="s">
        <v>43</v>
      </c>
      <c r="B37" s="21">
        <v>209.2</v>
      </c>
      <c r="C37" s="24">
        <f t="shared" si="0"/>
        <v>0</v>
      </c>
      <c r="D37" s="21">
        <v>185.3</v>
      </c>
      <c r="E37" s="23">
        <v>307</v>
      </c>
      <c r="F37" s="24">
        <v>23.9</v>
      </c>
      <c r="G37" s="21">
        <v>15.9</v>
      </c>
      <c r="H37" s="24">
        <v>17.6</v>
      </c>
      <c r="I37" s="24">
        <v>4.2</v>
      </c>
      <c r="J37" s="21">
        <v>24.8</v>
      </c>
      <c r="K37" s="24">
        <v>5.7</v>
      </c>
    </row>
    <row r="38" spans="1:11" ht="15.75" hidden="1">
      <c r="A38" s="2" t="s">
        <v>44</v>
      </c>
      <c r="B38" s="21">
        <v>234.7</v>
      </c>
      <c r="C38" s="24">
        <f t="shared" si="0"/>
        <v>0</v>
      </c>
      <c r="D38" s="21">
        <v>209.9</v>
      </c>
      <c r="E38" s="23">
        <v>330.7</v>
      </c>
      <c r="F38" s="24">
        <v>24.8</v>
      </c>
      <c r="G38" s="21">
        <v>12.1356903965599</v>
      </c>
      <c r="H38" s="24">
        <v>13.2757690232056</v>
      </c>
      <c r="I38" s="24">
        <v>3.33333333333334</v>
      </c>
      <c r="J38" s="21">
        <v>26</v>
      </c>
      <c r="K38" s="24">
        <v>6.1</v>
      </c>
    </row>
    <row r="39" spans="1:11" ht="15.75" hidden="1">
      <c r="A39" s="2" t="s">
        <v>45</v>
      </c>
      <c r="B39" s="21">
        <v>253</v>
      </c>
      <c r="C39" s="24">
        <f t="shared" si="0"/>
        <v>0</v>
      </c>
      <c r="D39" s="21">
        <v>227.4</v>
      </c>
      <c r="E39" s="23">
        <v>334</v>
      </c>
      <c r="F39" s="24">
        <v>25.6</v>
      </c>
      <c r="G39" s="21">
        <v>7.79718789944611</v>
      </c>
      <c r="H39" s="24">
        <v>8.33730347784659</v>
      </c>
      <c r="I39" s="24">
        <v>3.22580645161291</v>
      </c>
      <c r="J39" s="21">
        <v>26.7</v>
      </c>
      <c r="K39" s="24">
        <v>5.9</v>
      </c>
    </row>
    <row r="40" spans="1:11" ht="15.75" hidden="1">
      <c r="A40" s="2" t="s">
        <v>46</v>
      </c>
      <c r="B40" s="21">
        <v>279</v>
      </c>
      <c r="C40" s="24">
        <f t="shared" si="0"/>
        <v>0</v>
      </c>
      <c r="D40" s="21">
        <v>252.7</v>
      </c>
      <c r="E40" s="23">
        <v>356.5</v>
      </c>
      <c r="F40" s="24">
        <v>26.3</v>
      </c>
      <c r="G40" s="21">
        <v>10.2766798418972</v>
      </c>
      <c r="H40" s="24">
        <v>11.1257695690413</v>
      </c>
      <c r="I40" s="24">
        <v>2.734375</v>
      </c>
      <c r="J40" s="21">
        <v>26.7</v>
      </c>
      <c r="K40" s="24">
        <v>6.1</v>
      </c>
    </row>
    <row r="41" spans="1:11" ht="15.75" hidden="1">
      <c r="A41" s="2" t="s">
        <v>47</v>
      </c>
      <c r="B41" s="21">
        <v>299.9</v>
      </c>
      <c r="C41" s="24">
        <f t="shared" si="0"/>
        <v>-0.17300000000000182</v>
      </c>
      <c r="D41" s="21">
        <v>273.4</v>
      </c>
      <c r="E41" s="23">
        <v>380.7</v>
      </c>
      <c r="F41" s="24">
        <v>26.327</v>
      </c>
      <c r="G41" s="21">
        <v>7.4</v>
      </c>
      <c r="H41" s="24">
        <v>8.2</v>
      </c>
      <c r="I41" s="24">
        <v>0.4</v>
      </c>
      <c r="J41" s="21">
        <v>27.6</v>
      </c>
      <c r="K41" s="24">
        <v>6.2</v>
      </c>
    </row>
    <row r="42" spans="1:11" ht="15.75" hidden="1">
      <c r="A42" s="2" t="s">
        <v>48</v>
      </c>
      <c r="B42" s="21">
        <v>309</v>
      </c>
      <c r="C42" s="24">
        <f t="shared" si="0"/>
        <v>-0.25</v>
      </c>
      <c r="D42" s="21">
        <v>282</v>
      </c>
      <c r="E42" s="23">
        <v>387.1</v>
      </c>
      <c r="F42" s="24">
        <v>26.75</v>
      </c>
      <c r="G42" s="21">
        <v>3.03636970303638</v>
      </c>
      <c r="H42" s="24">
        <v>3.14557425018289</v>
      </c>
      <c r="I42" s="24">
        <v>1.51515151515152</v>
      </c>
      <c r="J42" s="21">
        <v>28.1</v>
      </c>
      <c r="K42" s="24">
        <v>6.1</v>
      </c>
    </row>
    <row r="43" spans="1:11" ht="15.75" hidden="1">
      <c r="A43" s="2" t="s">
        <v>49</v>
      </c>
      <c r="B43" s="21">
        <v>319.7</v>
      </c>
      <c r="C43" s="24">
        <f t="shared" si="0"/>
        <v>0.047000000000025466</v>
      </c>
      <c r="D43" s="21">
        <v>290.361</v>
      </c>
      <c r="E43" s="23">
        <v>393.1</v>
      </c>
      <c r="F43" s="24">
        <v>29.386</v>
      </c>
      <c r="G43" s="21">
        <v>3.56217616580311</v>
      </c>
      <c r="H43" s="24">
        <v>2.97872340425531</v>
      </c>
      <c r="I43" s="24">
        <v>9.70149253731342</v>
      </c>
      <c r="J43" s="21">
        <v>27.3</v>
      </c>
      <c r="K43" s="24">
        <v>5.8</v>
      </c>
    </row>
    <row r="44" spans="1:11" ht="15.75" hidden="1">
      <c r="A44" s="2" t="s">
        <v>50</v>
      </c>
      <c r="B44" s="21">
        <v>333.6</v>
      </c>
      <c r="C44" s="24">
        <f t="shared" si="0"/>
        <v>-0.009999999999990905</v>
      </c>
      <c r="D44" s="21">
        <v>303.559</v>
      </c>
      <c r="E44" s="23">
        <v>398.9</v>
      </c>
      <c r="F44" s="24">
        <v>30.031</v>
      </c>
      <c r="G44" s="21">
        <v>4.34646654158849</v>
      </c>
      <c r="H44" s="24">
        <v>4.54545454545456</v>
      </c>
      <c r="I44" s="24">
        <v>2.38095238095239</v>
      </c>
      <c r="J44" s="21">
        <v>26.5</v>
      </c>
      <c r="K44" s="24">
        <v>5.6</v>
      </c>
    </row>
    <row r="45" spans="1:11" ht="15.75">
      <c r="A45" s="2" t="s">
        <v>51</v>
      </c>
      <c r="B45" s="21">
        <f aca="true" t="shared" si="1" ref="B45:B53">D45+F45</f>
        <v>328.389</v>
      </c>
      <c r="C45" s="24">
        <f t="shared" si="0"/>
        <v>0</v>
      </c>
      <c r="D45" s="21">
        <v>299.331</v>
      </c>
      <c r="E45" s="23">
        <v>382.7</v>
      </c>
      <c r="F45" s="24">
        <v>29.058</v>
      </c>
      <c r="G45" s="21">
        <f>(B45-B44)/B44*100</f>
        <v>-1.562050359712234</v>
      </c>
      <c r="H45" s="24">
        <f>(D45-D44)/D44*100</f>
        <v>-1.392809964455018</v>
      </c>
      <c r="I45" s="24">
        <f>(F45-F44)/F44*100</f>
        <v>-3.2399853484732413</v>
      </c>
      <c r="J45" s="21">
        <v>23.9</v>
      </c>
      <c r="K45" s="24">
        <v>5.2</v>
      </c>
    </row>
    <row r="46" spans="1:11" ht="15.75" hidden="1">
      <c r="A46" s="2" t="s">
        <v>52</v>
      </c>
      <c r="B46" s="21">
        <f t="shared" si="1"/>
        <v>304.597</v>
      </c>
      <c r="C46" s="24">
        <f t="shared" si="0"/>
        <v>0</v>
      </c>
      <c r="D46" s="25">
        <v>273.292</v>
      </c>
      <c r="E46" s="23">
        <v>333.7</v>
      </c>
      <c r="F46" s="24">
        <v>31.305</v>
      </c>
      <c r="G46" s="21">
        <v>-7.24725943970768</v>
      </c>
      <c r="H46" s="24">
        <v>-8.68693618443034</v>
      </c>
      <c r="I46" s="24">
        <v>7.56013745704467</v>
      </c>
      <c r="J46" s="8">
        <v>20.6</v>
      </c>
      <c r="K46" s="24">
        <v>4.6</v>
      </c>
    </row>
    <row r="47" spans="1:11" ht="15.75" hidden="1">
      <c r="A47" s="2" t="s">
        <v>53</v>
      </c>
      <c r="B47" s="21">
        <f t="shared" si="1"/>
        <v>332.41400000000004</v>
      </c>
      <c r="C47" s="24">
        <f t="shared" si="0"/>
        <v>0</v>
      </c>
      <c r="D47" s="25">
        <v>298.35</v>
      </c>
      <c r="E47" s="23">
        <v>354.3</v>
      </c>
      <c r="F47" s="24">
        <v>34.064</v>
      </c>
      <c r="G47" s="21">
        <f>(B47-B46)/B46*100</f>
        <v>9.13239460664421</v>
      </c>
      <c r="H47" s="24">
        <f>(D47-D46)/D46*100</f>
        <v>9.168947499377973</v>
      </c>
      <c r="I47" s="24">
        <f>(F47-F46)/F46*100</f>
        <v>8.813288612042806</v>
      </c>
      <c r="J47" s="8">
        <v>21.6</v>
      </c>
      <c r="K47" s="24">
        <v>4.8</v>
      </c>
    </row>
    <row r="48" spans="1:12" ht="15.75" hidden="1">
      <c r="A48" s="2" t="s">
        <v>54</v>
      </c>
      <c r="B48" s="21">
        <f t="shared" si="1"/>
        <v>326.757</v>
      </c>
      <c r="C48" s="24">
        <f t="shared" si="0"/>
        <v>0</v>
      </c>
      <c r="D48" s="25">
        <v>291.086</v>
      </c>
      <c r="E48" s="23">
        <v>340.3</v>
      </c>
      <c r="F48" s="24">
        <v>35.671</v>
      </c>
      <c r="G48" s="21">
        <f>(B48-B47)/B47*100</f>
        <v>-1.7017935466015384</v>
      </c>
      <c r="H48" s="24">
        <f>(D48-D47)/D47*100</f>
        <v>-2.4347243170772614</v>
      </c>
      <c r="I48" s="24">
        <f>(F48-F47)/F47*100</f>
        <v>4.717590418036635</v>
      </c>
      <c r="J48" s="21">
        <v>20.7</v>
      </c>
      <c r="K48" s="24">
        <v>4.4</v>
      </c>
      <c r="L48" s="24"/>
    </row>
    <row r="49" spans="1:11" ht="15.75" hidden="1">
      <c r="A49" s="2" t="s">
        <v>55</v>
      </c>
      <c r="B49" s="21">
        <f t="shared" si="1"/>
        <v>319.226</v>
      </c>
      <c r="C49" s="24">
        <f t="shared" si="0"/>
        <v>0</v>
      </c>
      <c r="D49" s="25">
        <v>281.642</v>
      </c>
      <c r="E49" s="20">
        <v>322.8</v>
      </c>
      <c r="F49" s="24">
        <v>37.584</v>
      </c>
      <c r="G49" s="21">
        <f>(B49-B48)/B48*100</f>
        <v>-2.3047708235783797</v>
      </c>
      <c r="H49" s="24">
        <f aca="true" t="shared" si="2" ref="H49:H58">(D49-D48)/D48*100</f>
        <v>-3.2444019980349506</v>
      </c>
      <c r="I49" s="24">
        <f>(F49-F48)/F48*100</f>
        <v>5.362899834599546</v>
      </c>
      <c r="J49" s="8">
        <v>19.3</v>
      </c>
      <c r="K49" s="2">
        <v>4.1</v>
      </c>
    </row>
    <row r="50" spans="1:11" ht="15.75">
      <c r="A50" s="2" t="s">
        <v>56</v>
      </c>
      <c r="B50" s="21">
        <f t="shared" si="1"/>
        <v>309.95599999999996</v>
      </c>
      <c r="C50" s="24">
        <f t="shared" si="0"/>
        <v>0</v>
      </c>
      <c r="D50" s="25">
        <v>272.066</v>
      </c>
      <c r="E50" s="20">
        <v>305.9</v>
      </c>
      <c r="F50" s="26">
        <v>37.89</v>
      </c>
      <c r="G50" s="21">
        <f aca="true" t="shared" si="3" ref="G50:G58">(B50-B49)/B49*100</f>
        <v>-2.9038988052351744</v>
      </c>
      <c r="H50" s="24">
        <f t="shared" si="2"/>
        <v>-3.400061070436945</v>
      </c>
      <c r="I50" s="24">
        <f aca="true" t="shared" si="4" ref="I50:I58">(F50-F49)/F49*100</f>
        <v>0.814176245210721</v>
      </c>
      <c r="J50" s="8">
        <v>17.9</v>
      </c>
      <c r="K50" s="2">
        <v>3.7</v>
      </c>
    </row>
    <row r="51" spans="1:11" ht="15.75">
      <c r="A51" s="2" t="s">
        <v>57</v>
      </c>
      <c r="B51" s="21">
        <f t="shared" si="1"/>
        <v>302.738</v>
      </c>
      <c r="C51" s="24">
        <f t="shared" si="0"/>
        <v>0</v>
      </c>
      <c r="D51" s="25">
        <v>265.753</v>
      </c>
      <c r="E51" s="23">
        <v>289.2</v>
      </c>
      <c r="F51" s="24">
        <v>36.985</v>
      </c>
      <c r="G51" s="21">
        <f t="shared" si="3"/>
        <v>-2.3287176244370045</v>
      </c>
      <c r="H51" s="24">
        <f t="shared" si="2"/>
        <v>-2.3203928458535756</v>
      </c>
      <c r="I51" s="24">
        <f t="shared" si="4"/>
        <v>-2.3884930060702065</v>
      </c>
      <c r="J51" s="21">
        <v>17</v>
      </c>
      <c r="K51" s="24">
        <v>3.5</v>
      </c>
    </row>
    <row r="52" spans="1:11" ht="15.75">
      <c r="A52" s="2" t="s">
        <v>58</v>
      </c>
      <c r="B52" s="21">
        <f t="shared" si="1"/>
        <v>309.818</v>
      </c>
      <c r="C52" s="24">
        <f t="shared" si="0"/>
        <v>0</v>
      </c>
      <c r="D52" s="25">
        <v>270.505</v>
      </c>
      <c r="E52" s="23">
        <v>288.4</v>
      </c>
      <c r="F52" s="24">
        <v>39.313</v>
      </c>
      <c r="G52" s="21">
        <f t="shared" si="3"/>
        <v>2.3386558674497366</v>
      </c>
      <c r="H52" s="24">
        <f t="shared" si="2"/>
        <v>1.788126568655861</v>
      </c>
      <c r="I52" s="24">
        <f t="shared" si="4"/>
        <v>6.294443693389221</v>
      </c>
      <c r="J52" s="21">
        <v>16.9</v>
      </c>
      <c r="K52" s="24">
        <v>3.3</v>
      </c>
    </row>
    <row r="53" spans="1:11" ht="15.75">
      <c r="A53" s="2" t="s">
        <v>59</v>
      </c>
      <c r="B53" s="21">
        <f t="shared" si="1"/>
        <v>309.988</v>
      </c>
      <c r="C53" s="24">
        <f t="shared" si="0"/>
        <v>0</v>
      </c>
      <c r="D53" s="21">
        <v>268.207</v>
      </c>
      <c r="E53" s="23">
        <v>282.4</v>
      </c>
      <c r="F53" s="24">
        <v>41.781</v>
      </c>
      <c r="G53" s="21">
        <f t="shared" si="3"/>
        <v>0.05487092422003109</v>
      </c>
      <c r="H53" s="24">
        <f t="shared" si="2"/>
        <v>-0.8495221899780048</v>
      </c>
      <c r="I53" s="24">
        <f t="shared" si="4"/>
        <v>6.27782158573499</v>
      </c>
      <c r="J53" s="21">
        <v>16.2</v>
      </c>
      <c r="K53" s="24">
        <v>3.1</v>
      </c>
    </row>
    <row r="54" spans="1:11" ht="15.75">
      <c r="A54" s="2" t="s">
        <v>60</v>
      </c>
      <c r="B54" s="21">
        <v>320.2</v>
      </c>
      <c r="C54" s="24">
        <f t="shared" si="0"/>
        <v>-2.2029999999999745</v>
      </c>
      <c r="D54" s="21">
        <v>274.785</v>
      </c>
      <c r="E54" s="23">
        <v>286.6</v>
      </c>
      <c r="F54" s="24">
        <v>43.212</v>
      </c>
      <c r="G54" s="21">
        <f t="shared" si="3"/>
        <v>3.2943210704930475</v>
      </c>
      <c r="H54" s="24">
        <f t="shared" si="2"/>
        <v>2.4525832659102975</v>
      </c>
      <c r="I54" s="24">
        <f t="shared" si="4"/>
        <v>3.425001795074327</v>
      </c>
      <c r="J54" s="21">
        <v>16.1</v>
      </c>
      <c r="K54" s="24">
        <v>3</v>
      </c>
    </row>
    <row r="55" spans="1:11" ht="15.75">
      <c r="A55" s="2" t="s">
        <v>61</v>
      </c>
      <c r="B55" s="21">
        <f>D55+F55</f>
        <v>341.477</v>
      </c>
      <c r="C55" s="24">
        <f t="shared" si="0"/>
        <v>0</v>
      </c>
      <c r="D55" s="21">
        <v>294.394</v>
      </c>
      <c r="E55" s="23">
        <v>294.4</v>
      </c>
      <c r="F55" s="24">
        <v>47.083</v>
      </c>
      <c r="G55" s="21">
        <f t="shared" si="3"/>
        <v>6.644909431605243</v>
      </c>
      <c r="H55" s="24">
        <f t="shared" si="2"/>
        <v>7.136124606510537</v>
      </c>
      <c r="I55" s="24">
        <f t="shared" si="4"/>
        <v>8.958159770434126</v>
      </c>
      <c r="J55" s="21">
        <v>16.5</v>
      </c>
      <c r="K55" s="24">
        <v>3</v>
      </c>
    </row>
    <row r="56" spans="1:11" ht="15.75">
      <c r="A56" s="2" t="s">
        <v>62</v>
      </c>
      <c r="B56" s="21">
        <f>D56+F56</f>
        <v>349.798</v>
      </c>
      <c r="C56" s="24">
        <f t="shared" si="0"/>
        <v>0</v>
      </c>
      <c r="D56" s="21">
        <v>304.759</v>
      </c>
      <c r="E56" s="23">
        <v>297.2</v>
      </c>
      <c r="F56" s="24">
        <v>45.039</v>
      </c>
      <c r="G56" s="21">
        <f t="shared" si="3"/>
        <v>2.436767337185236</v>
      </c>
      <c r="H56" s="24">
        <f t="shared" si="2"/>
        <v>3.5207918639646216</v>
      </c>
      <c r="I56" s="24">
        <f t="shared" si="4"/>
        <v>-4.341269672705641</v>
      </c>
      <c r="J56" s="21">
        <v>16.4</v>
      </c>
      <c r="K56" s="24">
        <v>3</v>
      </c>
    </row>
    <row r="57" spans="1:11" ht="15.75">
      <c r="A57" s="27">
        <v>2002</v>
      </c>
      <c r="B57" s="21">
        <f>D57+F57</f>
        <v>399.466</v>
      </c>
      <c r="C57" s="24">
        <f t="shared" si="0"/>
        <v>0</v>
      </c>
      <c r="D57" s="21">
        <v>348.482</v>
      </c>
      <c r="E57" s="23">
        <v>329.3</v>
      </c>
      <c r="F57" s="24">
        <v>50.984</v>
      </c>
      <c r="G57" s="21">
        <f t="shared" si="3"/>
        <v>14.199052024311175</v>
      </c>
      <c r="H57" s="24">
        <f t="shared" si="2"/>
        <v>14.346746117423937</v>
      </c>
      <c r="I57" s="24">
        <f t="shared" si="4"/>
        <v>13.19967139590133</v>
      </c>
      <c r="J57" s="21">
        <v>17.3</v>
      </c>
      <c r="K57" s="24">
        <v>3.4</v>
      </c>
    </row>
    <row r="58" spans="1:11" ht="15.75">
      <c r="A58" s="27">
        <v>2003</v>
      </c>
      <c r="B58" s="21">
        <f>D58+F58</f>
        <v>461.8</v>
      </c>
      <c r="C58" s="24">
        <f t="shared" si="0"/>
        <v>0</v>
      </c>
      <c r="D58" s="21">
        <v>404.778</v>
      </c>
      <c r="E58" s="23">
        <v>364.4</v>
      </c>
      <c r="F58" s="24">
        <v>57.022</v>
      </c>
      <c r="G58" s="21">
        <f t="shared" si="3"/>
        <v>15.604331782930212</v>
      </c>
      <c r="H58" s="24">
        <f t="shared" si="2"/>
        <v>16.15463639441922</v>
      </c>
      <c r="I58" s="24">
        <f t="shared" si="4"/>
        <v>11.842931115644117</v>
      </c>
      <c r="J58" s="21">
        <v>18.7</v>
      </c>
      <c r="K58" s="24">
        <v>3.7</v>
      </c>
    </row>
    <row r="59" spans="1:11" ht="15.75">
      <c r="A59" s="27">
        <v>2004</v>
      </c>
      <c r="B59" s="21">
        <f>D59+F59</f>
        <v>515.626</v>
      </c>
      <c r="C59" s="24">
        <f t="shared" si="0"/>
        <v>0</v>
      </c>
      <c r="D59" s="21">
        <v>455.847</v>
      </c>
      <c r="E59" s="23">
        <v>394.3</v>
      </c>
      <c r="F59" s="24">
        <v>59.779</v>
      </c>
      <c r="G59" s="21">
        <f>(B59-B58)/B58*100</f>
        <v>11.655695106106531</v>
      </c>
      <c r="H59" s="24">
        <f>(D59-D58)/D58*100</f>
        <v>12.616545365607804</v>
      </c>
      <c r="I59" s="24">
        <f>(F59-F58)/F58*100</f>
        <v>4.8349759741854115</v>
      </c>
      <c r="J59" s="21">
        <v>19.9</v>
      </c>
      <c r="K59" s="24">
        <v>4</v>
      </c>
    </row>
    <row r="60" spans="1:11" ht="15.75">
      <c r="A60" s="27">
        <v>2005</v>
      </c>
      <c r="B60" s="21">
        <v>565.5</v>
      </c>
      <c r="C60" s="24">
        <f t="shared" si="0"/>
        <v>-0.023000000000024556</v>
      </c>
      <c r="D60" s="21">
        <v>495.326</v>
      </c>
      <c r="E60" s="23">
        <v>407.8</v>
      </c>
      <c r="F60" s="24">
        <v>70.151</v>
      </c>
      <c r="G60" s="21">
        <f>(B60-B59)/B59*100</f>
        <v>9.672514574517194</v>
      </c>
      <c r="H60" s="24">
        <f>(D60-D59)/D59*100</f>
        <v>8.660581291529843</v>
      </c>
      <c r="I60" s="24">
        <f>(F60-F59)/F59*100</f>
        <v>17.35057461650411</v>
      </c>
      <c r="J60" s="21">
        <v>20</v>
      </c>
      <c r="K60" s="24">
        <v>4</v>
      </c>
    </row>
    <row r="61" spans="1:11" ht="15.75">
      <c r="A61" s="27">
        <v>2006</v>
      </c>
      <c r="B61" s="21">
        <f>D61+F61</f>
        <v>591.682</v>
      </c>
      <c r="C61" s="24">
        <f t="shared" si="0"/>
        <v>0</v>
      </c>
      <c r="D61" s="21">
        <v>521.84</v>
      </c>
      <c r="E61" s="23">
        <v>417.2</v>
      </c>
      <c r="F61" s="24">
        <v>69.842</v>
      </c>
      <c r="G61" s="21">
        <f>(B61-B60)/B60*100</f>
        <v>4.6298850574712676</v>
      </c>
      <c r="H61" s="24">
        <f>(D61-D60)/D60*100</f>
        <v>5.352838332734403</v>
      </c>
      <c r="I61" s="24">
        <f>(F61-F60)/F60*100</f>
        <v>-0.440478396601613</v>
      </c>
      <c r="J61" s="21">
        <v>19.7</v>
      </c>
      <c r="K61" s="24">
        <v>4</v>
      </c>
    </row>
    <row r="62" spans="1:11" ht="15.75">
      <c r="A62" s="2" t="s">
        <v>71</v>
      </c>
      <c r="B62" s="21">
        <f>D62+F62</f>
        <v>644.27</v>
      </c>
      <c r="C62" s="24">
        <f t="shared" si="0"/>
        <v>0</v>
      </c>
      <c r="D62" s="21">
        <v>571.869</v>
      </c>
      <c r="E62" s="23">
        <v>446.7</v>
      </c>
      <c r="F62" s="21">
        <v>72.401</v>
      </c>
      <c r="G62" s="21">
        <f>(B62-B61)/B61*100</f>
        <v>8.887882342204083</v>
      </c>
      <c r="H62" s="24">
        <f>(D62-D61)/D61*100</f>
        <v>9.587038172619959</v>
      </c>
      <c r="I62" s="24">
        <f>(F62-F61)/F61*100</f>
        <v>3.6639844219810396</v>
      </c>
      <c r="J62" s="21">
        <v>20.5</v>
      </c>
      <c r="K62" s="24">
        <v>4.2</v>
      </c>
    </row>
    <row r="63" spans="1:11" ht="15.75">
      <c r="A63" s="7" t="s">
        <v>72</v>
      </c>
      <c r="B63" s="28">
        <f>D63+F63</f>
        <v>689.907</v>
      </c>
      <c r="C63" s="29">
        <f t="shared" si="0"/>
        <v>0</v>
      </c>
      <c r="D63" s="30">
        <v>606.546</v>
      </c>
      <c r="E63" s="41">
        <v>461.3</v>
      </c>
      <c r="F63" s="30">
        <v>83.361</v>
      </c>
      <c r="G63" s="28">
        <f>(B63-B62)/B62*100</f>
        <v>7.083520884101395</v>
      </c>
      <c r="H63" s="40">
        <f>(D63-D62)/D62*100</f>
        <v>6.063801325128661</v>
      </c>
      <c r="I63" s="29">
        <f>(F63-F62)/F62*100</f>
        <v>15.137912459772668</v>
      </c>
      <c r="J63" s="30">
        <v>20.9</v>
      </c>
      <c r="K63" s="31">
        <v>4.2</v>
      </c>
    </row>
    <row r="64" spans="1:11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22"/>
    </row>
    <row r="65" ht="15.75">
      <c r="A65" s="2" t="s">
        <v>64</v>
      </c>
    </row>
    <row r="66" ht="15.75">
      <c r="A66" s="2" t="s">
        <v>84</v>
      </c>
    </row>
    <row r="70" ht="15.75">
      <c r="A70" s="32"/>
    </row>
    <row r="79" ht="15.75">
      <c r="A79" s="4"/>
    </row>
    <row r="80" ht="15.75">
      <c r="A80" s="33"/>
    </row>
    <row r="82" ht="15.75">
      <c r="A82" s="33"/>
    </row>
    <row r="93" ht="15.75">
      <c r="A93" s="4"/>
    </row>
    <row r="94" ht="15.75">
      <c r="A94" s="4"/>
    </row>
  </sheetData>
  <mergeCells count="4">
    <mergeCell ref="B5:F6"/>
    <mergeCell ref="G5:I6"/>
    <mergeCell ref="J5:K6"/>
    <mergeCell ref="D7:E8"/>
  </mergeCells>
  <hyperlinks>
    <hyperlink ref="A3" location="Notes!A1" display="[See notes]"/>
  </hyperlinks>
  <printOptions/>
  <pageMargins left="0.5" right="0.5" top="0.5" bottom="0.5" header="0.5" footer="0.5"/>
  <pageSetup horizontalDpi="600" verticalDpi="600" orientation="landscape" paperSize="17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zoomScale="75" zoomScaleNormal="75" workbookViewId="0" topLeftCell="A1">
      <selection activeCell="E26" sqref="E26"/>
    </sheetView>
  </sheetViews>
  <sheetFormatPr defaultColWidth="8.796875" defaultRowHeight="15.75"/>
  <sheetData>
    <row r="1" ht="16.5">
      <c r="A1" s="2" t="s">
        <v>74</v>
      </c>
    </row>
    <row r="2" ht="16.5">
      <c r="A2" s="1"/>
    </row>
    <row r="3" ht="15.75">
      <c r="A3" s="48" t="s">
        <v>81</v>
      </c>
    </row>
    <row r="4" ht="16.5">
      <c r="A4" s="1"/>
    </row>
    <row r="5" ht="15.75">
      <c r="A5" s="2" t="s">
        <v>80</v>
      </c>
    </row>
    <row r="6" ht="16.5">
      <c r="A6" s="1" t="s">
        <v>75</v>
      </c>
    </row>
    <row r="7" ht="16.5">
      <c r="A7" s="1" t="s">
        <v>76</v>
      </c>
    </row>
    <row r="8" ht="15.75">
      <c r="A8" s="2" t="s">
        <v>77</v>
      </c>
    </row>
    <row r="9" ht="15.75">
      <c r="A9" s="2" t="s">
        <v>0</v>
      </c>
    </row>
    <row r="10" ht="15.75">
      <c r="A10" s="2" t="s">
        <v>1</v>
      </c>
    </row>
    <row r="11" ht="15.75">
      <c r="A11" s="2" t="s">
        <v>2</v>
      </c>
    </row>
    <row r="12" ht="15.75">
      <c r="A12" s="2" t="s">
        <v>78</v>
      </c>
    </row>
    <row r="14" ht="15.75">
      <c r="A14" s="2" t="s">
        <v>66</v>
      </c>
    </row>
    <row r="15" ht="15.75">
      <c r="A15" s="2" t="s">
        <v>79</v>
      </c>
    </row>
    <row r="16" ht="15.75">
      <c r="A16" s="2" t="s">
        <v>63</v>
      </c>
    </row>
    <row r="17" ht="15.75">
      <c r="A17" s="2"/>
    </row>
    <row r="18" ht="15.75">
      <c r="A18" s="2" t="s">
        <v>64</v>
      </c>
    </row>
    <row r="19" ht="15.75">
      <c r="A19" s="2" t="s">
        <v>84</v>
      </c>
    </row>
    <row r="21" ht="15.75">
      <c r="A21" t="s">
        <v>83</v>
      </c>
    </row>
    <row r="22" s="49" customFormat="1" ht="15.75">
      <c r="A22" s="50" t="s">
        <v>85</v>
      </c>
    </row>
  </sheetData>
  <hyperlinks>
    <hyperlink ref="A3" location="Data!A1" display="[Back to data]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Defense Outlays and Veterans Benefits</dc:title>
  <dc:subject/>
  <dc:creator>US Census Bureau</dc:creator>
  <cp:keywords/>
  <dc:description/>
  <cp:lastModifiedBy>Bureau Of The Census</cp:lastModifiedBy>
  <cp:lastPrinted>2007-08-31T18:27:11Z</cp:lastPrinted>
  <dcterms:created xsi:type="dcterms:W3CDTF">2004-02-25T13:58:05Z</dcterms:created>
  <dcterms:modified xsi:type="dcterms:W3CDTF">2007-11-05T15:47:12Z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