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2120" windowHeight="9090" activeTab="0"/>
  </bookViews>
  <sheets>
    <sheet name="Data" sheetId="1" r:id="rId1"/>
    <sheet name="Notes" sheetId="2" r:id="rId2"/>
  </sheets>
  <definedNames>
    <definedName name="INTERNET">#REF!</definedName>
    <definedName name="SOURCE">#REF!</definedName>
    <definedName name="TITLE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<sst xmlns="http://schemas.openxmlformats.org/spreadsheetml/2006/main" count="59" uniqueCount="52">
  <si>
    <t>[These numbers do not represent actual cases of persons living with AIDS. Rather, these</t>
  </si>
  <si>
    <t>White, not Hispanic</t>
  </si>
  <si>
    <t xml:space="preserve">Source: U.S. Centers for Disease Control and Prevention, Atlanta, GA, </t>
  </si>
  <si>
    <t xml:space="preserve">  Black, not Hispanic</t>
  </si>
  <si>
    <t xml:space="preserve">  Hispanic</t>
  </si>
  <si>
    <t xml:space="preserve">  Asian/Pacific Islander</t>
  </si>
  <si>
    <t xml:space="preserve">  American Indian/Alaska Native</t>
  </si>
  <si>
    <t xml:space="preserve">  Male-to-male sexual contact</t>
  </si>
  <si>
    <t xml:space="preserve">  Injection drug use</t>
  </si>
  <si>
    <t xml:space="preserve">  Male-to-male sexual contact and injection drug use</t>
  </si>
  <si>
    <t xml:space="preserve">  Heterosexual contact</t>
  </si>
  <si>
    <t xml:space="preserve">  Perinatal</t>
  </si>
  <si>
    <t>Age and characteristic</t>
  </si>
  <si>
    <t>Less than 13 years old</t>
  </si>
  <si>
    <t>Males 13 years old and over, total</t>
  </si>
  <si>
    <t>Females 13 years old and over, total</t>
  </si>
  <si>
    <t>numbers are point estimates of persons living with AIDS that have been adjusted for</t>
  </si>
  <si>
    <t>reporting delays and for redistribution of cases in persons initially reported without an</t>
  </si>
  <si>
    <t>\1 Includes persons of unknown or multiple race and of unknown sex.</t>
  </si>
  <si>
    <t>FOOTNOTES</t>
  </si>
  <si>
    <t>13 and 14 years old</t>
  </si>
  <si>
    <t>65 years old and over</t>
  </si>
  <si>
    <t>Because column totals were calculated independently of the values for the subpopulations,</t>
  </si>
  <si>
    <t xml:space="preserve">  Other \3</t>
  </si>
  <si>
    <t>Age as of end of year:</t>
  </si>
  <si>
    <t>Race/Ethnicity:</t>
  </si>
  <si>
    <t>Male Adult/Adolescent</t>
  </si>
  <si>
    <t>Exposure Category:</t>
  </si>
  <si>
    <t>Female Adult/Adolescent</t>
  </si>
  <si>
    <t>by Year and Selected Characteristics: 2000 to 2004</t>
  </si>
  <si>
    <t>identified risk. The estimates have not been adjusted for incomplete reporting]</t>
  </si>
  <si>
    <t>the values in each column may not sum to the column total.</t>
  </si>
  <si>
    <t xml:space="preserve">\2 Persons who reported multiple racial categories or whose race was unknown are included in the total numbers. </t>
  </si>
  <si>
    <t>\3 Includes hemophilia, blood transfusion, perinatal and risk not reported or not identified.</t>
  </si>
  <si>
    <t>\4 Includes hemophilia, blood transfusion, and risk not reported or not identified.</t>
  </si>
  <si>
    <t xml:space="preserve">  Other \4</t>
  </si>
  <si>
    <r>
      <t>Table 176.</t>
    </r>
    <r>
      <rPr>
        <b/>
        <sz val="12"/>
        <rFont val="Courier New"/>
        <family val="3"/>
      </rPr>
      <t xml:space="preserve"> Estimated Numbers of Persons Living With Acquired Immunodeficiency Syndrome (AIDS)</t>
    </r>
  </si>
  <si>
    <t>http://www.cdc.gov/hiv/default.htm</t>
  </si>
  <si>
    <t>Total</t>
  </si>
  <si>
    <t xml:space="preserve">       Total \1 \2</t>
  </si>
  <si>
    <t>15 to 24 years old</t>
  </si>
  <si>
    <t>25 to 34 years old</t>
  </si>
  <si>
    <t>35 to 44 years old</t>
  </si>
  <si>
    <t>45 to 54 years old</t>
  </si>
  <si>
    <t>55 to 64 years old</t>
  </si>
  <si>
    <t>Child(Less than 13 years old at diagnosis):</t>
  </si>
  <si>
    <t>HIV/AIDS Surveillance Report 2005, Volume 17,</t>
  </si>
  <si>
    <t>HEADNOTE</t>
  </si>
  <si>
    <t>[Back to data]</t>
  </si>
  <si>
    <t>For more information:</t>
  </si>
  <si>
    <t>[See notes]</t>
  </si>
  <si>
    <t>HIV/AIDS Surveillance Report 2005, Volume 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</si>
</sst>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;;;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fill"/>
    </xf>
    <xf numFmtId="0" fontId="0" fillId="0" borderId="1" xfId="0" applyFill="1" applyBorder="1" applyAlignment="1">
      <alignment/>
    </xf>
    <xf numFmtId="0" fontId="0" fillId="0" borderId="1" xfId="0" applyFill="1" applyBorder="1" applyAlignment="1" quotePrefix="1">
      <alignment/>
    </xf>
    <xf numFmtId="0" fontId="0" fillId="0" borderId="2" xfId="0" applyFill="1" applyBorder="1" applyAlignment="1" quotePrefix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 quotePrefix="1">
      <alignment/>
    </xf>
    <xf numFmtId="0" fontId="0" fillId="0" borderId="5" xfId="0" applyFill="1" applyBorder="1" applyAlignment="1" quotePrefix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3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3" fontId="0" fillId="0" borderId="4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16" applyFont="1" applyFill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fill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6" fillId="0" borderId="0" xfId="16" applyFont="1" applyAlignment="1">
      <alignment/>
    </xf>
    <xf numFmtId="0" fontId="0" fillId="0" borderId="0" xfId="0" applyFill="1" applyBorder="1" applyAlignment="1">
      <alignment horizontal="center"/>
    </xf>
    <xf numFmtId="3" fontId="4" fillId="0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Font="1" applyFill="1" applyAlignment="1">
      <alignment horizontal="fill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hiv/stats/hasrlink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="75" zoomScaleNormal="75" workbookViewId="0" topLeftCell="A1">
      <pane xSplit="3" ySplit="9" topLeftCell="D4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5.69921875" defaultRowHeight="15.75"/>
  <cols>
    <col min="1" max="1" width="54.19921875" style="4" customWidth="1"/>
    <col min="2" max="2" width="10.5" style="4" hidden="1" customWidth="1"/>
    <col min="3" max="3" width="9.69921875" style="4" hidden="1" customWidth="1"/>
    <col min="4" max="4" width="9.69921875" style="4" customWidth="1"/>
    <col min="5" max="8" width="12.59765625" style="4" customWidth="1"/>
    <col min="9" max="16384" width="9.69921875" style="4" customWidth="1"/>
  </cols>
  <sheetData>
    <row r="1" ht="33">
      <c r="A1" s="44" t="s">
        <v>36</v>
      </c>
    </row>
    <row r="2" ht="16.5">
      <c r="A2" s="47" t="s">
        <v>29</v>
      </c>
    </row>
    <row r="4" ht="15.75">
      <c r="A4" s="39" t="s">
        <v>50</v>
      </c>
    </row>
    <row r="5" ht="15.75">
      <c r="H5" s="12"/>
    </row>
    <row r="6" spans="1:7" ht="15.75">
      <c r="A6" s="7"/>
      <c r="B6" s="8"/>
      <c r="C6" s="8"/>
      <c r="D6" s="9"/>
      <c r="E6" s="8"/>
      <c r="F6" s="7"/>
      <c r="G6" s="8"/>
    </row>
    <row r="7" spans="1:7" ht="15.75">
      <c r="A7" s="29"/>
      <c r="B7" s="29"/>
      <c r="C7" s="29"/>
      <c r="D7" s="10"/>
      <c r="E7" s="29"/>
      <c r="F7" s="29"/>
      <c r="G7" s="29"/>
    </row>
    <row r="8" spans="1:8" ht="16.5">
      <c r="A8" s="40" t="s">
        <v>12</v>
      </c>
      <c r="B8" s="32">
        <v>1998</v>
      </c>
      <c r="C8" s="32">
        <v>1999</v>
      </c>
      <c r="D8" s="27">
        <v>2000</v>
      </c>
      <c r="E8" s="32">
        <v>2002</v>
      </c>
      <c r="F8" s="32">
        <v>2003</v>
      </c>
      <c r="G8" s="32">
        <v>2004</v>
      </c>
      <c r="H8" s="32">
        <v>2005</v>
      </c>
    </row>
    <row r="9" spans="1:8" ht="15.75">
      <c r="A9" s="12"/>
      <c r="B9" s="13"/>
      <c r="C9" s="13"/>
      <c r="D9" s="14"/>
      <c r="E9" s="31"/>
      <c r="F9" s="31"/>
      <c r="G9" s="31"/>
      <c r="H9" s="31"/>
    </row>
    <row r="10" spans="1:8" ht="16.5">
      <c r="A10" s="15" t="s">
        <v>39</v>
      </c>
      <c r="B10" s="16">
        <v>288565</v>
      </c>
      <c r="C10" s="36">
        <v>311205</v>
      </c>
      <c r="D10" s="41">
        <v>320177</v>
      </c>
      <c r="E10" s="16">
        <v>363496</v>
      </c>
      <c r="F10" s="16">
        <v>386310</v>
      </c>
      <c r="G10" s="16">
        <v>408875</v>
      </c>
      <c r="H10" s="16">
        <v>433760</v>
      </c>
    </row>
    <row r="11" spans="2:9" ht="15.75" hidden="1">
      <c r="B11" s="17"/>
      <c r="C11" s="30"/>
      <c r="D11" s="18"/>
      <c r="E11" s="17"/>
      <c r="F11" s="43"/>
      <c r="G11" s="17"/>
      <c r="H11" s="17"/>
      <c r="I11" s="6"/>
    </row>
    <row r="12" spans="1:8" ht="15.75">
      <c r="A12" s="11" t="s">
        <v>24</v>
      </c>
      <c r="B12" s="17"/>
      <c r="C12" s="30"/>
      <c r="D12" s="18"/>
      <c r="E12" s="17"/>
      <c r="F12" s="17"/>
      <c r="G12" s="17"/>
      <c r="H12" s="17"/>
    </row>
    <row r="13" spans="2:8" ht="15.75" hidden="1">
      <c r="B13" s="17"/>
      <c r="C13" s="30"/>
      <c r="D13" s="18"/>
      <c r="E13" s="17"/>
      <c r="F13" s="17"/>
      <c r="G13" s="17"/>
      <c r="H13" s="17"/>
    </row>
    <row r="14" spans="1:9" ht="15.75">
      <c r="A14" s="4" t="s">
        <v>13</v>
      </c>
      <c r="B14" s="17">
        <v>3128</v>
      </c>
      <c r="C14" s="30">
        <v>3034</v>
      </c>
      <c r="D14" s="18">
        <v>2843</v>
      </c>
      <c r="E14" s="17">
        <v>2303</v>
      </c>
      <c r="F14" s="17">
        <v>1998</v>
      </c>
      <c r="G14" s="17">
        <v>1670</v>
      </c>
      <c r="H14" s="17">
        <v>1393</v>
      </c>
      <c r="I14" s="37"/>
    </row>
    <row r="15" spans="1:9" ht="15.75">
      <c r="A15" s="4" t="s">
        <v>20</v>
      </c>
      <c r="B15" s="17">
        <v>372</v>
      </c>
      <c r="C15" s="30">
        <v>440</v>
      </c>
      <c r="D15" s="18">
        <v>513</v>
      </c>
      <c r="E15" s="17">
        <v>689</v>
      </c>
      <c r="F15" s="17">
        <v>753</v>
      </c>
      <c r="G15" s="17">
        <v>802</v>
      </c>
      <c r="H15" s="17">
        <v>793</v>
      </c>
      <c r="I15" s="37"/>
    </row>
    <row r="16" spans="1:9" ht="15.75">
      <c r="A16" s="4" t="s">
        <v>40</v>
      </c>
      <c r="B16" s="17">
        <v>4657</v>
      </c>
      <c r="C16" s="30">
        <v>4719</v>
      </c>
      <c r="D16" s="18">
        <v>4944</v>
      </c>
      <c r="E16" s="17">
        <f>1493+3926</f>
        <v>5419</v>
      </c>
      <c r="F16" s="17">
        <f>1722+4334</f>
        <v>6056</v>
      </c>
      <c r="G16" s="17">
        <f>2002+4727</f>
        <v>6729</v>
      </c>
      <c r="H16" s="17">
        <f>2301+5261</f>
        <v>7562</v>
      </c>
      <c r="I16" s="37"/>
    </row>
    <row r="17" spans="1:9" ht="15.75">
      <c r="A17" s="4" t="s">
        <v>41</v>
      </c>
      <c r="B17" s="17"/>
      <c r="C17" s="30">
        <v>60184</v>
      </c>
      <c r="D17" s="18">
        <v>54473</v>
      </c>
      <c r="E17" s="17">
        <f>12739+35669</f>
        <v>48408</v>
      </c>
      <c r="F17" s="17">
        <f>12805+34017</f>
        <v>46822</v>
      </c>
      <c r="G17" s="17">
        <f>13195+32335</f>
        <v>45530</v>
      </c>
      <c r="H17" s="17">
        <f>13924+30573</f>
        <v>44497</v>
      </c>
      <c r="I17" s="37"/>
    </row>
    <row r="18" spans="1:9" ht="15.75">
      <c r="A18" s="20" t="s">
        <v>42</v>
      </c>
      <c r="B18" s="17">
        <v>130403</v>
      </c>
      <c r="C18" s="30">
        <v>141295</v>
      </c>
      <c r="D18" s="18">
        <v>143920</v>
      </c>
      <c r="E18" s="17">
        <f>70411+80881</f>
        <v>151292</v>
      </c>
      <c r="F18" s="17">
        <f>68521+86788</f>
        <v>155309</v>
      </c>
      <c r="G18" s="17">
        <f>65598+91981</f>
        <v>157579</v>
      </c>
      <c r="H18" s="17">
        <f>63441+95415</f>
        <v>158856</v>
      </c>
      <c r="I18" s="37"/>
    </row>
    <row r="19" spans="1:9" ht="15.75">
      <c r="A19" s="20" t="s">
        <v>43</v>
      </c>
      <c r="B19" s="17">
        <v>66105</v>
      </c>
      <c r="C19" s="30">
        <v>77216</v>
      </c>
      <c r="D19" s="18">
        <v>85445</v>
      </c>
      <c r="E19" s="17">
        <f>65334+41706</f>
        <v>107040</v>
      </c>
      <c r="F19" s="17">
        <f>71992+47343</f>
        <v>119335</v>
      </c>
      <c r="G19" s="17">
        <f>78130+53921</f>
        <v>132051</v>
      </c>
      <c r="H19" s="17">
        <f>85572+60374</f>
        <v>145946</v>
      </c>
      <c r="I19" s="37"/>
    </row>
    <row r="20" spans="1:9" ht="15.75">
      <c r="A20" s="20" t="s">
        <v>44</v>
      </c>
      <c r="B20" s="17">
        <v>16033</v>
      </c>
      <c r="C20" s="30">
        <v>19258</v>
      </c>
      <c r="D20" s="18">
        <v>22089</v>
      </c>
      <c r="E20" s="17">
        <f>20416+9833</f>
        <v>30249</v>
      </c>
      <c r="F20" s="17">
        <f>24484+11451</f>
        <v>35935</v>
      </c>
      <c r="G20" s="17">
        <f>28739+13474</f>
        <v>42213</v>
      </c>
      <c r="H20" s="17">
        <f>34167+15642</f>
        <v>49809</v>
      </c>
      <c r="I20" s="37"/>
    </row>
    <row r="21" spans="1:9" ht="15.75">
      <c r="A21" s="20" t="s">
        <v>21</v>
      </c>
      <c r="B21" s="17">
        <v>4256</v>
      </c>
      <c r="C21" s="30">
        <v>5058</v>
      </c>
      <c r="D21" s="18">
        <v>5950</v>
      </c>
      <c r="E21" s="17">
        <v>7851</v>
      </c>
      <c r="F21" s="17">
        <v>9304</v>
      </c>
      <c r="G21" s="17">
        <v>11009</v>
      </c>
      <c r="H21" s="17">
        <v>13018</v>
      </c>
      <c r="I21" s="37"/>
    </row>
    <row r="22" spans="1:9" ht="15.75">
      <c r="A22" s="21"/>
      <c r="B22" s="17"/>
      <c r="C22" s="30"/>
      <c r="D22" s="18"/>
      <c r="E22" s="17"/>
      <c r="F22" s="17"/>
      <c r="G22" s="17"/>
      <c r="H22" s="17"/>
      <c r="I22" s="37"/>
    </row>
    <row r="23" spans="1:9" ht="15.75">
      <c r="A23" s="19" t="s">
        <v>25</v>
      </c>
      <c r="B23" s="17"/>
      <c r="C23" s="30"/>
      <c r="D23" s="18"/>
      <c r="E23" s="17"/>
      <c r="F23" s="17"/>
      <c r="G23" s="17"/>
      <c r="H23" s="17"/>
      <c r="I23" s="37"/>
    </row>
    <row r="24" spans="1:9" ht="15.75" hidden="1">
      <c r="A24" s="22"/>
      <c r="B24" s="17"/>
      <c r="C24" s="30"/>
      <c r="D24" s="18"/>
      <c r="E24" s="17"/>
      <c r="F24" s="17"/>
      <c r="G24" s="17"/>
      <c r="H24" s="17"/>
      <c r="I24" s="37"/>
    </row>
    <row r="25" spans="1:9" ht="15.75">
      <c r="A25" s="1" t="s">
        <v>1</v>
      </c>
      <c r="B25" s="17">
        <v>113267</v>
      </c>
      <c r="C25" s="30">
        <v>119674</v>
      </c>
      <c r="D25" s="18">
        <v>119420</v>
      </c>
      <c r="E25" s="17">
        <v>130510</v>
      </c>
      <c r="F25" s="17">
        <v>136501</v>
      </c>
      <c r="G25" s="17">
        <v>142884</v>
      </c>
      <c r="H25" s="17">
        <v>149658</v>
      </c>
      <c r="I25" s="37"/>
    </row>
    <row r="26" spans="1:9" ht="15.75">
      <c r="A26" s="1" t="s">
        <v>3</v>
      </c>
      <c r="B26" s="17">
        <v>115644</v>
      </c>
      <c r="C26" s="30">
        <v>126044</v>
      </c>
      <c r="D26" s="18">
        <v>132090</v>
      </c>
      <c r="E26" s="17">
        <v>152536</v>
      </c>
      <c r="F26" s="17">
        <v>163683</v>
      </c>
      <c r="G26" s="17">
        <v>174363</v>
      </c>
      <c r="H26" s="17">
        <v>185988</v>
      </c>
      <c r="I26" s="37"/>
    </row>
    <row r="27" spans="1:8" ht="15.75">
      <c r="A27" s="1" t="s">
        <v>4</v>
      </c>
      <c r="B27" s="17">
        <v>55980</v>
      </c>
      <c r="C27" s="30">
        <v>61194</v>
      </c>
      <c r="D27" s="18">
        <v>63894</v>
      </c>
      <c r="E27" s="17">
        <v>63871</v>
      </c>
      <c r="F27" s="17">
        <v>68388</v>
      </c>
      <c r="G27" s="17">
        <v>72723</v>
      </c>
      <c r="H27" s="17">
        <v>78054</v>
      </c>
    </row>
    <row r="28" spans="1:8" ht="15.75">
      <c r="A28" s="1" t="s">
        <v>5</v>
      </c>
      <c r="B28" s="17">
        <v>2314</v>
      </c>
      <c r="C28" s="30">
        <v>2484</v>
      </c>
      <c r="D28" s="18">
        <v>2612</v>
      </c>
      <c r="E28" s="17">
        <v>3158</v>
      </c>
      <c r="F28" s="17">
        <v>3532</v>
      </c>
      <c r="G28" s="17">
        <v>3891</v>
      </c>
      <c r="H28" s="17">
        <v>4276</v>
      </c>
    </row>
    <row r="29" spans="1:8" ht="15.75">
      <c r="A29" s="1" t="s">
        <v>6</v>
      </c>
      <c r="B29" s="17">
        <v>989</v>
      </c>
      <c r="C29" s="30">
        <v>1047</v>
      </c>
      <c r="D29" s="18">
        <v>1099</v>
      </c>
      <c r="E29" s="17">
        <v>1266</v>
      </c>
      <c r="F29" s="17">
        <v>1378</v>
      </c>
      <c r="G29" s="17">
        <v>1481</v>
      </c>
      <c r="H29" s="17">
        <v>1581</v>
      </c>
    </row>
    <row r="30" spans="1:8" ht="15.75">
      <c r="A30" s="1"/>
      <c r="B30" s="17"/>
      <c r="C30" s="30"/>
      <c r="D30" s="18"/>
      <c r="E30" s="17"/>
      <c r="F30" s="17"/>
      <c r="G30" s="17"/>
      <c r="H30" s="17"/>
    </row>
    <row r="31" spans="1:8" ht="15.75">
      <c r="A31" s="23" t="s">
        <v>26</v>
      </c>
      <c r="B31" s="17"/>
      <c r="C31" s="30"/>
      <c r="D31" s="18"/>
      <c r="E31" s="17"/>
      <c r="F31" s="17"/>
      <c r="G31" s="17"/>
      <c r="H31" s="17"/>
    </row>
    <row r="32" spans="1:8" ht="15.75" hidden="1">
      <c r="A32" s="23" t="s">
        <v>27</v>
      </c>
      <c r="B32" s="17"/>
      <c r="C32" s="30"/>
      <c r="D32" s="18"/>
      <c r="E32" s="17"/>
      <c r="F32" s="17"/>
      <c r="G32" s="17"/>
      <c r="H32" s="17"/>
    </row>
    <row r="33" spans="1:8" ht="15.75" hidden="1">
      <c r="A33" s="1"/>
      <c r="B33" s="17"/>
      <c r="C33" s="30"/>
      <c r="D33" s="18"/>
      <c r="E33" s="17"/>
      <c r="F33" s="17"/>
      <c r="G33" s="17"/>
      <c r="H33" s="17"/>
    </row>
    <row r="34" spans="1:8" ht="15.75">
      <c r="A34" s="1" t="s">
        <v>14</v>
      </c>
      <c r="B34" s="17">
        <v>227494</v>
      </c>
      <c r="C34" s="30">
        <v>244291</v>
      </c>
      <c r="D34" s="18">
        <v>248726</v>
      </c>
      <c r="E34" s="17">
        <v>272553</v>
      </c>
      <c r="F34" s="17">
        <v>288509</v>
      </c>
      <c r="G34" s="17">
        <v>304500</v>
      </c>
      <c r="H34" s="17">
        <v>322125</v>
      </c>
    </row>
    <row r="35" spans="1:8" ht="15.75">
      <c r="A35" s="1" t="s">
        <v>7</v>
      </c>
      <c r="B35" s="17">
        <v>130000</v>
      </c>
      <c r="C35" s="30">
        <v>140216</v>
      </c>
      <c r="D35" s="18">
        <v>142069</v>
      </c>
      <c r="E35" s="17">
        <v>159143</v>
      </c>
      <c r="F35" s="17">
        <v>169479</v>
      </c>
      <c r="G35" s="17">
        <v>180061</v>
      </c>
      <c r="H35" s="17">
        <v>191362</v>
      </c>
    </row>
    <row r="36" spans="1:8" ht="15.75">
      <c r="A36" s="1" t="s">
        <v>8</v>
      </c>
      <c r="B36" s="17">
        <v>55735</v>
      </c>
      <c r="C36" s="30">
        <v>58006</v>
      </c>
      <c r="D36" s="18">
        <v>57778</v>
      </c>
      <c r="E36" s="17">
        <v>58089</v>
      </c>
      <c r="F36" s="17">
        <v>59909</v>
      </c>
      <c r="G36" s="17">
        <v>61582</v>
      </c>
      <c r="H36" s="17">
        <v>63864</v>
      </c>
    </row>
    <row r="37" spans="1:8" ht="15.75">
      <c r="A37" s="1" t="s">
        <v>9</v>
      </c>
      <c r="B37" s="17">
        <v>20256</v>
      </c>
      <c r="C37" s="30">
        <v>21667</v>
      </c>
      <c r="D37" s="18">
        <v>22603</v>
      </c>
      <c r="E37" s="17">
        <v>24030</v>
      </c>
      <c r="F37" s="17">
        <v>24678</v>
      </c>
      <c r="G37" s="17">
        <v>25307</v>
      </c>
      <c r="H37" s="17">
        <v>25961</v>
      </c>
    </row>
    <row r="38" spans="1:8" ht="15.75">
      <c r="A38" s="1" t="s">
        <v>10</v>
      </c>
      <c r="B38" s="17">
        <v>17656</v>
      </c>
      <c r="C38" s="30">
        <v>20595</v>
      </c>
      <c r="D38" s="18">
        <v>22568</v>
      </c>
      <c r="E38" s="17">
        <v>27531</v>
      </c>
      <c r="F38" s="17">
        <v>30593</v>
      </c>
      <c r="G38" s="17">
        <v>33571</v>
      </c>
      <c r="H38" s="17">
        <v>36784</v>
      </c>
    </row>
    <row r="39" spans="1:8" ht="15.75">
      <c r="A39" s="1" t="s">
        <v>23</v>
      </c>
      <c r="B39" s="17">
        <v>3846</v>
      </c>
      <c r="C39" s="30">
        <v>3807</v>
      </c>
      <c r="D39" s="18">
        <v>3708</v>
      </c>
      <c r="E39" s="17">
        <v>3760</v>
      </c>
      <c r="F39" s="17">
        <v>3849</v>
      </c>
      <c r="G39" s="17">
        <v>3979</v>
      </c>
      <c r="H39" s="17">
        <v>4154</v>
      </c>
    </row>
    <row r="40" spans="1:8" ht="15.75" hidden="1">
      <c r="A40" s="1"/>
      <c r="B40" s="17"/>
      <c r="C40" s="30"/>
      <c r="D40" s="18"/>
      <c r="E40" s="17"/>
      <c r="F40" s="17"/>
      <c r="G40" s="17"/>
      <c r="H40" s="17"/>
    </row>
    <row r="41" spans="1:8" ht="15.75">
      <c r="A41" s="23" t="s">
        <v>28</v>
      </c>
      <c r="B41" s="17"/>
      <c r="C41" s="30"/>
      <c r="D41" s="18"/>
      <c r="E41" s="17"/>
      <c r="F41" s="17"/>
      <c r="G41" s="17"/>
      <c r="H41" s="17"/>
    </row>
    <row r="42" spans="1:8" ht="15.75" hidden="1">
      <c r="A42" s="23" t="s">
        <v>27</v>
      </c>
      <c r="B42" s="17"/>
      <c r="C42" s="30"/>
      <c r="D42" s="18"/>
      <c r="E42" s="17"/>
      <c r="F42" s="17"/>
      <c r="G42" s="17"/>
      <c r="H42" s="17"/>
    </row>
    <row r="43" spans="1:8" ht="15.75" hidden="1">
      <c r="A43" s="1"/>
      <c r="B43" s="17"/>
      <c r="C43" s="30"/>
      <c r="D43" s="18"/>
      <c r="E43" s="17"/>
      <c r="F43" s="17"/>
      <c r="G43" s="17"/>
      <c r="H43" s="17"/>
    </row>
    <row r="44" spans="1:8" ht="15.75">
      <c r="A44" s="1" t="s">
        <v>15</v>
      </c>
      <c r="B44" s="17">
        <v>57338</v>
      </c>
      <c r="C44" s="30">
        <v>63093</v>
      </c>
      <c r="D44" s="18">
        <v>67601</v>
      </c>
      <c r="E44" s="37">
        <v>76930</v>
      </c>
      <c r="F44" s="37">
        <v>83224</v>
      </c>
      <c r="G44" s="37">
        <v>89313</v>
      </c>
      <c r="H44" s="17">
        <v>95959</v>
      </c>
    </row>
    <row r="45" spans="1:8" ht="15.75">
      <c r="A45" s="1" t="s">
        <v>8</v>
      </c>
      <c r="B45" s="17">
        <v>24441</v>
      </c>
      <c r="C45" s="30">
        <v>25744</v>
      </c>
      <c r="D45" s="18">
        <v>26656</v>
      </c>
      <c r="E45" s="37">
        <v>28176</v>
      </c>
      <c r="F45" s="37">
        <v>29230</v>
      </c>
      <c r="G45" s="37">
        <v>30232</v>
      </c>
      <c r="H45" s="17">
        <v>31521</v>
      </c>
    </row>
    <row r="46" spans="1:8" ht="15.75">
      <c r="A46" s="1" t="s">
        <v>10</v>
      </c>
      <c r="B46" s="17">
        <v>31175</v>
      </c>
      <c r="C46" s="30">
        <v>35603</v>
      </c>
      <c r="D46" s="18">
        <v>39121</v>
      </c>
      <c r="E46" s="37">
        <v>46743</v>
      </c>
      <c r="F46" s="37">
        <v>51844</v>
      </c>
      <c r="G46" s="37">
        <v>56760</v>
      </c>
      <c r="H46" s="17">
        <v>61938</v>
      </c>
    </row>
    <row r="47" spans="1:8" ht="15.75">
      <c r="A47" s="1" t="s">
        <v>23</v>
      </c>
      <c r="B47" s="17">
        <v>1722</v>
      </c>
      <c r="C47" s="30">
        <v>1746</v>
      </c>
      <c r="D47" s="18">
        <v>1824</v>
      </c>
      <c r="E47" s="37">
        <v>2012</v>
      </c>
      <c r="F47" s="37">
        <v>2149</v>
      </c>
      <c r="G47" s="37">
        <v>2321</v>
      </c>
      <c r="H47" s="17">
        <v>2500</v>
      </c>
    </row>
    <row r="48" spans="1:8" ht="15.75">
      <c r="A48" s="2" t="s">
        <v>45</v>
      </c>
      <c r="B48" s="17"/>
      <c r="C48" s="30"/>
      <c r="D48" s="18"/>
      <c r="E48" s="30"/>
      <c r="F48" s="30"/>
      <c r="G48" s="17"/>
      <c r="H48" s="17"/>
    </row>
    <row r="49" spans="1:8" ht="15.75" hidden="1">
      <c r="A49" s="3"/>
      <c r="B49" s="17"/>
      <c r="C49" s="30"/>
      <c r="D49" s="18"/>
      <c r="E49" s="30"/>
      <c r="F49" s="17"/>
      <c r="G49" s="17"/>
      <c r="H49" s="17"/>
    </row>
    <row r="50" spans="1:8" ht="15.75">
      <c r="A50" s="1" t="s">
        <v>38</v>
      </c>
      <c r="B50" s="17">
        <v>3731</v>
      </c>
      <c r="C50" s="30">
        <v>3820</v>
      </c>
      <c r="D50" s="18">
        <v>3848</v>
      </c>
      <c r="E50" s="30">
        <v>3763</v>
      </c>
      <c r="F50" s="30">
        <v>3775</v>
      </c>
      <c r="G50" s="17">
        <v>3766</v>
      </c>
      <c r="H50" s="17">
        <v>3787</v>
      </c>
    </row>
    <row r="51" spans="1:8" ht="15.75">
      <c r="A51" s="1" t="s">
        <v>11</v>
      </c>
      <c r="B51" s="17">
        <v>3577</v>
      </c>
      <c r="C51" s="30">
        <v>3672</v>
      </c>
      <c r="D51" s="18">
        <v>3706</v>
      </c>
      <c r="E51" s="37">
        <v>3631</v>
      </c>
      <c r="F51" s="37">
        <v>3648</v>
      </c>
      <c r="G51" s="37">
        <v>3640</v>
      </c>
      <c r="H51" s="17">
        <v>3661</v>
      </c>
    </row>
    <row r="52" spans="1:8" ht="15.75">
      <c r="A52" s="34" t="s">
        <v>35</v>
      </c>
      <c r="B52" s="24">
        <v>154</v>
      </c>
      <c r="C52" s="24">
        <v>148</v>
      </c>
      <c r="D52" s="35">
        <v>142</v>
      </c>
      <c r="E52" s="42">
        <v>132</v>
      </c>
      <c r="F52" s="42">
        <v>127</v>
      </c>
      <c r="G52" s="42">
        <v>126</v>
      </c>
      <c r="H52" s="24">
        <v>126</v>
      </c>
    </row>
    <row r="53" ht="15.75">
      <c r="A53" s="1"/>
    </row>
    <row r="54" s="45" customFormat="1" ht="31.5">
      <c r="A54" s="44" t="s">
        <v>2</v>
      </c>
    </row>
    <row r="55" s="45" customFormat="1" ht="15.75">
      <c r="A55" s="46" t="s">
        <v>51</v>
      </c>
    </row>
    <row r="56" spans="1:6" ht="15.75">
      <c r="A56" s="26"/>
      <c r="E56" s="25"/>
      <c r="F56" s="25"/>
    </row>
  </sheetData>
  <hyperlinks>
    <hyperlink ref="A4" location="Notes!A1" display="[See notes]"/>
  </hyperlinks>
  <printOptions/>
  <pageMargins left="0.75" right="0.75" top="1" bottom="1" header="0.5" footer="0.5"/>
  <pageSetup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25" t="s">
        <v>36</v>
      </c>
    </row>
    <row r="2" ht="16.5">
      <c r="A2" s="5" t="s">
        <v>29</v>
      </c>
    </row>
    <row r="3" ht="16.5">
      <c r="A3" s="5"/>
    </row>
    <row r="4" ht="15.75">
      <c r="A4" s="39" t="s">
        <v>48</v>
      </c>
    </row>
    <row r="5" ht="16.5">
      <c r="A5" s="5"/>
    </row>
    <row r="6" ht="15.75">
      <c r="A6" s="4" t="s">
        <v>47</v>
      </c>
    </row>
    <row r="7" ht="15.75">
      <c r="A7" s="1" t="s">
        <v>0</v>
      </c>
    </row>
    <row r="8" ht="15.75">
      <c r="A8" s="1" t="s">
        <v>16</v>
      </c>
    </row>
    <row r="9" ht="15.75">
      <c r="A9" s="1" t="s">
        <v>17</v>
      </c>
    </row>
    <row r="10" ht="15.75">
      <c r="A10" s="1" t="s">
        <v>30</v>
      </c>
    </row>
    <row r="12" spans="1:7" s="4" customFormat="1" ht="15.75">
      <c r="A12" s="38" t="s">
        <v>19</v>
      </c>
      <c r="B12" s="28"/>
      <c r="C12" s="28"/>
      <c r="D12" s="28"/>
      <c r="E12" s="30"/>
      <c r="F12" s="30"/>
      <c r="G12" s="29"/>
    </row>
    <row r="13" spans="1:6" s="4" customFormat="1" ht="15.75">
      <c r="A13" s="4" t="s">
        <v>18</v>
      </c>
      <c r="B13" s="6"/>
      <c r="C13" s="6"/>
      <c r="D13" s="6"/>
      <c r="E13" s="28"/>
      <c r="F13" s="28"/>
    </row>
    <row r="14" spans="1:6" s="4" customFormat="1" ht="15.75">
      <c r="A14" s="4" t="s">
        <v>22</v>
      </c>
      <c r="E14" s="6"/>
      <c r="F14" s="6"/>
    </row>
    <row r="15" s="4" customFormat="1" ht="15.75">
      <c r="A15" s="4" t="s">
        <v>31</v>
      </c>
    </row>
    <row r="16" s="4" customFormat="1" ht="15.75">
      <c r="A16" s="4" t="s">
        <v>32</v>
      </c>
    </row>
    <row r="17" s="4" customFormat="1" ht="15.75">
      <c r="A17" s="1" t="s">
        <v>33</v>
      </c>
    </row>
    <row r="18" s="4" customFormat="1" ht="15.75">
      <c r="A18" s="1" t="s">
        <v>34</v>
      </c>
    </row>
    <row r="19" s="4" customFormat="1" ht="15.75">
      <c r="A19" s="1"/>
    </row>
    <row r="20" s="4" customFormat="1" ht="15.75">
      <c r="A20" s="25" t="s">
        <v>2</v>
      </c>
    </row>
    <row r="21" s="4" customFormat="1" ht="15.75">
      <c r="A21" s="1" t="s">
        <v>46</v>
      </c>
    </row>
    <row r="22" s="4" customFormat="1" ht="15.75">
      <c r="A22" s="1"/>
    </row>
    <row r="23" s="4" customFormat="1" ht="15.75">
      <c r="A23" s="33" t="s">
        <v>49</v>
      </c>
    </row>
    <row r="24" s="4" customFormat="1" ht="15.75">
      <c r="A24" s="39" t="s">
        <v>37</v>
      </c>
    </row>
    <row r="25" spans="1:7" s="25" customFormat="1" ht="15.75">
      <c r="A25" s="1"/>
      <c r="E25" s="4"/>
      <c r="F25" s="4"/>
      <c r="G25" s="4"/>
    </row>
    <row r="26" spans="1:7" s="4" customFormat="1" ht="15.75">
      <c r="A26" s="26"/>
      <c r="E26" s="25"/>
      <c r="F26" s="25"/>
      <c r="G26" s="25"/>
    </row>
    <row r="27" s="4" customFormat="1" ht="15.75"/>
  </sheetData>
  <hyperlinks>
    <hyperlink ref="A4" location="Data!A1" display="[Back to data]"/>
    <hyperlink ref="A24" r:id="rId1" display="http://www.cdc.gov/hiv/stats/hasrlink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Persons Living With Acquired Immunodeficiency Syndrome (AIDS) by Year and Selected Characteristics</dc:title>
  <dc:subject/>
  <dc:creator>US Census Bureau</dc:creator>
  <cp:keywords/>
  <dc:description/>
  <cp:lastModifiedBy>Bureau Of The Census</cp:lastModifiedBy>
  <cp:lastPrinted>2007-08-03T16:23:16Z</cp:lastPrinted>
  <dcterms:created xsi:type="dcterms:W3CDTF">2004-07-29T13:00:41Z</dcterms:created>
  <dcterms:modified xsi:type="dcterms:W3CDTF">2007-11-05T14:12:39Z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