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0"/>
  </bookViews>
  <sheets>
    <sheet name="Data" sheetId="1" r:id="rId1"/>
    <sheet name="Notes" sheetId="2" r:id="rId2"/>
  </sheets>
  <definedNames>
    <definedName name="_Hlt27382225" localSheetId="1">'Notes'!$A$101</definedName>
    <definedName name="_Hlt27382259" localSheetId="1">'Notes'!$A$102</definedName>
    <definedName name="_Hlt27382261" localSheetId="1">'Notes'!$A$100</definedName>
    <definedName name="_Hlt52672818" localSheetId="1">'Notes'!$A$42</definedName>
    <definedName name="avail" localSheetId="1">'Notes'!$A$84</definedName>
    <definedName name="DATABASE">'Data'!$A$1:$A$1</definedName>
    <definedName name="DATABASE_MI">'Data'!$A$1:$A$1</definedName>
    <definedName name="design" localSheetId="1">'Notes'!$A$32</definedName>
    <definedName name="INTERNET">'Notes'!$A$22:$A$22</definedName>
    <definedName name="overview" localSheetId="1">'Notes'!$A$4</definedName>
    <definedName name="_xlnm.Print_Area" localSheetId="0">'Data'!$B$1:$BC$38</definedName>
    <definedName name="_xlnm.Print_Area">'Data'!$A$1:$R$66</definedName>
    <definedName name="PRINT_AREA_MI">'Data'!$B$1:$AU$22</definedName>
    <definedName name="_xlnm.Print_Titles" localSheetId="0">'Data'!$A:$A,'Data'!$1:$12</definedName>
    <definedName name="quality" localSheetId="1">'Notes'!$A$55</definedName>
    <definedName name="SOURCE">'Data'!$A$37:$A$39</definedName>
    <definedName name="TITLE">'Data'!$A$1:$A$2</definedName>
    <definedName name="trend" localSheetId="1">'Notes'!$A$80</definedName>
  </definedNames>
  <calcPr fullCalcOnLoad="1"/>
</workbook>
</file>

<file path=xl/sharedStrings.xml><?xml version="1.0" encoding="utf-8"?>
<sst xmlns="http://schemas.openxmlformats.org/spreadsheetml/2006/main" count="113" uniqueCount="63">
  <si>
    <t>totals. Based on the Survey of Research and Development Expenditures</t>
  </si>
  <si>
    <t>at Colleges and Universities; for information on the methodology, see below table and NSF website at</t>
  </si>
  <si>
    <t>1980</t>
  </si>
  <si>
    <t xml:space="preserve"> 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</si>
  <si>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</si>
  <si>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</si>
  <si>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</si>
  <si>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</si>
  <si>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</si>
  <si>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</si>
  <si>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</si>
  <si>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</si>
  <si>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</si>
  <si>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</si>
  <si>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</si>
  <si>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</si>
  <si>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</si>
  <si>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</si>
  <si>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</si>
  <si>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</si>
  <si>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</si>
  <si>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 Expenditures, total</t>
  </si>
  <si>
    <t>(NA)</t>
  </si>
  <si>
    <t>Basic research \2</t>
  </si>
  <si>
    <t>Source of funds:</t>
  </si>
  <si>
    <t xml:space="preserve">  Institutions' own funds</t>
  </si>
  <si>
    <t xml:space="preserve">  Industry</t>
  </si>
  <si>
    <t xml:space="preserve">  Other</t>
  </si>
  <si>
    <t>Fields:</t>
  </si>
  <si>
    <t xml:space="preserve">  Physical sciences</t>
  </si>
  <si>
    <t xml:space="preserve">  Environmental sciences</t>
  </si>
  <si>
    <t xml:space="preserve">  Mathematical sciences</t>
  </si>
  <si>
    <t xml:space="preserve">  Computer sciences</t>
  </si>
  <si>
    <t xml:space="preserve">  Life sciences</t>
  </si>
  <si>
    <t xml:space="preserve">  Psychology</t>
  </si>
  <si>
    <t xml:space="preserve">  Social sciences</t>
  </si>
  <si>
    <t xml:space="preserve">  Other sciences</t>
  </si>
  <si>
    <t xml:space="preserve">  Engineering</t>
  </si>
  <si>
    <t>(X)</t>
  </si>
  <si>
    <t xml:space="preserve">Source: U.S. National Science Foundation, </t>
  </si>
  <si>
    <t>FOOTNOTES</t>
  </si>
  <si>
    <t>Survey of Research and Development Expenditures at Universities and Colleges, annual.</t>
  </si>
  <si>
    <t>http://www.nsf.gov/statistics/showsrvy.cfm?srvy_CatID=4&amp;srvy_Seri=12]</t>
  </si>
  <si>
    <t xml:space="preserve">  Federal government</t>
  </si>
  <si>
    <t xml:space="preserve">  State and local government</t>
  </si>
  <si>
    <t xml:space="preserve"> in Current and Constant (2000) Dollars by Type and Field</t>
  </si>
  <si>
    <t>http://www.nsf.gov/statistics/rdexpenditures/</t>
  </si>
  <si>
    <t>NOTE:  2000 constant dollar deflator \3</t>
  </si>
  <si>
    <t>\1 Based on gross domestic product implicit price deflator.</t>
  </si>
  <si>
    <t>\3 Based on gross domestic product implicit price deflator.</t>
  </si>
  <si>
    <t>\2 Basic research and applied R&amp;D statistics were re-estimated for FY 2001 and forward. These data are</t>
  </si>
  <si>
    <r>
      <t>[</t>
    </r>
    <r>
      <rPr>
        <b/>
        <sz val="12"/>
        <rFont val="Courier New"/>
        <family val="3"/>
      </rPr>
      <t>In millions of dollars 6,847 represents 6,847,000,000. Due to rounding</t>
    </r>
    <r>
      <rPr>
        <sz val="12"/>
        <rFont val="Courier New"/>
        <family val="0"/>
      </rPr>
      <t>, detail may not add to</t>
    </r>
  </si>
  <si>
    <t>Applied Research &amp; Development (R&amp;D) \2</t>
  </si>
  <si>
    <t>Type, source, and field</t>
  </si>
  <si>
    <t xml:space="preserve">Current dollars          </t>
  </si>
  <si>
    <r>
      <t>Constant (</t>
    </r>
    <r>
      <rPr>
        <b/>
        <sz val="12"/>
        <rFont val="Courier New"/>
        <family val="3"/>
      </rPr>
      <t>2000</t>
    </r>
    <r>
      <rPr>
        <sz val="12"/>
        <rFont val="Courier New"/>
        <family val="0"/>
      </rPr>
      <t xml:space="preserve">) dollars          </t>
    </r>
  </si>
  <si>
    <r>
      <t>Table 780</t>
    </r>
    <r>
      <rPr>
        <b/>
        <sz val="12"/>
        <rFont val="Courier New"/>
        <family val="3"/>
      </rPr>
      <t>. Research and Development (R&amp;D) Expenditures in Science and Engineering at Universities and Colleges</t>
    </r>
  </si>
  <si>
    <t>Back to data</t>
  </si>
  <si>
    <t>HEADNOTE</t>
  </si>
  <si>
    <t xml:space="preserve">   not directly comparable to those from earlier years.</t>
  </si>
  <si>
    <t>For more information:</t>
  </si>
  <si>
    <t>See notes</t>
  </si>
  <si>
    <r>
      <t>Table 780</t>
    </r>
    <r>
      <rPr>
        <b/>
        <sz val="12"/>
        <rFont val="Courier New"/>
        <family val="3"/>
      </rPr>
      <t xml:space="preserve">. Research and Development (R&amp;D) Expenditures in Science and Engineering at Universities and Colleges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</si>
</sst>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"/>
    <numFmt numFmtId="173" formatCode="0.0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u val="single"/>
      <sz val="12"/>
      <color indexed="36"/>
      <name val="Courier New"/>
      <family val="0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NumberFormat="1" applyFont="1" applyAlignment="1">
      <alignment horizontal="fill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Border="1" applyAlignment="1">
      <alignment horizontal="right"/>
    </xf>
    <xf numFmtId="0" fontId="5" fillId="0" borderId="0" xfId="16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 horizontal="right"/>
    </xf>
    <xf numFmtId="173" fontId="0" fillId="0" borderId="1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73" fontId="0" fillId="0" borderId="1" xfId="0" applyNumberForma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5" xfId="0" applyFont="1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4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2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0" fillId="0" borderId="3" xfId="0" applyBorder="1" applyAlignment="1">
      <alignment horizontal="fill" vertical="center" wrapText="1"/>
    </xf>
    <xf numFmtId="0" fontId="0" fillId="0" borderId="6" xfId="0" applyFont="1" applyBorder="1" applyAlignment="1">
      <alignment horizontal="fill" vertical="center" wrapText="1"/>
    </xf>
    <xf numFmtId="0" fontId="0" fillId="0" borderId="7" xfId="0" applyBorder="1" applyAlignment="1">
      <alignment horizontal="fill" vertical="center" wrapText="1"/>
    </xf>
    <xf numFmtId="0" fontId="0" fillId="0" borderId="8" xfId="0" applyBorder="1" applyAlignment="1">
      <alignment horizontal="fill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0" xfId="16" applyFont="1" applyAlignment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f.gov/statistics/pubseri.cfm?TopID=8&amp;SubID=1&amp;SeriID=1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6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8.796875" defaultRowHeight="15.75"/>
  <cols>
    <col min="1" max="1" width="38.09765625" style="0" customWidth="1"/>
    <col min="2" max="26" width="9.69921875" style="0" customWidth="1"/>
    <col min="28" max="16384" width="9.69921875" style="0" customWidth="1"/>
  </cols>
  <sheetData>
    <row r="1" spans="1:2" ht="16.5">
      <c r="A1" s="33" t="s">
        <v>62</v>
      </c>
      <c r="B1" s="8"/>
    </row>
    <row r="2" spans="1:2" ht="16.5">
      <c r="A2" s="9" t="s">
        <v>45</v>
      </c>
      <c r="B2" s="8"/>
    </row>
    <row r="3" spans="1:2" ht="15.75">
      <c r="A3" s="8"/>
      <c r="B3" s="8"/>
    </row>
    <row r="4" spans="1:2" ht="15.75">
      <c r="A4" s="11" t="s">
        <v>61</v>
      </c>
      <c r="B4" s="8"/>
    </row>
    <row r="5" ht="15.75">
      <c r="B5" s="8"/>
    </row>
    <row r="6" spans="1:52" ht="15.75">
      <c r="A6" s="69" t="s">
        <v>53</v>
      </c>
      <c r="B6" s="59" t="s">
        <v>54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  <c r="AB6" s="66" t="s">
        <v>55</v>
      </c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</row>
    <row r="7" spans="1:52" ht="15.75">
      <c r="A7" s="7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3"/>
      <c r="AB7" s="67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</row>
    <row r="8" spans="1:52" ht="15.75">
      <c r="A8" s="70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3"/>
      <c r="AB8" s="67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</row>
    <row r="9" spans="1:52" ht="15.75">
      <c r="A9" s="70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8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</row>
    <row r="10" spans="1:53" ht="15.75">
      <c r="A10" s="70"/>
      <c r="B10" s="49" t="s">
        <v>2</v>
      </c>
      <c r="C10" s="49" t="s">
        <v>3</v>
      </c>
      <c r="D10" s="49" t="s">
        <v>4</v>
      </c>
      <c r="E10" s="49" t="s">
        <v>5</v>
      </c>
      <c r="F10" s="49" t="s">
        <v>6</v>
      </c>
      <c r="G10" s="49" t="s">
        <v>7</v>
      </c>
      <c r="H10" s="49" t="s">
        <v>8</v>
      </c>
      <c r="I10" s="49" t="s">
        <v>9</v>
      </c>
      <c r="J10" s="49" t="s">
        <v>10</v>
      </c>
      <c r="K10" s="49" t="s">
        <v>11</v>
      </c>
      <c r="L10" s="49" t="s">
        <v>12</v>
      </c>
      <c r="M10" s="49" t="s">
        <v>13</v>
      </c>
      <c r="N10" s="49" t="s">
        <v>14</v>
      </c>
      <c r="O10" s="49" t="s">
        <v>15</v>
      </c>
      <c r="P10" s="49" t="s">
        <v>16</v>
      </c>
      <c r="Q10" s="49" t="s">
        <v>17</v>
      </c>
      <c r="R10" s="49" t="s">
        <v>18</v>
      </c>
      <c r="S10" s="49" t="s">
        <v>19</v>
      </c>
      <c r="T10" s="49" t="s">
        <v>20</v>
      </c>
      <c r="U10" s="49">
        <v>1999</v>
      </c>
      <c r="V10" s="49">
        <v>2000</v>
      </c>
      <c r="W10" s="49">
        <v>2001</v>
      </c>
      <c r="X10" s="49">
        <v>2002</v>
      </c>
      <c r="Y10" s="49">
        <v>2003</v>
      </c>
      <c r="Z10" s="49">
        <v>2004</v>
      </c>
      <c r="AA10" s="52">
        <v>2005</v>
      </c>
      <c r="AB10" s="56" t="s">
        <v>2</v>
      </c>
      <c r="AC10" s="49" t="s">
        <v>3</v>
      </c>
      <c r="AD10" s="49" t="s">
        <v>4</v>
      </c>
      <c r="AE10" s="49" t="s">
        <v>5</v>
      </c>
      <c r="AF10" s="49" t="s">
        <v>6</v>
      </c>
      <c r="AG10" s="49" t="s">
        <v>7</v>
      </c>
      <c r="AH10" s="49" t="s">
        <v>8</v>
      </c>
      <c r="AI10" s="49" t="s">
        <v>9</v>
      </c>
      <c r="AJ10" s="49" t="s">
        <v>10</v>
      </c>
      <c r="AK10" s="49" t="s">
        <v>11</v>
      </c>
      <c r="AL10" s="49" t="s">
        <v>12</v>
      </c>
      <c r="AM10" s="49" t="s">
        <v>13</v>
      </c>
      <c r="AN10" s="49" t="s">
        <v>14</v>
      </c>
      <c r="AO10" s="49" t="s">
        <v>15</v>
      </c>
      <c r="AP10" s="49" t="s">
        <v>16</v>
      </c>
      <c r="AQ10" s="49" t="s">
        <v>17</v>
      </c>
      <c r="AR10" s="49" t="s">
        <v>18</v>
      </c>
      <c r="AS10" s="49" t="s">
        <v>19</v>
      </c>
      <c r="AT10" s="49" t="s">
        <v>20</v>
      </c>
      <c r="AU10" s="49">
        <v>1999</v>
      </c>
      <c r="AV10" s="49">
        <v>2000</v>
      </c>
      <c r="AW10" s="49">
        <v>2001</v>
      </c>
      <c r="AX10" s="49">
        <v>2002</v>
      </c>
      <c r="AY10" s="49">
        <v>2003</v>
      </c>
      <c r="AZ10" s="49">
        <v>2004</v>
      </c>
      <c r="BA10" s="49">
        <v>2005</v>
      </c>
    </row>
    <row r="11" spans="1:53" ht="15.75">
      <c r="A11" s="7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5"/>
      <c r="AA11" s="53"/>
      <c r="AB11" s="57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</row>
    <row r="12" spans="1:53" ht="15.75">
      <c r="A12" s="7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4"/>
      <c r="AB12" s="58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spans="1:53" ht="16.5">
      <c r="A13" s="16" t="s">
        <v>21</v>
      </c>
      <c r="B13" s="19">
        <v>6063</v>
      </c>
      <c r="C13" s="19">
        <v>6847</v>
      </c>
      <c r="D13" s="19">
        <v>7324</v>
      </c>
      <c r="E13" s="19">
        <v>7882</v>
      </c>
      <c r="F13" s="19">
        <v>8620</v>
      </c>
      <c r="G13" s="19">
        <v>9687</v>
      </c>
      <c r="H13" s="19">
        <v>10928</v>
      </c>
      <c r="I13" s="19">
        <v>12153</v>
      </c>
      <c r="J13" s="19">
        <v>13463</v>
      </c>
      <c r="K13" s="19">
        <v>14977</v>
      </c>
      <c r="L13" s="19">
        <v>16286</v>
      </c>
      <c r="M13" s="19">
        <v>17585</v>
      </c>
      <c r="N13" s="19">
        <v>18818</v>
      </c>
      <c r="O13" s="19">
        <v>19951</v>
      </c>
      <c r="P13" s="19">
        <v>21027</v>
      </c>
      <c r="Q13" s="22">
        <v>22172.159</v>
      </c>
      <c r="R13" s="19">
        <v>23047.539</v>
      </c>
      <c r="S13" s="19">
        <v>24371.761</v>
      </c>
      <c r="T13" s="19">
        <v>25857.149</v>
      </c>
      <c r="U13" s="19">
        <v>27532.203</v>
      </c>
      <c r="V13" s="19">
        <v>30069.991</v>
      </c>
      <c r="W13" s="19">
        <v>32805.014</v>
      </c>
      <c r="X13" s="19">
        <v>36384.5</v>
      </c>
      <c r="Y13" s="19">
        <v>40074.699</v>
      </c>
      <c r="Z13" s="19">
        <v>43228.773</v>
      </c>
      <c r="AA13" s="43">
        <v>45750.413</v>
      </c>
      <c r="AB13" s="18">
        <f>B13/$AB$35</f>
        <v>11421.860904494668</v>
      </c>
      <c r="AC13" s="17">
        <f>C13/$AC$35</f>
        <v>11748.31528429558</v>
      </c>
      <c r="AD13" s="17">
        <f>D13/$AD$35</f>
        <v>11761.800929555651</v>
      </c>
      <c r="AE13" s="17">
        <f>E13/$AE$35</f>
        <v>12122.710048422361</v>
      </c>
      <c r="AF13" s="17">
        <f>F13/$AF$35</f>
        <v>12785.96537690526</v>
      </c>
      <c r="AG13" s="17">
        <f>G13/AG$35</f>
        <v>13916.71471165974</v>
      </c>
      <c r="AH13" s="17">
        <f>H13/AH$35</f>
        <v>15342.623843109972</v>
      </c>
      <c r="AI13" s="17">
        <f aca="true" t="shared" si="0" ref="AI13:BA13">I13/AI$35</f>
        <v>16628.40271276971</v>
      </c>
      <c r="AJ13" s="17">
        <f t="shared" si="0"/>
        <v>17858.983041298354</v>
      </c>
      <c r="AK13" s="17">
        <f t="shared" si="0"/>
        <v>19124.279508416133</v>
      </c>
      <c r="AL13" s="17">
        <f t="shared" si="0"/>
        <v>20050.94661392988</v>
      </c>
      <c r="AM13" s="17">
        <f t="shared" si="0"/>
        <v>20866.9328216129</v>
      </c>
      <c r="AN13" s="17">
        <f t="shared" si="0"/>
        <v>21782.78409342726</v>
      </c>
      <c r="AO13" s="17">
        <f t="shared" si="0"/>
        <v>22590.203904227543</v>
      </c>
      <c r="AP13" s="17">
        <f t="shared" si="0"/>
        <v>23303.03292812441</v>
      </c>
      <c r="AQ13" s="17">
        <f t="shared" si="0"/>
        <v>24055.952450502493</v>
      </c>
      <c r="AR13" s="17">
        <f t="shared" si="0"/>
        <v>24546.54116887933</v>
      </c>
      <c r="AS13" s="17">
        <f t="shared" si="0"/>
        <v>25510.761572681833</v>
      </c>
      <c r="AT13" s="17">
        <f t="shared" si="0"/>
        <v>26728.112054787292</v>
      </c>
      <c r="AU13" s="17">
        <f t="shared" si="0"/>
        <v>28092.564221792025</v>
      </c>
      <c r="AV13" s="17">
        <f t="shared" si="0"/>
        <v>30069.991</v>
      </c>
      <c r="AW13" s="17">
        <f t="shared" si="0"/>
        <v>32241.325104251395</v>
      </c>
      <c r="AX13" s="17">
        <f t="shared" si="0"/>
        <v>35069.70173646579</v>
      </c>
      <c r="AY13" s="17">
        <f t="shared" si="0"/>
        <v>37848.98597428899</v>
      </c>
      <c r="AZ13" s="17">
        <f t="shared" si="0"/>
        <v>39839.62593686347</v>
      </c>
      <c r="BA13" s="17">
        <f t="shared" si="0"/>
        <v>40892.56941122471</v>
      </c>
    </row>
    <row r="14" spans="1:53" ht="16.5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R14" s="20"/>
      <c r="S14" s="20"/>
      <c r="T14" s="20"/>
      <c r="U14" s="20"/>
      <c r="V14" s="20"/>
      <c r="W14" s="20"/>
      <c r="X14" s="20"/>
      <c r="Y14" s="20"/>
      <c r="Z14" s="20"/>
      <c r="AA14" s="14"/>
      <c r="AB14" s="18"/>
      <c r="AC14" s="17"/>
      <c r="AD14" s="17"/>
      <c r="AE14" s="17"/>
      <c r="AF14" s="17"/>
      <c r="AG14" s="17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ht="15.75">
      <c r="A15" s="12" t="s">
        <v>23</v>
      </c>
      <c r="B15" s="20">
        <v>4036</v>
      </c>
      <c r="C15" s="20">
        <v>4594</v>
      </c>
      <c r="D15" s="20">
        <v>4879</v>
      </c>
      <c r="E15" s="20">
        <v>5303</v>
      </c>
      <c r="F15" s="20">
        <v>5733</v>
      </c>
      <c r="G15" s="20">
        <v>6556</v>
      </c>
      <c r="H15" s="20">
        <v>7492</v>
      </c>
      <c r="I15" s="20">
        <v>8393</v>
      </c>
      <c r="J15" s="20">
        <v>8894</v>
      </c>
      <c r="K15" s="20">
        <v>9792</v>
      </c>
      <c r="L15" s="20">
        <v>10643</v>
      </c>
      <c r="M15" s="20">
        <v>11606</v>
      </c>
      <c r="N15" s="20">
        <v>12516</v>
      </c>
      <c r="O15" s="20">
        <v>13303</v>
      </c>
      <c r="P15" s="20">
        <v>13986</v>
      </c>
      <c r="Q15" s="20">
        <v>14810</v>
      </c>
      <c r="R15" s="20">
        <v>15480</v>
      </c>
      <c r="S15" s="20">
        <v>16600</v>
      </c>
      <c r="T15" s="20">
        <v>19049</v>
      </c>
      <c r="U15" s="20">
        <v>20366</v>
      </c>
      <c r="V15" s="20">
        <v>22454</v>
      </c>
      <c r="W15" s="20">
        <v>24382</v>
      </c>
      <c r="X15" s="20">
        <v>27304</v>
      </c>
      <c r="Y15" s="20">
        <v>29986</v>
      </c>
      <c r="Z15" s="37">
        <v>32515</v>
      </c>
      <c r="AA15" s="44">
        <v>34384</v>
      </c>
      <c r="AB15" s="30">
        <f aca="true" t="shared" si="1" ref="AB15:AB26">B15/$AB$35</f>
        <v>7603.270758789457</v>
      </c>
      <c r="AC15" s="28">
        <f aca="true" t="shared" si="2" ref="AC15:AC33">C15/$AC$35</f>
        <v>7882.541319709931</v>
      </c>
      <c r="AD15" s="28">
        <f aca="true" t="shared" si="3" ref="AD15:AD33">D15/$AD$35</f>
        <v>7835.312224918354</v>
      </c>
      <c r="AE15" s="28">
        <f aca="true" t="shared" si="4" ref="AE15:AE33">E15/$AE$35</f>
        <v>8156.144555542221</v>
      </c>
      <c r="AF15" s="28">
        <f aca="true" t="shared" si="5" ref="AF15:AF33">F15/$AF$35</f>
        <v>8503.70527909488</v>
      </c>
      <c r="AG15" s="28">
        <f aca="true" t="shared" si="6" ref="AG15:AG33">G15/$AG$35</f>
        <v>9418.60035611038</v>
      </c>
      <c r="AH15" s="28">
        <f aca="true" t="shared" si="7" ref="AH15:AH33">H15/AH$35</f>
        <v>10518.5704458803</v>
      </c>
      <c r="AI15" s="28">
        <f aca="true" t="shared" si="8" ref="AI15:AI33">I15/AI$35</f>
        <v>11483.764006276326</v>
      </c>
      <c r="AJ15" s="28">
        <f aca="true" t="shared" si="9" ref="AJ15:AJ33">J15/AJ$35</f>
        <v>11798.098133351226</v>
      </c>
      <c r="AK15" s="28">
        <f aca="true" t="shared" si="10" ref="AK15:AK33">K15/AK$35</f>
        <v>12503.501699032568</v>
      </c>
      <c r="AL15" s="28">
        <f aca="true" t="shared" si="11" ref="AL15:AL33">L15/AL$35</f>
        <v>13103.415498713968</v>
      </c>
      <c r="AM15" s="28">
        <f aca="true" t="shared" si="12" ref="AM15:AM33">M15/AM$35</f>
        <v>13772.056999012757</v>
      </c>
      <c r="AN15" s="28">
        <f aca="true" t="shared" si="13" ref="AN15:AN33">N15/AN$35</f>
        <v>14487.901249512997</v>
      </c>
      <c r="AO15" s="28">
        <f aca="true" t="shared" si="14" ref="AO15:AO33">O15/AO$35</f>
        <v>15062.77793283239</v>
      </c>
      <c r="AP15" s="28">
        <f aca="true" t="shared" si="15" ref="AP15:AP33">P15/AP$35</f>
        <v>15499.891498204594</v>
      </c>
      <c r="AQ15" s="28">
        <f aca="true" t="shared" si="16" ref="AQ15:AQ33">Q15/AQ$35</f>
        <v>16068.288874887734</v>
      </c>
      <c r="AR15" s="28">
        <f aca="true" t="shared" si="17" ref="AR15:AR33">R15/AR$35</f>
        <v>16486.812639486237</v>
      </c>
      <c r="AS15" s="28">
        <f aca="true" t="shared" si="18" ref="AS15:AS33">S15/AS$35</f>
        <v>17375.791683929547</v>
      </c>
      <c r="AT15" s="28">
        <f aca="true" t="shared" si="19" ref="AT15:AT33">T15/AT$35</f>
        <v>19690.639773613213</v>
      </c>
      <c r="AU15" s="28">
        <f aca="true" t="shared" si="20" ref="AU15:AU33">U15/AU$35</f>
        <v>20780.50793614359</v>
      </c>
      <c r="AV15" s="28">
        <f aca="true" t="shared" si="21" ref="AV15:AV33">V15/AV$35</f>
        <v>22454</v>
      </c>
      <c r="AW15" s="28">
        <f aca="true" t="shared" si="22" ref="AW15:AW33">W15/AW$35</f>
        <v>23963.04384115969</v>
      </c>
      <c r="AX15" s="28">
        <f aca="true" t="shared" si="23" ref="AX15:AX33">X15/AX$35</f>
        <v>26317.336673926035</v>
      </c>
      <c r="AY15" s="28">
        <f aca="true" t="shared" si="24" ref="AY15:AY33">Y15/AY$35</f>
        <v>28320.60431508243</v>
      </c>
      <c r="AZ15" s="28">
        <f aca="true" t="shared" si="25" ref="AZ15:AZ33">Z15/AZ$35</f>
        <v>29965.81553071413</v>
      </c>
      <c r="BA15" s="28">
        <f aca="true" t="shared" si="26" ref="BA15:BA33">AA15/BA$35</f>
        <v>30733.05822693995</v>
      </c>
    </row>
    <row r="16" spans="1:53" ht="15.75">
      <c r="A16" s="12" t="s">
        <v>52</v>
      </c>
      <c r="B16" s="20">
        <v>2026</v>
      </c>
      <c r="C16" s="20">
        <v>2253</v>
      </c>
      <c r="D16" s="20">
        <v>2445</v>
      </c>
      <c r="E16" s="20">
        <v>2579</v>
      </c>
      <c r="F16" s="20">
        <v>2887</v>
      </c>
      <c r="G16" s="20">
        <v>3131</v>
      </c>
      <c r="H16" s="20">
        <v>3435</v>
      </c>
      <c r="I16" s="20">
        <v>3760</v>
      </c>
      <c r="J16" s="20">
        <v>4569</v>
      </c>
      <c r="K16" s="20">
        <v>5185</v>
      </c>
      <c r="L16" s="20">
        <v>5643</v>
      </c>
      <c r="M16" s="20">
        <v>5979</v>
      </c>
      <c r="N16" s="20">
        <v>6302</v>
      </c>
      <c r="O16" s="20">
        <v>6648</v>
      </c>
      <c r="P16" s="20">
        <v>7041</v>
      </c>
      <c r="Q16" s="20">
        <v>7362</v>
      </c>
      <c r="R16" s="20">
        <v>7568</v>
      </c>
      <c r="S16" s="20">
        <v>7771</v>
      </c>
      <c r="T16" s="20">
        <v>6808</v>
      </c>
      <c r="U16" s="20">
        <v>7166</v>
      </c>
      <c r="V16" s="20">
        <v>7616</v>
      </c>
      <c r="W16" s="20">
        <v>8423</v>
      </c>
      <c r="X16" s="20">
        <v>9081</v>
      </c>
      <c r="Y16" s="20">
        <v>10088</v>
      </c>
      <c r="Z16" s="37">
        <v>10714</v>
      </c>
      <c r="AA16" s="44">
        <v>11367</v>
      </c>
      <c r="AB16" s="30">
        <f t="shared" si="1"/>
        <v>3816.706282781824</v>
      </c>
      <c r="AC16" s="28">
        <f t="shared" si="2"/>
        <v>3865.7739645856495</v>
      </c>
      <c r="AD16" s="28">
        <f t="shared" si="3"/>
        <v>3926.488704637298</v>
      </c>
      <c r="AE16" s="28">
        <f t="shared" si="4"/>
        <v>3966.565492880141</v>
      </c>
      <c r="AF16" s="28">
        <f t="shared" si="5"/>
        <v>4282.260097810382</v>
      </c>
      <c r="AG16" s="28">
        <f t="shared" si="6"/>
        <v>4498.11435554936</v>
      </c>
      <c r="AH16" s="28">
        <f t="shared" si="7"/>
        <v>4822.649423598348</v>
      </c>
      <c r="AI16" s="28">
        <f t="shared" si="8"/>
        <v>5144.638706493386</v>
      </c>
      <c r="AJ16" s="28">
        <f t="shared" si="9"/>
        <v>6060.884907947127</v>
      </c>
      <c r="AK16" s="28">
        <f t="shared" si="10"/>
        <v>6620.777809383565</v>
      </c>
      <c r="AL16" s="28">
        <f t="shared" si="11"/>
        <v>6947.531115215909</v>
      </c>
      <c r="AM16" s="28">
        <f t="shared" si="12"/>
        <v>7094.875822600144</v>
      </c>
      <c r="AN16" s="28">
        <f t="shared" si="13"/>
        <v>7294.882843914263</v>
      </c>
      <c r="AO16" s="28">
        <f t="shared" si="14"/>
        <v>7527.425971395154</v>
      </c>
      <c r="AP16" s="28">
        <f t="shared" si="15"/>
        <v>7803.141429919816</v>
      </c>
      <c r="AQ16" s="28">
        <f t="shared" si="16"/>
        <v>7987.491066638994</v>
      </c>
      <c r="AR16" s="28">
        <f t="shared" si="17"/>
        <v>8060.219512637716</v>
      </c>
      <c r="AS16" s="28">
        <f t="shared" si="18"/>
        <v>8134.1733238443685</v>
      </c>
      <c r="AT16" s="28">
        <f t="shared" si="19"/>
        <v>7037.318262310817</v>
      </c>
      <c r="AU16" s="28">
        <f t="shared" si="20"/>
        <v>7311.849154002011</v>
      </c>
      <c r="AV16" s="28">
        <f t="shared" si="21"/>
        <v>7616</v>
      </c>
      <c r="AW16" s="28">
        <f t="shared" si="22"/>
        <v>8278.267503653846</v>
      </c>
      <c r="AX16" s="28">
        <f t="shared" si="23"/>
        <v>8752.846994430205</v>
      </c>
      <c r="AY16" s="28">
        <f t="shared" si="24"/>
        <v>9527.721481042872</v>
      </c>
      <c r="AZ16" s="28">
        <f t="shared" si="25"/>
        <v>9874.019609290212</v>
      </c>
      <c r="BA16" s="28">
        <f t="shared" si="26"/>
        <v>10160.03585579416</v>
      </c>
    </row>
    <row r="17" spans="1:53" ht="15.75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38"/>
      <c r="AA17" s="14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ht="15.75">
      <c r="A18" s="12" t="s">
        <v>24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8"/>
      <c r="AA18" s="14"/>
      <c r="AB18" s="3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ht="15.75">
      <c r="A19" s="12" t="s">
        <v>43</v>
      </c>
      <c r="B19" s="20">
        <v>4098</v>
      </c>
      <c r="C19" s="20">
        <v>4571</v>
      </c>
      <c r="D19" s="20">
        <v>4768</v>
      </c>
      <c r="E19" s="20">
        <v>4989</v>
      </c>
      <c r="F19" s="20">
        <v>5431</v>
      </c>
      <c r="G19" s="20">
        <v>6064</v>
      </c>
      <c r="H19" s="20">
        <v>6712</v>
      </c>
      <c r="I19" s="20">
        <v>7343</v>
      </c>
      <c r="J19" s="20">
        <v>8193</v>
      </c>
      <c r="K19" s="20">
        <v>8991</v>
      </c>
      <c r="L19" s="20">
        <v>9638</v>
      </c>
      <c r="M19" s="20">
        <v>10234</v>
      </c>
      <c r="N19" s="20">
        <v>11093</v>
      </c>
      <c r="O19" s="20">
        <v>11957</v>
      </c>
      <c r="P19" s="20">
        <v>12649</v>
      </c>
      <c r="Q19" s="20">
        <v>13333</v>
      </c>
      <c r="R19" s="20">
        <v>13841</v>
      </c>
      <c r="S19" s="20">
        <v>14315</v>
      </c>
      <c r="T19" s="20">
        <v>15152</v>
      </c>
      <c r="U19" s="20">
        <v>16103</v>
      </c>
      <c r="V19" s="20">
        <v>17536</v>
      </c>
      <c r="W19" s="20">
        <v>19229</v>
      </c>
      <c r="X19" s="20">
        <v>21857</v>
      </c>
      <c r="Y19" s="20">
        <v>24750</v>
      </c>
      <c r="Z19" s="37">
        <v>27620</v>
      </c>
      <c r="AA19" s="44">
        <v>29167</v>
      </c>
      <c r="AB19" s="30">
        <f t="shared" si="1"/>
        <v>7720.070260039444</v>
      </c>
      <c r="AC19" s="28">
        <f t="shared" si="2"/>
        <v>7843.077138091879</v>
      </c>
      <c r="AD19" s="28">
        <f t="shared" si="3"/>
        <v>7657.054455505372</v>
      </c>
      <c r="AE19" s="28">
        <f t="shared" si="4"/>
        <v>7673.204825117884</v>
      </c>
      <c r="AF19" s="28">
        <f t="shared" si="5"/>
        <v>8055.751503709103</v>
      </c>
      <c r="AG19" s="28">
        <f t="shared" si="6"/>
        <v>8711.774337927602</v>
      </c>
      <c r="AH19" s="28">
        <f t="shared" si="7"/>
        <v>9423.471013447486</v>
      </c>
      <c r="AI19" s="28">
        <f t="shared" si="8"/>
        <v>10047.096282388546</v>
      </c>
      <c r="AJ19" s="28">
        <f t="shared" si="9"/>
        <v>10868.205307684573</v>
      </c>
      <c r="AK19" s="28">
        <f t="shared" si="10"/>
        <v>11480.696872549206</v>
      </c>
      <c r="AL19" s="28">
        <f t="shared" si="11"/>
        <v>11866.082737630859</v>
      </c>
      <c r="AM19" s="28">
        <f t="shared" si="12"/>
        <v>12143.997184895446</v>
      </c>
      <c r="AN19" s="28">
        <f t="shared" si="13"/>
        <v>12840.7069799335</v>
      </c>
      <c r="AO19" s="28">
        <f t="shared" si="14"/>
        <v>13538.723276169052</v>
      </c>
      <c r="AP19" s="28">
        <f t="shared" si="15"/>
        <v>14018.170138766616</v>
      </c>
      <c r="AQ19" s="28">
        <f t="shared" si="16"/>
        <v>14465.799835845926</v>
      </c>
      <c r="AR19" s="28">
        <f t="shared" si="17"/>
        <v>14741.212774103942</v>
      </c>
      <c r="AS19" s="28">
        <f t="shared" si="18"/>
        <v>14984.003491292257</v>
      </c>
      <c r="AT19" s="28">
        <f t="shared" si="19"/>
        <v>15662.374604954979</v>
      </c>
      <c r="AU19" s="28">
        <f t="shared" si="20"/>
        <v>16430.743361274686</v>
      </c>
      <c r="AV19" s="28">
        <f t="shared" si="21"/>
        <v>17536</v>
      </c>
      <c r="AW19" s="28">
        <f t="shared" si="22"/>
        <v>18898.587893596083</v>
      </c>
      <c r="AX19" s="28">
        <f t="shared" si="23"/>
        <v>21067.170659317366</v>
      </c>
      <c r="AY19" s="28">
        <f t="shared" si="24"/>
        <v>23375.407083248523</v>
      </c>
      <c r="AZ19" s="28">
        <f t="shared" si="25"/>
        <v>25454.58480573041</v>
      </c>
      <c r="BA19" s="28">
        <f t="shared" si="26"/>
        <v>26070.006668949438</v>
      </c>
    </row>
    <row r="20" spans="1:53" ht="15.75">
      <c r="A20" s="21" t="s">
        <v>44</v>
      </c>
      <c r="B20" s="20">
        <v>491</v>
      </c>
      <c r="C20" s="20">
        <v>546</v>
      </c>
      <c r="D20" s="20">
        <v>616</v>
      </c>
      <c r="E20" s="20">
        <v>626</v>
      </c>
      <c r="F20" s="20">
        <v>690</v>
      </c>
      <c r="G20" s="20">
        <v>752</v>
      </c>
      <c r="H20" s="20">
        <v>915</v>
      </c>
      <c r="I20" s="20">
        <v>1023</v>
      </c>
      <c r="J20" s="20">
        <v>1106</v>
      </c>
      <c r="K20" s="20">
        <v>1224</v>
      </c>
      <c r="L20" s="20">
        <v>1324</v>
      </c>
      <c r="M20" s="20">
        <v>1474</v>
      </c>
      <c r="N20" s="20">
        <v>1491</v>
      </c>
      <c r="O20" s="20">
        <v>1559</v>
      </c>
      <c r="P20" s="20">
        <v>1554</v>
      </c>
      <c r="Q20" s="20">
        <v>1690</v>
      </c>
      <c r="R20" s="20">
        <v>1811</v>
      </c>
      <c r="S20" s="20">
        <v>1909</v>
      </c>
      <c r="T20" s="20">
        <v>1944</v>
      </c>
      <c r="U20" s="20">
        <v>2021</v>
      </c>
      <c r="V20" s="20">
        <v>2200</v>
      </c>
      <c r="W20" s="20">
        <v>2320</v>
      </c>
      <c r="X20" s="20">
        <v>2505</v>
      </c>
      <c r="Y20" s="20">
        <v>2645</v>
      </c>
      <c r="Z20" s="37">
        <v>2877</v>
      </c>
      <c r="AA20" s="44">
        <v>2940</v>
      </c>
      <c r="AB20" s="30">
        <f t="shared" si="1"/>
        <v>924.9766953829593</v>
      </c>
      <c r="AC20" s="28">
        <f t="shared" si="2"/>
        <v>936.8453549328738</v>
      </c>
      <c r="AD20" s="28">
        <f t="shared" si="3"/>
        <v>989.2503239495196</v>
      </c>
      <c r="AE20" s="28">
        <f t="shared" si="4"/>
        <v>962.8034116103017</v>
      </c>
      <c r="AF20" s="28">
        <f t="shared" si="5"/>
        <v>1023.47054641121</v>
      </c>
      <c r="AG20" s="28">
        <f t="shared" si="6"/>
        <v>1080.3519627509163</v>
      </c>
      <c r="AH20" s="28">
        <f t="shared" si="7"/>
        <v>1284.6358726615688</v>
      </c>
      <c r="AI20" s="28">
        <f t="shared" si="8"/>
        <v>1399.7248395592376</v>
      </c>
      <c r="AJ20" s="28">
        <f t="shared" si="9"/>
        <v>1467.1347577565164</v>
      </c>
      <c r="AK20" s="28">
        <f t="shared" si="10"/>
        <v>1562.937712379071</v>
      </c>
      <c r="AL20" s="28">
        <f t="shared" si="11"/>
        <v>1630.078184750286</v>
      </c>
      <c r="AM20" s="28">
        <f t="shared" si="12"/>
        <v>1749.096330910288</v>
      </c>
      <c r="AN20" s="28">
        <f t="shared" si="13"/>
        <v>1725.907699186951</v>
      </c>
      <c r="AO20" s="28">
        <f t="shared" si="14"/>
        <v>1765.2312108009996</v>
      </c>
      <c r="AP20" s="28">
        <f t="shared" si="15"/>
        <v>1722.210166467177</v>
      </c>
      <c r="AQ20" s="28">
        <f t="shared" si="16"/>
        <v>1833.5859688426922</v>
      </c>
      <c r="AR20" s="28">
        <f t="shared" si="17"/>
        <v>1928.7866724876988</v>
      </c>
      <c r="AS20" s="28">
        <f t="shared" si="18"/>
        <v>1998.216043651898</v>
      </c>
      <c r="AT20" s="28">
        <f t="shared" si="19"/>
        <v>2009.48100792189</v>
      </c>
      <c r="AU20" s="28">
        <f t="shared" si="20"/>
        <v>2062.133287780919</v>
      </c>
      <c r="AV20" s="28">
        <f t="shared" si="21"/>
        <v>2200</v>
      </c>
      <c r="AW20" s="28">
        <f t="shared" si="22"/>
        <v>2280.1354159416983</v>
      </c>
      <c r="AX20" s="28">
        <f t="shared" si="23"/>
        <v>2414.4787711758245</v>
      </c>
      <c r="AY20" s="28">
        <f t="shared" si="24"/>
        <v>2498.099060007771</v>
      </c>
      <c r="AZ20" s="28">
        <f t="shared" si="25"/>
        <v>2651.4424506186238</v>
      </c>
      <c r="BA20" s="28">
        <f t="shared" si="26"/>
        <v>2627.826639925647</v>
      </c>
    </row>
    <row r="21" spans="1:53" ht="15.75">
      <c r="A21" s="12" t="s">
        <v>25</v>
      </c>
      <c r="B21" s="20">
        <v>835</v>
      </c>
      <c r="C21" s="20">
        <v>1004</v>
      </c>
      <c r="D21" s="20">
        <v>1111</v>
      </c>
      <c r="E21" s="20">
        <v>1302</v>
      </c>
      <c r="F21" s="20">
        <v>1411</v>
      </c>
      <c r="G21" s="20">
        <v>1617</v>
      </c>
      <c r="H21" s="20">
        <v>1869</v>
      </c>
      <c r="I21" s="20">
        <v>2168</v>
      </c>
      <c r="J21" s="20">
        <v>2356</v>
      </c>
      <c r="K21" s="20">
        <v>2698</v>
      </c>
      <c r="L21" s="20">
        <v>3006</v>
      </c>
      <c r="M21" s="20">
        <v>3367</v>
      </c>
      <c r="N21" s="20">
        <v>3547</v>
      </c>
      <c r="O21" s="20">
        <v>3589</v>
      </c>
      <c r="P21" s="20">
        <v>3827</v>
      </c>
      <c r="Q21" s="20">
        <v>4048</v>
      </c>
      <c r="R21" s="20">
        <v>4171</v>
      </c>
      <c r="S21" s="20">
        <v>4698</v>
      </c>
      <c r="T21" s="20">
        <v>5003</v>
      </c>
      <c r="U21" s="20">
        <v>5381</v>
      </c>
      <c r="V21" s="20">
        <v>5924</v>
      </c>
      <c r="W21" s="20">
        <v>6613</v>
      </c>
      <c r="X21" s="20">
        <v>7131</v>
      </c>
      <c r="Y21" s="20">
        <v>7661</v>
      </c>
      <c r="Z21" s="37">
        <v>7751</v>
      </c>
      <c r="AA21" s="44">
        <v>8258</v>
      </c>
      <c r="AB21" s="30">
        <f>B21/$AB$35</f>
        <v>1573.025541028047</v>
      </c>
      <c r="AC21" s="28">
        <f t="shared" si="2"/>
        <v>1722.6973193271158</v>
      </c>
      <c r="AD21" s="28">
        <f t="shared" si="3"/>
        <v>1784.1836199803836</v>
      </c>
      <c r="AE21" s="28">
        <f t="shared" si="4"/>
        <v>2002.5080541798927</v>
      </c>
      <c r="AF21" s="28">
        <f t="shared" si="5"/>
        <v>2092.9231028785757</v>
      </c>
      <c r="AG21" s="28">
        <f t="shared" si="6"/>
        <v>2323.0440475641376</v>
      </c>
      <c r="AH21" s="28">
        <f t="shared" si="7"/>
        <v>2624.0267169447784</v>
      </c>
      <c r="AI21" s="28">
        <f t="shared" si="8"/>
        <v>2966.376786084484</v>
      </c>
      <c r="AJ21" s="28">
        <f t="shared" si="9"/>
        <v>3125.288869144984</v>
      </c>
      <c r="AK21" s="28">
        <f t="shared" si="10"/>
        <v>3445.102898691776</v>
      </c>
      <c r="AL21" s="28">
        <f t="shared" si="11"/>
        <v>3700.917691359033</v>
      </c>
      <c r="AM21" s="28">
        <f t="shared" si="12"/>
        <v>3995.391686685848</v>
      </c>
      <c r="AN21" s="28">
        <f t="shared" si="13"/>
        <v>4105.831394377005</v>
      </c>
      <c r="AO21" s="28">
        <f t="shared" si="14"/>
        <v>4063.768323004995</v>
      </c>
      <c r="AP21" s="28">
        <f t="shared" si="15"/>
        <v>4241.247301846774</v>
      </c>
      <c r="AQ21" s="28">
        <f t="shared" si="16"/>
        <v>4391.9266283285315</v>
      </c>
      <c r="AR21" s="28">
        <f t="shared" si="17"/>
        <v>4442.280072306014</v>
      </c>
      <c r="AS21" s="28">
        <f t="shared" si="18"/>
        <v>4917.55839343982</v>
      </c>
      <c r="AT21" s="28">
        <f t="shared" si="19"/>
        <v>5171.519281189926</v>
      </c>
      <c r="AU21" s="28">
        <f t="shared" si="20"/>
        <v>5490.519159598775</v>
      </c>
      <c r="AV21" s="28">
        <f t="shared" si="21"/>
        <v>5924</v>
      </c>
      <c r="AW21" s="28">
        <f t="shared" si="22"/>
        <v>6499.368752423469</v>
      </c>
      <c r="AX21" s="28">
        <f t="shared" si="23"/>
        <v>6873.312621658605</v>
      </c>
      <c r="AY21" s="28">
        <f t="shared" si="24"/>
        <v>7235.514895546138</v>
      </c>
      <c r="AZ21" s="28">
        <f t="shared" si="25"/>
        <v>7143.319581072282</v>
      </c>
      <c r="BA21" s="28">
        <f t="shared" si="26"/>
        <v>7381.153875002039</v>
      </c>
    </row>
    <row r="22" spans="1:53" ht="15.75">
      <c r="A22" s="12" t="s">
        <v>26</v>
      </c>
      <c r="B22" s="20">
        <v>236</v>
      </c>
      <c r="C22" s="20">
        <v>291</v>
      </c>
      <c r="D22" s="20">
        <v>337</v>
      </c>
      <c r="E22" s="20">
        <v>389</v>
      </c>
      <c r="F22" s="20">
        <v>475</v>
      </c>
      <c r="G22" s="20">
        <v>560</v>
      </c>
      <c r="H22" s="20">
        <v>700</v>
      </c>
      <c r="I22" s="20">
        <v>790</v>
      </c>
      <c r="J22" s="20">
        <v>872</v>
      </c>
      <c r="K22" s="20">
        <v>994</v>
      </c>
      <c r="L22" s="20">
        <v>1127</v>
      </c>
      <c r="M22" s="20">
        <v>1204</v>
      </c>
      <c r="N22" s="20">
        <v>1279</v>
      </c>
      <c r="O22" s="20">
        <v>1360</v>
      </c>
      <c r="P22" s="20">
        <v>1422</v>
      </c>
      <c r="Q22" s="20">
        <v>1489</v>
      </c>
      <c r="R22" s="20">
        <v>1605</v>
      </c>
      <c r="S22" s="20">
        <v>1737</v>
      </c>
      <c r="T22" s="20">
        <v>1888</v>
      </c>
      <c r="U22" s="20">
        <v>2033</v>
      </c>
      <c r="V22" s="20">
        <v>2156</v>
      </c>
      <c r="W22" s="20">
        <v>2218</v>
      </c>
      <c r="X22" s="20">
        <v>2191</v>
      </c>
      <c r="Y22" s="20">
        <v>2162</v>
      </c>
      <c r="Z22" s="37">
        <v>2129</v>
      </c>
      <c r="AA22" s="44">
        <v>2292</v>
      </c>
      <c r="AB22" s="30">
        <f t="shared" si="1"/>
        <v>444.59164991930425</v>
      </c>
      <c r="AC22" s="28">
        <f t="shared" si="2"/>
        <v>499.3076891675206</v>
      </c>
      <c r="AD22" s="28">
        <f t="shared" si="3"/>
        <v>541.1970116412144</v>
      </c>
      <c r="AE22" s="28">
        <f t="shared" si="4"/>
        <v>598.2915768632705</v>
      </c>
      <c r="AF22" s="28">
        <f t="shared" si="5"/>
        <v>704.5630573120649</v>
      </c>
      <c r="AG22" s="28">
        <f t="shared" si="6"/>
        <v>804.5174190698312</v>
      </c>
      <c r="AH22" s="28">
        <f t="shared" si="7"/>
        <v>982.7815419268833</v>
      </c>
      <c r="AI22" s="28">
        <f t="shared" si="8"/>
        <v>1080.9214303536635</v>
      </c>
      <c r="AJ22" s="28">
        <f t="shared" si="9"/>
        <v>1156.728308104595</v>
      </c>
      <c r="AK22" s="28">
        <f t="shared" si="10"/>
        <v>1269.248436360128</v>
      </c>
      <c r="AL22" s="28">
        <f t="shared" si="11"/>
        <v>1387.5363400404626</v>
      </c>
      <c r="AM22" s="28">
        <f t="shared" si="12"/>
        <v>1428.7055511641702</v>
      </c>
      <c r="AN22" s="28">
        <f t="shared" si="13"/>
        <v>1480.5070068813618</v>
      </c>
      <c r="AO22" s="28">
        <f t="shared" si="14"/>
        <v>1539.9066367475043</v>
      </c>
      <c r="AP22" s="28">
        <f t="shared" si="15"/>
        <v>1575.9220442189999</v>
      </c>
      <c r="AQ22" s="28">
        <f t="shared" si="16"/>
        <v>1615.5085843827032</v>
      </c>
      <c r="AR22" s="28">
        <f t="shared" si="17"/>
        <v>1709.3885197916932</v>
      </c>
      <c r="AS22" s="28">
        <f t="shared" si="18"/>
        <v>1818.1777201798568</v>
      </c>
      <c r="AT22" s="28">
        <f t="shared" si="19"/>
        <v>1951.59472374307</v>
      </c>
      <c r="AU22" s="28">
        <f t="shared" si="20"/>
        <v>2074.3775230374113</v>
      </c>
      <c r="AV22" s="28">
        <f t="shared" si="21"/>
        <v>2156</v>
      </c>
      <c r="AW22" s="28">
        <f t="shared" si="22"/>
        <v>2179.8880829994337</v>
      </c>
      <c r="AX22" s="28">
        <f t="shared" si="23"/>
        <v>2111.8255439705517</v>
      </c>
      <c r="AY22" s="28">
        <f t="shared" si="24"/>
        <v>2041.9244490498304</v>
      </c>
      <c r="AZ22" s="28">
        <f t="shared" si="25"/>
        <v>1962.0858454525724</v>
      </c>
      <c r="BA22" s="28">
        <f t="shared" si="26"/>
        <v>2048.6321968399943</v>
      </c>
    </row>
    <row r="23" spans="1:53" ht="15.75">
      <c r="A23" s="12" t="s">
        <v>27</v>
      </c>
      <c r="B23" s="20">
        <v>403</v>
      </c>
      <c r="C23" s="20">
        <v>435</v>
      </c>
      <c r="D23" s="20">
        <v>491</v>
      </c>
      <c r="E23" s="20">
        <v>576</v>
      </c>
      <c r="F23" s="20">
        <v>613</v>
      </c>
      <c r="G23" s="20">
        <v>694</v>
      </c>
      <c r="H23" s="20">
        <v>732</v>
      </c>
      <c r="I23" s="20">
        <v>828</v>
      </c>
      <c r="J23" s="20">
        <v>935</v>
      </c>
      <c r="K23" s="20">
        <v>1071</v>
      </c>
      <c r="L23" s="20">
        <v>1191</v>
      </c>
      <c r="M23" s="20">
        <v>1307</v>
      </c>
      <c r="N23" s="20">
        <v>1409</v>
      </c>
      <c r="O23" s="20">
        <v>1486</v>
      </c>
      <c r="P23" s="20">
        <v>1574</v>
      </c>
      <c r="Q23" s="20">
        <v>1613</v>
      </c>
      <c r="R23" s="20">
        <v>1619</v>
      </c>
      <c r="S23" s="20">
        <v>1712</v>
      </c>
      <c r="T23" s="20">
        <v>1870</v>
      </c>
      <c r="U23" s="20">
        <v>1994</v>
      </c>
      <c r="V23" s="20">
        <v>2254</v>
      </c>
      <c r="W23" s="20">
        <v>2425</v>
      </c>
      <c r="X23" s="20">
        <v>2700</v>
      </c>
      <c r="Y23" s="20">
        <v>2857</v>
      </c>
      <c r="Z23" s="37">
        <v>2852</v>
      </c>
      <c r="AA23" s="44">
        <v>3093</v>
      </c>
      <c r="AB23" s="30">
        <f t="shared" si="1"/>
        <v>759.1967581249137</v>
      </c>
      <c r="AC23" s="28">
        <f t="shared" si="2"/>
        <v>746.3877827761906</v>
      </c>
      <c r="AD23" s="28">
        <f t="shared" si="3"/>
        <v>788.5095926285943</v>
      </c>
      <c r="AE23" s="28">
        <f t="shared" si="4"/>
        <v>885.9021806510125</v>
      </c>
      <c r="AF23" s="28">
        <f t="shared" si="5"/>
        <v>909.2571665943068</v>
      </c>
      <c r="AG23" s="28">
        <f t="shared" si="6"/>
        <v>997.0269443472552</v>
      </c>
      <c r="AH23" s="28">
        <f t="shared" si="7"/>
        <v>1027.708698129255</v>
      </c>
      <c r="AI23" s="28">
        <f t="shared" si="8"/>
        <v>1132.9151194086498</v>
      </c>
      <c r="AJ23" s="28">
        <f t="shared" si="9"/>
        <v>1240.2992753185738</v>
      </c>
      <c r="AK23" s="28">
        <f t="shared" si="10"/>
        <v>1367.570498331687</v>
      </c>
      <c r="AL23" s="28">
        <f t="shared" si="11"/>
        <v>1466.3316601492377</v>
      </c>
      <c r="AM23" s="28">
        <f t="shared" si="12"/>
        <v>1550.9287004747262</v>
      </c>
      <c r="AN23" s="28">
        <f t="shared" si="13"/>
        <v>1630.9885634838458</v>
      </c>
      <c r="AO23" s="28">
        <f t="shared" si="14"/>
        <v>1682.5744575049937</v>
      </c>
      <c r="AP23" s="28">
        <f t="shared" si="15"/>
        <v>1744.3750334744766</v>
      </c>
      <c r="AQ23" s="28">
        <f t="shared" si="16"/>
        <v>1750.0438862386168</v>
      </c>
      <c r="AR23" s="28">
        <f t="shared" si="17"/>
        <v>1724.299073858412</v>
      </c>
      <c r="AS23" s="28">
        <f t="shared" si="18"/>
        <v>1792.0093592100834</v>
      </c>
      <c r="AT23" s="28">
        <f t="shared" si="19"/>
        <v>1932.9884181141638</v>
      </c>
      <c r="AU23" s="28">
        <f t="shared" si="20"/>
        <v>2034.5837584538112</v>
      </c>
      <c r="AV23" s="28">
        <f t="shared" si="21"/>
        <v>2254</v>
      </c>
      <c r="AW23" s="28">
        <f t="shared" si="22"/>
        <v>2383.3311998528525</v>
      </c>
      <c r="AX23" s="28">
        <f t="shared" si="23"/>
        <v>2602.4322084529845</v>
      </c>
      <c r="AY23" s="28">
        <f t="shared" si="24"/>
        <v>2698.324769165294</v>
      </c>
      <c r="AZ23" s="28">
        <f t="shared" si="25"/>
        <v>2628.402457130454</v>
      </c>
      <c r="BA23" s="28">
        <f t="shared" si="26"/>
        <v>2764.580883431982</v>
      </c>
    </row>
    <row r="24" spans="1:53" ht="15.75">
      <c r="A24" s="12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38"/>
      <c r="AA24" s="14"/>
      <c r="AB24" s="30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ht="15.75">
      <c r="A25" s="12" t="s">
        <v>29</v>
      </c>
      <c r="B25" s="46">
        <v>677</v>
      </c>
      <c r="C25" s="20">
        <v>765</v>
      </c>
      <c r="D25" s="20">
        <v>824</v>
      </c>
      <c r="E25" s="20">
        <v>901</v>
      </c>
      <c r="F25" s="20">
        <v>1001</v>
      </c>
      <c r="G25" s="20">
        <v>1149</v>
      </c>
      <c r="H25" s="20">
        <v>1286</v>
      </c>
      <c r="I25" s="20">
        <v>1398</v>
      </c>
      <c r="J25" s="20">
        <v>1554</v>
      </c>
      <c r="K25" s="20">
        <v>1647</v>
      </c>
      <c r="L25" s="20">
        <v>1807</v>
      </c>
      <c r="M25" s="20">
        <v>1939</v>
      </c>
      <c r="N25" s="20">
        <v>2055</v>
      </c>
      <c r="O25" s="20">
        <v>2130</v>
      </c>
      <c r="P25" s="20">
        <v>2176</v>
      </c>
      <c r="Q25" s="20">
        <v>2256.489</v>
      </c>
      <c r="R25" s="20">
        <v>2258.369</v>
      </c>
      <c r="S25" s="20">
        <v>2371.63</v>
      </c>
      <c r="T25" s="20">
        <v>2483.64</v>
      </c>
      <c r="U25" s="20">
        <v>2605.757</v>
      </c>
      <c r="V25" s="20">
        <v>2712.103</v>
      </c>
      <c r="W25" s="20">
        <v>2804.473</v>
      </c>
      <c r="X25" s="20">
        <v>3015.664</v>
      </c>
      <c r="Y25" s="20">
        <v>3274.913</v>
      </c>
      <c r="Z25" s="37">
        <v>3545.182</v>
      </c>
      <c r="AA25" s="44">
        <v>3704.135</v>
      </c>
      <c r="AB25" s="30">
        <f>B25/$AB$35</f>
        <v>1275.3751991329195</v>
      </c>
      <c r="AC25" s="28">
        <f t="shared" si="2"/>
        <v>1312.6129972960593</v>
      </c>
      <c r="AD25" s="28">
        <f t="shared" si="3"/>
        <v>1323.2829008675392</v>
      </c>
      <c r="AE25" s="28">
        <f t="shared" si="4"/>
        <v>1385.7601818863927</v>
      </c>
      <c r="AF25" s="28">
        <f t="shared" si="5"/>
        <v>1484.7739376197408</v>
      </c>
      <c r="AG25" s="28">
        <f t="shared" si="6"/>
        <v>1650.697347341493</v>
      </c>
      <c r="AH25" s="28">
        <f t="shared" si="7"/>
        <v>1805.510089882817</v>
      </c>
      <c r="AI25" s="28">
        <f t="shared" si="8"/>
        <v>1912.820455233445</v>
      </c>
      <c r="AJ25" s="28">
        <f t="shared" si="9"/>
        <v>2061.417191278143</v>
      </c>
      <c r="AK25" s="28">
        <f t="shared" si="10"/>
        <v>2103.0705982747795</v>
      </c>
      <c r="AL25" s="28">
        <f t="shared" si="11"/>
        <v>2224.7366161961986</v>
      </c>
      <c r="AM25" s="28">
        <f t="shared" si="12"/>
        <v>2300.880451584158</v>
      </c>
      <c r="AN25" s="28">
        <f t="shared" si="13"/>
        <v>2378.766144754651</v>
      </c>
      <c r="AO25" s="28">
        <f t="shared" si="14"/>
        <v>2411.765541376606</v>
      </c>
      <c r="AP25" s="28">
        <f t="shared" si="15"/>
        <v>2411.5375303941937</v>
      </c>
      <c r="AQ25" s="28">
        <f t="shared" si="16"/>
        <v>2448.2050705608744</v>
      </c>
      <c r="AR25" s="28">
        <f t="shared" si="17"/>
        <v>2405.2523626501224</v>
      </c>
      <c r="AS25" s="28">
        <f t="shared" si="18"/>
        <v>2482.466797069749</v>
      </c>
      <c r="AT25" s="28">
        <f t="shared" si="19"/>
        <v>2567.2980506765034</v>
      </c>
      <c r="AU25" s="28">
        <f t="shared" si="20"/>
        <v>2658.791810770977</v>
      </c>
      <c r="AV25" s="28">
        <f t="shared" si="21"/>
        <v>2712.103</v>
      </c>
      <c r="AW25" s="28">
        <f t="shared" si="22"/>
        <v>2756.2837113587334</v>
      </c>
      <c r="AX25" s="28">
        <f t="shared" si="23"/>
        <v>2906.6893049896894</v>
      </c>
      <c r="AY25" s="28">
        <f t="shared" si="24"/>
        <v>3093.0272540291985</v>
      </c>
      <c r="AZ25" s="28">
        <f t="shared" si="25"/>
        <v>3267.2388077751248</v>
      </c>
      <c r="BA25" s="28">
        <f t="shared" si="26"/>
        <v>3310.8247043812885</v>
      </c>
    </row>
    <row r="26" spans="1:53" ht="15.75">
      <c r="A26" s="12" t="s">
        <v>30</v>
      </c>
      <c r="B26" s="46">
        <v>508</v>
      </c>
      <c r="C26" s="20">
        <v>550</v>
      </c>
      <c r="D26" s="20">
        <v>558</v>
      </c>
      <c r="E26" s="20">
        <v>617</v>
      </c>
      <c r="F26" s="20">
        <v>645</v>
      </c>
      <c r="G26" s="20">
        <v>705</v>
      </c>
      <c r="H26" s="20">
        <v>776</v>
      </c>
      <c r="I26" s="20">
        <v>839</v>
      </c>
      <c r="J26" s="20">
        <v>894</v>
      </c>
      <c r="K26" s="20">
        <v>1003</v>
      </c>
      <c r="L26" s="20">
        <v>1069</v>
      </c>
      <c r="M26" s="20">
        <v>1119</v>
      </c>
      <c r="N26" s="20">
        <v>1242</v>
      </c>
      <c r="O26" s="20">
        <v>1319</v>
      </c>
      <c r="P26" s="20">
        <v>1396</v>
      </c>
      <c r="Q26" s="20">
        <v>1434.06</v>
      </c>
      <c r="R26" s="20">
        <v>1489.197</v>
      </c>
      <c r="S26" s="20">
        <v>1532.967</v>
      </c>
      <c r="T26" s="20">
        <v>1624.57</v>
      </c>
      <c r="U26" s="20">
        <v>1691.839</v>
      </c>
      <c r="V26" s="20">
        <v>1765.39</v>
      </c>
      <c r="W26" s="20">
        <v>1828.667</v>
      </c>
      <c r="X26" s="20">
        <v>2017.012</v>
      </c>
      <c r="Y26" s="20">
        <v>2193.853</v>
      </c>
      <c r="Z26" s="37">
        <v>2352.698</v>
      </c>
      <c r="AA26" s="44">
        <v>2546.286</v>
      </c>
      <c r="AB26" s="30">
        <f t="shared" si="1"/>
        <v>957.0023650805363</v>
      </c>
      <c r="AC26" s="28">
        <f t="shared" si="2"/>
        <v>943.7086908664479</v>
      </c>
      <c r="AD26" s="28">
        <f t="shared" si="3"/>
        <v>896.1066246166102</v>
      </c>
      <c r="AE26" s="28">
        <f t="shared" si="4"/>
        <v>948.9611900376296</v>
      </c>
      <c r="AF26" s="28">
        <f t="shared" si="5"/>
        <v>956.7224672974354</v>
      </c>
      <c r="AG26" s="28">
        <f t="shared" si="6"/>
        <v>1012.829965078984</v>
      </c>
      <c r="AH26" s="28">
        <f t="shared" si="7"/>
        <v>1089.4835379075164</v>
      </c>
      <c r="AI26" s="28">
        <f t="shared" si="8"/>
        <v>1147.9659241350932</v>
      </c>
      <c r="AJ26" s="28">
        <f t="shared" si="9"/>
        <v>1185.9118204650322</v>
      </c>
      <c r="AK26" s="28">
        <f t="shared" si="10"/>
        <v>1280.7406254217387</v>
      </c>
      <c r="AL26" s="28">
        <f t="shared" si="11"/>
        <v>1316.128081191885</v>
      </c>
      <c r="AM26" s="28">
        <f t="shared" si="12"/>
        <v>1327.841787170022</v>
      </c>
      <c r="AN26" s="28">
        <f t="shared" si="13"/>
        <v>1437.677640771424</v>
      </c>
      <c r="AO26" s="28">
        <f t="shared" si="14"/>
        <v>1493.482980786734</v>
      </c>
      <c r="AP26" s="28">
        <f t="shared" si="15"/>
        <v>1547.1077171095103</v>
      </c>
      <c r="AQ26" s="28">
        <f t="shared" si="16"/>
        <v>1555.9007659636397</v>
      </c>
      <c r="AR26" s="28">
        <f t="shared" si="17"/>
        <v>1586.053741749676</v>
      </c>
      <c r="AS26" s="28">
        <f t="shared" si="18"/>
        <v>1604.6093524300259</v>
      </c>
      <c r="AT26" s="28">
        <f t="shared" si="19"/>
        <v>1679.2914408640252</v>
      </c>
      <c r="AU26" s="28">
        <f t="shared" si="20"/>
        <v>1726.2728943423958</v>
      </c>
      <c r="AV26" s="28">
        <f t="shared" si="21"/>
        <v>1765.39</v>
      </c>
      <c r="AW26" s="28">
        <f t="shared" si="22"/>
        <v>1797.2449959758005</v>
      </c>
      <c r="AX26" s="28">
        <f t="shared" si="23"/>
        <v>1944.1248124578412</v>
      </c>
      <c r="AY26" s="28">
        <f t="shared" si="24"/>
        <v>2072.0083618507483</v>
      </c>
      <c r="AZ26" s="28">
        <f t="shared" si="25"/>
        <v>2168.24586398524</v>
      </c>
      <c r="BA26" s="28">
        <f t="shared" si="26"/>
        <v>2275.917749547523</v>
      </c>
    </row>
    <row r="27" spans="1:53" ht="15.75">
      <c r="A27" s="12" t="s">
        <v>31</v>
      </c>
      <c r="B27" s="46" t="s">
        <v>22</v>
      </c>
      <c r="C27" s="20">
        <v>87</v>
      </c>
      <c r="D27" s="20">
        <v>96</v>
      </c>
      <c r="E27" s="20">
        <v>106</v>
      </c>
      <c r="F27" s="20">
        <v>123</v>
      </c>
      <c r="G27" s="20">
        <v>128</v>
      </c>
      <c r="H27" s="20">
        <v>152</v>
      </c>
      <c r="I27" s="20">
        <v>177</v>
      </c>
      <c r="J27" s="20">
        <v>199</v>
      </c>
      <c r="K27" s="20">
        <v>214</v>
      </c>
      <c r="L27" s="20">
        <v>222</v>
      </c>
      <c r="M27" s="20">
        <v>230</v>
      </c>
      <c r="N27" s="20">
        <v>248</v>
      </c>
      <c r="O27" s="20">
        <v>272</v>
      </c>
      <c r="P27" s="20">
        <v>282</v>
      </c>
      <c r="Q27" s="39">
        <v>278.885</v>
      </c>
      <c r="R27" s="39">
        <v>288.501</v>
      </c>
      <c r="S27" s="39">
        <v>289.731</v>
      </c>
      <c r="T27" s="39">
        <v>310.636</v>
      </c>
      <c r="U27" s="39">
        <v>313.582</v>
      </c>
      <c r="V27" s="39">
        <v>341.533</v>
      </c>
      <c r="W27" s="39">
        <v>359.896</v>
      </c>
      <c r="X27" s="39">
        <v>388.257</v>
      </c>
      <c r="Y27" s="39">
        <v>428.049</v>
      </c>
      <c r="Z27" s="40">
        <v>448.701</v>
      </c>
      <c r="AA27" s="45">
        <v>494.682</v>
      </c>
      <c r="AB27" s="30" t="s">
        <v>22</v>
      </c>
      <c r="AC27" s="28">
        <f t="shared" si="2"/>
        <v>149.27755655523814</v>
      </c>
      <c r="AD27" s="28">
        <f t="shared" si="3"/>
        <v>154.1688816544706</v>
      </c>
      <c r="AE27" s="28">
        <f t="shared" si="4"/>
        <v>163.03060963369327</v>
      </c>
      <c r="AF27" s="28">
        <f t="shared" si="5"/>
        <v>182.44474957765047</v>
      </c>
      <c r="AG27" s="28">
        <f t="shared" si="6"/>
        <v>183.88969578739</v>
      </c>
      <c r="AH27" s="28">
        <f t="shared" si="7"/>
        <v>213.4039919612661</v>
      </c>
      <c r="AI27" s="28">
        <f t="shared" si="8"/>
        <v>242.18113059822588</v>
      </c>
      <c r="AJ27" s="28">
        <f t="shared" si="9"/>
        <v>263.97813453304406</v>
      </c>
      <c r="AK27" s="28">
        <f t="shared" si="10"/>
        <v>273.25871768719054</v>
      </c>
      <c r="AL27" s="28">
        <f t="shared" si="11"/>
        <v>273.32126662731383</v>
      </c>
      <c r="AM27" s="28">
        <f t="shared" si="12"/>
        <v>272.9254790429893</v>
      </c>
      <c r="AN27" s="28">
        <f t="shared" si="13"/>
        <v>287.0725079801233</v>
      </c>
      <c r="AO27" s="28">
        <f t="shared" si="14"/>
        <v>307.9813273495009</v>
      </c>
      <c r="AP27" s="28">
        <f t="shared" si="15"/>
        <v>312.524624802924</v>
      </c>
      <c r="AQ27" s="28">
        <f t="shared" si="16"/>
        <v>302.57965853295514</v>
      </c>
      <c r="AR27" s="28">
        <f t="shared" si="17"/>
        <v>307.2649827716033</v>
      </c>
      <c r="AS27" s="28">
        <f t="shared" si="18"/>
        <v>303.2714156853368</v>
      </c>
      <c r="AT27" s="28">
        <f t="shared" si="19"/>
        <v>321.0993530744981</v>
      </c>
      <c r="AU27" s="28">
        <f t="shared" si="20"/>
        <v>319.9643150167819</v>
      </c>
      <c r="AV27" s="28">
        <f t="shared" si="21"/>
        <v>341.533</v>
      </c>
      <c r="AW27" s="28">
        <f t="shared" si="22"/>
        <v>353.7119032998937</v>
      </c>
      <c r="AX27" s="28">
        <f t="shared" si="23"/>
        <v>374.22685998419644</v>
      </c>
      <c r="AY27" s="28">
        <f t="shared" si="24"/>
        <v>404.2755404677756</v>
      </c>
      <c r="AZ27" s="28">
        <f t="shared" si="25"/>
        <v>413.5227247254179</v>
      </c>
      <c r="BA27" s="28">
        <f t="shared" si="26"/>
        <v>442.1559652692854</v>
      </c>
    </row>
    <row r="28" spans="1:53" ht="15.75">
      <c r="A28" s="12" t="s">
        <v>32</v>
      </c>
      <c r="B28" s="46" t="s">
        <v>22</v>
      </c>
      <c r="C28" s="20">
        <v>144</v>
      </c>
      <c r="D28" s="20">
        <v>164</v>
      </c>
      <c r="E28" s="20">
        <v>186</v>
      </c>
      <c r="F28" s="20">
        <v>224</v>
      </c>
      <c r="G28" s="20">
        <v>281</v>
      </c>
      <c r="H28" s="20">
        <v>321</v>
      </c>
      <c r="I28" s="20">
        <v>372</v>
      </c>
      <c r="J28" s="20">
        <v>409</v>
      </c>
      <c r="K28" s="20">
        <v>473</v>
      </c>
      <c r="L28" s="20">
        <v>515</v>
      </c>
      <c r="M28" s="20">
        <v>554</v>
      </c>
      <c r="N28" s="20">
        <v>556</v>
      </c>
      <c r="O28" s="20">
        <v>608</v>
      </c>
      <c r="P28" s="20">
        <v>646</v>
      </c>
      <c r="Q28" s="20">
        <v>682.259</v>
      </c>
      <c r="R28" s="20">
        <v>690.078</v>
      </c>
      <c r="S28" s="20">
        <v>709.548</v>
      </c>
      <c r="T28" s="20">
        <v>746.678</v>
      </c>
      <c r="U28" s="20">
        <v>861.098</v>
      </c>
      <c r="V28" s="20">
        <v>876.437</v>
      </c>
      <c r="W28" s="20">
        <v>956.089</v>
      </c>
      <c r="X28" s="20">
        <v>1125.406</v>
      </c>
      <c r="Y28" s="20">
        <v>1304.967</v>
      </c>
      <c r="Z28" s="37">
        <v>1404.081</v>
      </c>
      <c r="AA28" s="44">
        <v>1405.847</v>
      </c>
      <c r="AB28" s="30" t="s">
        <v>22</v>
      </c>
      <c r="AC28" s="28">
        <f t="shared" si="2"/>
        <v>247.08009360867</v>
      </c>
      <c r="AD28" s="28">
        <f t="shared" si="3"/>
        <v>263.3718394930539</v>
      </c>
      <c r="AE28" s="28">
        <f t="shared" si="4"/>
        <v>286.0725791685561</v>
      </c>
      <c r="AF28" s="28">
        <f t="shared" si="5"/>
        <v>332.25710492190007</v>
      </c>
      <c r="AG28" s="28">
        <f t="shared" si="6"/>
        <v>403.6953477832546</v>
      </c>
      <c r="AH28" s="28">
        <f t="shared" si="7"/>
        <v>450.6755356550422</v>
      </c>
      <c r="AI28" s="28">
        <f t="shared" si="8"/>
        <v>508.99085074881367</v>
      </c>
      <c r="AJ28" s="28">
        <f t="shared" si="9"/>
        <v>542.5480252463067</v>
      </c>
      <c r="AK28" s="28">
        <f t="shared" si="10"/>
        <v>603.9783806824352</v>
      </c>
      <c r="AL28" s="28">
        <f t="shared" si="11"/>
        <v>634.0560915003001</v>
      </c>
      <c r="AM28" s="28">
        <f t="shared" si="12"/>
        <v>657.3944147383309</v>
      </c>
      <c r="AN28" s="28">
        <f t="shared" si="13"/>
        <v>643.5980420844701</v>
      </c>
      <c r="AO28" s="28">
        <f t="shared" si="14"/>
        <v>688.4288493694726</v>
      </c>
      <c r="AP28" s="28">
        <f t="shared" si="15"/>
        <v>715.9252043357762</v>
      </c>
      <c r="AQ28" s="28">
        <f t="shared" si="16"/>
        <v>740.2251653944653</v>
      </c>
      <c r="AR28" s="28">
        <f t="shared" si="17"/>
        <v>734.9603806609421</v>
      </c>
      <c r="AS28" s="28">
        <f t="shared" si="18"/>
        <v>742.7083275752315</v>
      </c>
      <c r="AT28" s="28">
        <f t="shared" si="19"/>
        <v>771.828837465587</v>
      </c>
      <c r="AU28" s="28">
        <f t="shared" si="20"/>
        <v>878.6238742412537</v>
      </c>
      <c r="AV28" s="28">
        <f t="shared" si="21"/>
        <v>876.437</v>
      </c>
      <c r="AW28" s="28">
        <f t="shared" si="22"/>
        <v>939.6605127983976</v>
      </c>
      <c r="AX28" s="28">
        <f t="shared" si="23"/>
        <v>1084.7380822171258</v>
      </c>
      <c r="AY28" s="28">
        <f t="shared" si="24"/>
        <v>1232.4902971800232</v>
      </c>
      <c r="AZ28" s="28">
        <f t="shared" si="25"/>
        <v>1294.0006838745387</v>
      </c>
      <c r="BA28" s="28">
        <f t="shared" si="26"/>
        <v>1256.572176278759</v>
      </c>
    </row>
    <row r="29" spans="1:53" ht="15.75">
      <c r="A29" s="12" t="s">
        <v>33</v>
      </c>
      <c r="B29" s="46">
        <v>3218</v>
      </c>
      <c r="C29" s="20">
        <v>3695</v>
      </c>
      <c r="D29" s="20">
        <v>4013</v>
      </c>
      <c r="E29" s="20">
        <v>4303</v>
      </c>
      <c r="F29" s="20">
        <v>4711</v>
      </c>
      <c r="G29" s="20">
        <v>5278</v>
      </c>
      <c r="H29" s="20">
        <v>5891</v>
      </c>
      <c r="I29" s="20">
        <v>6528</v>
      </c>
      <c r="J29" s="20">
        <v>7257</v>
      </c>
      <c r="K29" s="20">
        <v>8061</v>
      </c>
      <c r="L29" s="20">
        <v>8726</v>
      </c>
      <c r="M29" s="20">
        <v>9472</v>
      </c>
      <c r="N29" s="20">
        <v>10196</v>
      </c>
      <c r="O29" s="20">
        <v>10851</v>
      </c>
      <c r="P29" s="20">
        <v>11465</v>
      </c>
      <c r="Q29" s="20">
        <v>12188.585</v>
      </c>
      <c r="R29" s="20">
        <v>12716.613</v>
      </c>
      <c r="S29" s="20">
        <v>13591.81</v>
      </c>
      <c r="T29" s="20">
        <v>14597.337</v>
      </c>
      <c r="U29" s="20">
        <v>15630.661</v>
      </c>
      <c r="V29" s="20">
        <v>17469.253</v>
      </c>
      <c r="W29" s="20">
        <v>19227.174</v>
      </c>
      <c r="X29" s="20">
        <v>21435.642</v>
      </c>
      <c r="Y29" s="20">
        <v>23752.939</v>
      </c>
      <c r="Z29" s="37">
        <v>25944.394</v>
      </c>
      <c r="AA29" s="44">
        <v>27603.363</v>
      </c>
      <c r="AB29" s="30">
        <f>B29/$AB$35</f>
        <v>6062.270887458988</v>
      </c>
      <c r="AC29" s="28">
        <f t="shared" si="2"/>
        <v>6340.006568639136</v>
      </c>
      <c r="AD29" s="28">
        <f t="shared" si="3"/>
        <v>6444.580438326984</v>
      </c>
      <c r="AE29" s="28">
        <f t="shared" si="4"/>
        <v>6618.119936356435</v>
      </c>
      <c r="AF29" s="28">
        <f t="shared" si="5"/>
        <v>6987.78223788871</v>
      </c>
      <c r="AG29" s="28">
        <f t="shared" si="6"/>
        <v>7582.576674733159</v>
      </c>
      <c r="AH29" s="28">
        <f t="shared" si="7"/>
        <v>8270.808662130385</v>
      </c>
      <c r="AI29" s="28">
        <f t="shared" si="8"/>
        <v>8931.968477656601</v>
      </c>
      <c r="AJ29" s="28">
        <f t="shared" si="9"/>
        <v>9626.579509076888</v>
      </c>
      <c r="AK29" s="28">
        <f t="shared" si="10"/>
        <v>10293.170669516088</v>
      </c>
      <c r="AL29" s="28">
        <f t="shared" si="11"/>
        <v>10743.249426080813</v>
      </c>
      <c r="AM29" s="28">
        <f t="shared" si="12"/>
        <v>11239.783206500848</v>
      </c>
      <c r="AN29" s="28">
        <f t="shared" si="13"/>
        <v>11802.38423937636</v>
      </c>
      <c r="AO29" s="28">
        <f t="shared" si="14"/>
        <v>12286.416849519977</v>
      </c>
      <c r="AP29" s="28">
        <f t="shared" si="15"/>
        <v>12706.010011934482</v>
      </c>
      <c r="AQ29" s="28">
        <f t="shared" si="16"/>
        <v>13224.152920737575</v>
      </c>
      <c r="AR29" s="28">
        <f t="shared" si="17"/>
        <v>13543.69612014567</v>
      </c>
      <c r="AS29" s="28">
        <f t="shared" si="18"/>
        <v>14227.015612503039</v>
      </c>
      <c r="AT29" s="28">
        <f t="shared" si="19"/>
        <v>15089.02853278575</v>
      </c>
      <c r="AU29" s="28">
        <f t="shared" si="20"/>
        <v>15948.790874873324</v>
      </c>
      <c r="AV29" s="28">
        <f t="shared" si="21"/>
        <v>17469.253</v>
      </c>
      <c r="AW29" s="28">
        <f t="shared" si="22"/>
        <v>18896.793269773018</v>
      </c>
      <c r="AX29" s="28">
        <f t="shared" si="23"/>
        <v>20661.038944321313</v>
      </c>
      <c r="AY29" s="28">
        <f t="shared" si="24"/>
        <v>22433.721961558385</v>
      </c>
      <c r="AZ29" s="28">
        <f t="shared" si="25"/>
        <v>23910.346752580856</v>
      </c>
      <c r="BA29" s="28">
        <f t="shared" si="26"/>
        <v>24672.398858142154</v>
      </c>
    </row>
    <row r="30" spans="1:53" ht="15.75">
      <c r="A30" s="12" t="s">
        <v>34</v>
      </c>
      <c r="B30" s="46">
        <v>110</v>
      </c>
      <c r="C30" s="20">
        <v>127</v>
      </c>
      <c r="D30" s="20">
        <v>131</v>
      </c>
      <c r="E30" s="20">
        <v>136</v>
      </c>
      <c r="F30" s="20">
        <v>145</v>
      </c>
      <c r="G30" s="20">
        <v>158</v>
      </c>
      <c r="H30" s="20">
        <v>170</v>
      </c>
      <c r="I30" s="20">
        <v>187</v>
      </c>
      <c r="J30" s="20">
        <v>213</v>
      </c>
      <c r="K30" s="20">
        <v>234</v>
      </c>
      <c r="L30" s="20">
        <v>253</v>
      </c>
      <c r="M30" s="20">
        <v>283</v>
      </c>
      <c r="N30" s="20">
        <v>329</v>
      </c>
      <c r="O30" s="20">
        <v>350</v>
      </c>
      <c r="P30" s="20">
        <v>358</v>
      </c>
      <c r="Q30" s="39">
        <v>370.729</v>
      </c>
      <c r="R30" s="39">
        <v>381.769</v>
      </c>
      <c r="S30" s="39">
        <v>396.43</v>
      </c>
      <c r="T30" s="39">
        <v>444.575</v>
      </c>
      <c r="U30" s="39">
        <v>464.56</v>
      </c>
      <c r="V30" s="39">
        <v>516.652</v>
      </c>
      <c r="W30" s="39">
        <v>583.137</v>
      </c>
      <c r="X30" s="39">
        <v>672.685</v>
      </c>
      <c r="Y30" s="39">
        <v>769.572</v>
      </c>
      <c r="Z30" s="40">
        <v>782.364</v>
      </c>
      <c r="AA30" s="45">
        <v>825.901</v>
      </c>
      <c r="AB30" s="30">
        <f>B30/$AB$35</f>
        <v>207.22492157255707</v>
      </c>
      <c r="AC30" s="28">
        <f t="shared" si="2"/>
        <v>217.9109158909798</v>
      </c>
      <c r="AD30" s="28">
        <f t="shared" si="3"/>
        <v>210.37628642432966</v>
      </c>
      <c r="AE30" s="28">
        <f t="shared" si="4"/>
        <v>209.17134820926682</v>
      </c>
      <c r="AF30" s="28">
        <f t="shared" si="5"/>
        <v>215.07714381105137</v>
      </c>
      <c r="AG30" s="28">
        <f t="shared" si="6"/>
        <v>226.98884323755954</v>
      </c>
      <c r="AH30" s="28">
        <f t="shared" si="7"/>
        <v>238.67551732510023</v>
      </c>
      <c r="AI30" s="28">
        <f t="shared" si="8"/>
        <v>255.86368034953807</v>
      </c>
      <c r="AJ30" s="28">
        <f t="shared" si="9"/>
        <v>282.54946058059494</v>
      </c>
      <c r="AK30" s="28">
        <f t="shared" si="10"/>
        <v>298.7969156018812</v>
      </c>
      <c r="AL30" s="28">
        <f t="shared" si="11"/>
        <v>311.4877498050018</v>
      </c>
      <c r="AM30" s="28">
        <f t="shared" si="12"/>
        <v>335.8170024746347</v>
      </c>
      <c r="AN30" s="28">
        <f t="shared" si="13"/>
        <v>380.8340932478249</v>
      </c>
      <c r="AO30" s="28">
        <f t="shared" si="14"/>
        <v>396.29950210413716</v>
      </c>
      <c r="AP30" s="28">
        <f t="shared" si="15"/>
        <v>396.7511194306624</v>
      </c>
      <c r="AQ30" s="28">
        <f t="shared" si="16"/>
        <v>402.2269187237174</v>
      </c>
      <c r="AR30" s="28">
        <f t="shared" si="17"/>
        <v>406.5990939640841</v>
      </c>
      <c r="AS30" s="28">
        <f t="shared" si="18"/>
        <v>414.956933569891</v>
      </c>
      <c r="AT30" s="28">
        <f t="shared" si="19"/>
        <v>459.54990694283657</v>
      </c>
      <c r="AU30" s="28">
        <f t="shared" si="20"/>
        <v>474.0151608963403</v>
      </c>
      <c r="AV30" s="28">
        <f t="shared" si="21"/>
        <v>516.652</v>
      </c>
      <c r="AW30" s="28">
        <f t="shared" si="22"/>
        <v>573.1169508818939</v>
      </c>
      <c r="AX30" s="28">
        <f t="shared" si="23"/>
        <v>648.3767074604428</v>
      </c>
      <c r="AY30" s="28">
        <f t="shared" si="24"/>
        <v>726.8306577725144</v>
      </c>
      <c r="AZ30" s="28">
        <f t="shared" si="25"/>
        <v>721.0264586151509</v>
      </c>
      <c r="BA30" s="28">
        <f t="shared" si="26"/>
        <v>738.2056631772897</v>
      </c>
    </row>
    <row r="31" spans="1:53" ht="15.75">
      <c r="A31" s="12" t="s">
        <v>35</v>
      </c>
      <c r="B31" s="46">
        <v>339</v>
      </c>
      <c r="C31" s="20">
        <v>366</v>
      </c>
      <c r="D31" s="20">
        <v>353</v>
      </c>
      <c r="E31" s="20">
        <v>345</v>
      </c>
      <c r="F31" s="20">
        <v>359</v>
      </c>
      <c r="G31" s="20">
        <v>383</v>
      </c>
      <c r="H31" s="20">
        <v>462</v>
      </c>
      <c r="I31" s="20">
        <v>502</v>
      </c>
      <c r="J31" s="20">
        <v>552</v>
      </c>
      <c r="K31" s="20">
        <v>633</v>
      </c>
      <c r="L31" s="20">
        <v>703</v>
      </c>
      <c r="M31" s="20">
        <v>750</v>
      </c>
      <c r="N31" s="20">
        <v>815</v>
      </c>
      <c r="O31" s="20">
        <v>896</v>
      </c>
      <c r="P31" s="20">
        <v>953</v>
      </c>
      <c r="Q31" s="20">
        <v>1019.078</v>
      </c>
      <c r="R31" s="20">
        <v>1096.734</v>
      </c>
      <c r="S31" s="20">
        <v>1125.475</v>
      </c>
      <c r="T31" s="20">
        <v>1131.482</v>
      </c>
      <c r="U31" s="20">
        <v>1251.957</v>
      </c>
      <c r="V31" s="20">
        <v>1298.987</v>
      </c>
      <c r="W31" s="20">
        <v>1441.136</v>
      </c>
      <c r="X31" s="20">
        <v>1591.628</v>
      </c>
      <c r="Y31" s="20">
        <v>1667.532</v>
      </c>
      <c r="Z31" s="37">
        <v>1666.534</v>
      </c>
      <c r="AA31" s="44">
        <v>1675.498</v>
      </c>
      <c r="AB31" s="30">
        <f>B31/$AB$35</f>
        <v>638.6295310281531</v>
      </c>
      <c r="AC31" s="28">
        <f t="shared" si="2"/>
        <v>627.9952379220363</v>
      </c>
      <c r="AD31" s="28">
        <f t="shared" si="3"/>
        <v>566.8918252502929</v>
      </c>
      <c r="AE31" s="28">
        <f t="shared" si="4"/>
        <v>530.618493619096</v>
      </c>
      <c r="AF31" s="28">
        <f t="shared" si="5"/>
        <v>532.5013422632237</v>
      </c>
      <c r="AG31" s="28">
        <f t="shared" si="6"/>
        <v>550.232449113831</v>
      </c>
      <c r="AH31" s="28">
        <f t="shared" si="7"/>
        <v>648.635817671743</v>
      </c>
      <c r="AI31" s="28">
        <f t="shared" si="8"/>
        <v>686.8639975158723</v>
      </c>
      <c r="AJ31" s="28">
        <f t="shared" si="9"/>
        <v>732.2408555891474</v>
      </c>
      <c r="AK31" s="28">
        <f t="shared" si="10"/>
        <v>808.2839639999607</v>
      </c>
      <c r="AL31" s="28">
        <f t="shared" si="11"/>
        <v>865.5173443198271</v>
      </c>
      <c r="AM31" s="28">
        <f t="shared" si="12"/>
        <v>889.9743881836608</v>
      </c>
      <c r="AN31" s="28">
        <f t="shared" si="13"/>
        <v>943.4036048540343</v>
      </c>
      <c r="AO31" s="28">
        <f t="shared" si="14"/>
        <v>1014.5267253865911</v>
      </c>
      <c r="AP31" s="28">
        <f t="shared" si="15"/>
        <v>1056.1559128978247</v>
      </c>
      <c r="AQ31" s="28">
        <f t="shared" si="16"/>
        <v>1105.6610189090372</v>
      </c>
      <c r="AR31" s="28">
        <f t="shared" si="17"/>
        <v>1168.0651145577713</v>
      </c>
      <c r="AS31" s="28">
        <f t="shared" si="18"/>
        <v>1178.0734424982293</v>
      </c>
      <c r="AT31" s="28">
        <f t="shared" si="19"/>
        <v>1169.5944392003478</v>
      </c>
      <c r="AU31" s="28">
        <f t="shared" si="20"/>
        <v>1277.4380032510323</v>
      </c>
      <c r="AV31" s="28">
        <f t="shared" si="21"/>
        <v>1298.987</v>
      </c>
      <c r="AW31" s="28">
        <f t="shared" si="22"/>
        <v>1416.3729451674806</v>
      </c>
      <c r="AX31" s="28">
        <f t="shared" si="23"/>
        <v>1534.1125818798544</v>
      </c>
      <c r="AY31" s="28">
        <f t="shared" si="24"/>
        <v>1574.9187605795382</v>
      </c>
      <c r="AZ31" s="28">
        <f t="shared" si="25"/>
        <v>1535.877300312568</v>
      </c>
      <c r="BA31" s="28">
        <f t="shared" si="26"/>
        <v>1497.5912515449463</v>
      </c>
    </row>
    <row r="32" spans="1:53" ht="15.75">
      <c r="A32" s="12" t="s">
        <v>36</v>
      </c>
      <c r="B32" s="46">
        <v>146</v>
      </c>
      <c r="C32" s="20">
        <v>145</v>
      </c>
      <c r="D32" s="20">
        <v>156</v>
      </c>
      <c r="E32" s="20">
        <v>165</v>
      </c>
      <c r="F32" s="20">
        <v>180</v>
      </c>
      <c r="G32" s="20">
        <v>186</v>
      </c>
      <c r="H32" s="20">
        <v>228</v>
      </c>
      <c r="I32" s="20">
        <v>256</v>
      </c>
      <c r="J32" s="20">
        <v>289</v>
      </c>
      <c r="K32" s="20">
        <v>318</v>
      </c>
      <c r="L32" s="20">
        <v>336</v>
      </c>
      <c r="M32" s="20">
        <v>332</v>
      </c>
      <c r="N32" s="20">
        <v>315</v>
      </c>
      <c r="O32" s="20">
        <v>368</v>
      </c>
      <c r="P32" s="20">
        <v>389</v>
      </c>
      <c r="Q32" s="20">
        <v>426.561</v>
      </c>
      <c r="R32" s="20">
        <v>418.673</v>
      </c>
      <c r="S32" s="20">
        <v>514.793</v>
      </c>
      <c r="T32" s="20">
        <v>448.676</v>
      </c>
      <c r="U32" s="20">
        <v>451.407</v>
      </c>
      <c r="V32" s="20">
        <v>534.783</v>
      </c>
      <c r="W32" s="20">
        <v>585.249</v>
      </c>
      <c r="X32" s="20">
        <v>616.373</v>
      </c>
      <c r="Y32" s="20">
        <v>689.705</v>
      </c>
      <c r="Z32" s="37">
        <v>774.638</v>
      </c>
      <c r="AA32" s="44">
        <v>766.96</v>
      </c>
      <c r="AB32" s="30">
        <f>B32/$AB$35</f>
        <v>275.04398681448487</v>
      </c>
      <c r="AC32" s="28">
        <f t="shared" si="2"/>
        <v>248.79592759206355</v>
      </c>
      <c r="AD32" s="28">
        <f t="shared" si="3"/>
        <v>250.5244326885147</v>
      </c>
      <c r="AE32" s="28">
        <f t="shared" si="4"/>
        <v>253.7740621656546</v>
      </c>
      <c r="AF32" s="28">
        <f t="shared" si="5"/>
        <v>266.99231645509826</v>
      </c>
      <c r="AG32" s="28">
        <f t="shared" si="6"/>
        <v>267.2147141910511</v>
      </c>
      <c r="AH32" s="28">
        <f t="shared" si="7"/>
        <v>320.1059879418991</v>
      </c>
      <c r="AI32" s="28">
        <f t="shared" si="8"/>
        <v>350.2732736335922</v>
      </c>
      <c r="AJ32" s="28">
        <f t="shared" si="9"/>
        <v>383.36523055301376</v>
      </c>
      <c r="AK32" s="28">
        <f t="shared" si="10"/>
        <v>406.05734684358214</v>
      </c>
      <c r="AL32" s="28">
        <f t="shared" si="11"/>
        <v>413.67543057106957</v>
      </c>
      <c r="AM32" s="28">
        <f t="shared" si="12"/>
        <v>393.9619958359672</v>
      </c>
      <c r="AN32" s="28">
        <f t="shared" si="13"/>
        <v>364.62838715217276</v>
      </c>
      <c r="AO32" s="28">
        <f t="shared" si="14"/>
        <v>416.68061935520706</v>
      </c>
      <c r="AP32" s="28">
        <f t="shared" si="15"/>
        <v>431.10666329197676</v>
      </c>
      <c r="AQ32" s="28">
        <f t="shared" si="16"/>
        <v>462.80252334645417</v>
      </c>
      <c r="AR32" s="28">
        <f t="shared" si="17"/>
        <v>445.9033144839549</v>
      </c>
      <c r="AS32" s="28">
        <f t="shared" si="18"/>
        <v>538.8515619485026</v>
      </c>
      <c r="AT32" s="28">
        <f t="shared" si="19"/>
        <v>463.78904357528904</v>
      </c>
      <c r="AU32" s="28">
        <f t="shared" si="20"/>
        <v>460.5944587022866</v>
      </c>
      <c r="AV32" s="28">
        <f t="shared" si="21"/>
        <v>534.783</v>
      </c>
      <c r="AW32" s="28">
        <f t="shared" si="22"/>
        <v>575.1926603639927</v>
      </c>
      <c r="AX32" s="28">
        <f t="shared" si="23"/>
        <v>594.0996102299229</v>
      </c>
      <c r="AY32" s="28">
        <f t="shared" si="24"/>
        <v>651.3993996909868</v>
      </c>
      <c r="AZ32" s="28">
        <f t="shared" si="25"/>
        <v>713.9061790275668</v>
      </c>
      <c r="BA32" s="28">
        <f t="shared" si="26"/>
        <v>685.5231019582907</v>
      </c>
    </row>
    <row r="33" spans="1:53" ht="15.75">
      <c r="A33" s="12" t="s">
        <v>37</v>
      </c>
      <c r="B33" s="46">
        <v>862</v>
      </c>
      <c r="C33" s="20">
        <v>967</v>
      </c>
      <c r="D33" s="20">
        <v>1028</v>
      </c>
      <c r="E33" s="20">
        <v>1122</v>
      </c>
      <c r="F33" s="20">
        <v>1232</v>
      </c>
      <c r="G33" s="20">
        <v>1418</v>
      </c>
      <c r="H33" s="20">
        <v>1641</v>
      </c>
      <c r="I33" s="20">
        <v>1892</v>
      </c>
      <c r="J33" s="20">
        <v>2096</v>
      </c>
      <c r="K33" s="20">
        <v>2392</v>
      </c>
      <c r="L33" s="20">
        <v>2656</v>
      </c>
      <c r="M33" s="20">
        <v>2907</v>
      </c>
      <c r="N33" s="20">
        <v>3062</v>
      </c>
      <c r="O33" s="20">
        <v>3156</v>
      </c>
      <c r="P33" s="20">
        <v>3355</v>
      </c>
      <c r="Q33" s="20">
        <v>3515.513</v>
      </c>
      <c r="R33" s="20">
        <v>3707.605</v>
      </c>
      <c r="S33" s="20">
        <v>3839.377</v>
      </c>
      <c r="T33" s="20">
        <v>4069.555</v>
      </c>
      <c r="U33" s="20">
        <v>4261.342</v>
      </c>
      <c r="V33" s="20">
        <v>4554.853</v>
      </c>
      <c r="W33" s="20">
        <v>5019.193</v>
      </c>
      <c r="X33" s="20">
        <v>5521.833</v>
      </c>
      <c r="Y33" s="20">
        <v>5993.169</v>
      </c>
      <c r="Z33" s="37">
        <v>6310.181</v>
      </c>
      <c r="AA33" s="44">
        <v>6727.741</v>
      </c>
      <c r="AB33" s="30">
        <f>B33/$AB$35</f>
        <v>1623.8898399594927</v>
      </c>
      <c r="AC33" s="28">
        <f t="shared" si="2"/>
        <v>1659.2114619415547</v>
      </c>
      <c r="AD33" s="28">
        <f t="shared" si="3"/>
        <v>1650.8917743832892</v>
      </c>
      <c r="AE33" s="28">
        <f t="shared" si="4"/>
        <v>1725.6636227264514</v>
      </c>
      <c r="AF33" s="28">
        <f t="shared" si="5"/>
        <v>1827.4140770704503</v>
      </c>
      <c r="AG33" s="28">
        <f t="shared" si="6"/>
        <v>2037.1530361446798</v>
      </c>
      <c r="AH33" s="28">
        <f t="shared" si="7"/>
        <v>2303.9207290028794</v>
      </c>
      <c r="AI33" s="28">
        <f t="shared" si="8"/>
        <v>2588.7384129482675</v>
      </c>
      <c r="AJ33" s="28">
        <f t="shared" si="9"/>
        <v>2780.392813976183</v>
      </c>
      <c r="AK33" s="28">
        <f t="shared" si="10"/>
        <v>3054.368470597008</v>
      </c>
      <c r="AL33" s="28">
        <f t="shared" si="11"/>
        <v>3270.005784514169</v>
      </c>
      <c r="AM33" s="28">
        <f t="shared" si="12"/>
        <v>3449.5407285998695</v>
      </c>
      <c r="AN33" s="28">
        <f t="shared" si="13"/>
        <v>3544.4194332062</v>
      </c>
      <c r="AO33" s="28">
        <f t="shared" si="14"/>
        <v>3573.489224687591</v>
      </c>
      <c r="AP33" s="28">
        <f t="shared" si="15"/>
        <v>3718.1564404745036</v>
      </c>
      <c r="AQ33" s="28">
        <f t="shared" si="16"/>
        <v>3814.1984083337748</v>
      </c>
      <c r="AR33" s="28">
        <f t="shared" si="17"/>
        <v>3948.746057895502</v>
      </c>
      <c r="AS33" s="28">
        <f t="shared" si="18"/>
        <v>4018.80812940183</v>
      </c>
      <c r="AT33" s="28">
        <f t="shared" si="19"/>
        <v>4206.632450202452</v>
      </c>
      <c r="AU33" s="28">
        <f t="shared" si="20"/>
        <v>4348.072829697633</v>
      </c>
      <c r="AV33" s="28">
        <f t="shared" si="21"/>
        <v>4554.853</v>
      </c>
      <c r="AW33" s="28">
        <f t="shared" si="22"/>
        <v>4932.948154632181</v>
      </c>
      <c r="AX33" s="28">
        <f t="shared" si="23"/>
        <v>5322.294832925396</v>
      </c>
      <c r="AY33" s="28">
        <f t="shared" si="24"/>
        <v>5660.313741159816</v>
      </c>
      <c r="AZ33" s="28">
        <f t="shared" si="25"/>
        <v>5815.461165967006</v>
      </c>
      <c r="BA33" s="28">
        <f t="shared" si="26"/>
        <v>6013.379940925175</v>
      </c>
    </row>
    <row r="34" spans="1:49" ht="15.75">
      <c r="A34" s="1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0"/>
      <c r="R34" s="20"/>
      <c r="S34" s="20"/>
      <c r="T34" s="20"/>
      <c r="U34" s="20"/>
      <c r="V34" s="20"/>
      <c r="W34" s="20"/>
      <c r="X34" s="20"/>
      <c r="Y34" s="20"/>
      <c r="Z34" s="38"/>
      <c r="AA34" s="14"/>
      <c r="AB34" s="6"/>
      <c r="AC34" s="7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7"/>
      <c r="AV34" s="7"/>
      <c r="AW34" s="7"/>
    </row>
    <row r="35" spans="1:53" ht="15.75">
      <c r="A35" s="15" t="s">
        <v>47</v>
      </c>
      <c r="B35" s="29" t="s">
        <v>38</v>
      </c>
      <c r="C35" s="10" t="s">
        <v>38</v>
      </c>
      <c r="D35" s="10" t="s">
        <v>38</v>
      </c>
      <c r="E35" s="10" t="s">
        <v>38</v>
      </c>
      <c r="F35" s="10" t="s">
        <v>38</v>
      </c>
      <c r="G35" s="10" t="s">
        <v>38</v>
      </c>
      <c r="H35" s="10" t="s">
        <v>38</v>
      </c>
      <c r="I35" s="10" t="s">
        <v>38</v>
      </c>
      <c r="J35" s="10" t="s">
        <v>38</v>
      </c>
      <c r="K35" s="10" t="s">
        <v>38</v>
      </c>
      <c r="L35" s="10" t="s">
        <v>38</v>
      </c>
      <c r="M35" s="10" t="s">
        <v>38</v>
      </c>
      <c r="N35" s="10" t="s">
        <v>38</v>
      </c>
      <c r="O35" s="10" t="s">
        <v>38</v>
      </c>
      <c r="P35" s="10" t="s">
        <v>38</v>
      </c>
      <c r="Q35" s="41" t="s">
        <v>38</v>
      </c>
      <c r="R35" s="41" t="s">
        <v>38</v>
      </c>
      <c r="S35" s="41" t="s">
        <v>38</v>
      </c>
      <c r="T35" s="41" t="s">
        <v>38</v>
      </c>
      <c r="U35" s="41" t="s">
        <v>38</v>
      </c>
      <c r="V35" s="41" t="s">
        <v>38</v>
      </c>
      <c r="W35" s="41" t="s">
        <v>38</v>
      </c>
      <c r="X35" s="41" t="s">
        <v>38</v>
      </c>
      <c r="Y35" s="41" t="s">
        <v>38</v>
      </c>
      <c r="Z35" s="41" t="s">
        <v>38</v>
      </c>
      <c r="AA35" s="48" t="s">
        <v>38</v>
      </c>
      <c r="AB35" s="42">
        <v>0.5308241844911735</v>
      </c>
      <c r="AC35" s="31">
        <v>0.5828069671532092</v>
      </c>
      <c r="AD35" s="31">
        <v>0.6226937561573483</v>
      </c>
      <c r="AE35" s="31">
        <v>0.6501846508343864</v>
      </c>
      <c r="AF35" s="31">
        <v>0.6741767043707106</v>
      </c>
      <c r="AG35" s="31">
        <v>0.6960694532226065</v>
      </c>
      <c r="AH35" s="31">
        <v>0.7122640893596254</v>
      </c>
      <c r="AI35" s="31">
        <v>0.7308579308502767</v>
      </c>
      <c r="AJ35" s="31">
        <v>0.753850315489254</v>
      </c>
      <c r="AK35" s="31">
        <v>0.7831406141815165</v>
      </c>
      <c r="AL35" s="31">
        <v>0.8122309790943097</v>
      </c>
      <c r="AM35" s="31">
        <v>0.8427208804633883</v>
      </c>
      <c r="AN35" s="31">
        <v>0.8638932433654404</v>
      </c>
      <c r="AO35" s="31">
        <v>0.8831704257554912</v>
      </c>
      <c r="AP35" s="31">
        <v>0.9023288970519598</v>
      </c>
      <c r="AQ35" s="31">
        <v>0.9216911716807478</v>
      </c>
      <c r="AR35" s="31">
        <v>0.9389322447278317</v>
      </c>
      <c r="AS35" s="31">
        <v>0.9553521532692488</v>
      </c>
      <c r="AT35" s="31">
        <v>0.9674139702421933</v>
      </c>
      <c r="AU35" s="31">
        <v>0.9800530411760227</v>
      </c>
      <c r="AV35" s="31">
        <v>1</v>
      </c>
      <c r="AW35" s="31">
        <v>1.0174834282997345</v>
      </c>
      <c r="AX35" s="31">
        <v>1.0374910021594816</v>
      </c>
      <c r="AY35" s="31">
        <v>1.0588050899758041</v>
      </c>
      <c r="AZ35" s="31">
        <v>1.0850697511193388</v>
      </c>
      <c r="BA35" s="47">
        <v>1.1187952642428443</v>
      </c>
    </row>
    <row r="36" spans="1:50" ht="15.7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21" ht="31.5">
      <c r="A37" s="77" t="s">
        <v>39</v>
      </c>
      <c r="B37" s="6"/>
      <c r="R37" s="6"/>
      <c r="U37" s="6"/>
    </row>
    <row r="38" spans="1:21" ht="47.25">
      <c r="A38" s="77" t="s">
        <v>41</v>
      </c>
      <c r="B38" s="6"/>
      <c r="R38" s="6"/>
      <c r="U38" s="6"/>
    </row>
    <row r="39" spans="1:21" ht="15.75">
      <c r="A39" s="8"/>
      <c r="B39" s="6"/>
      <c r="U39" s="6"/>
    </row>
    <row r="40" spans="2:21" ht="15.75">
      <c r="B40" s="6"/>
      <c r="U40" s="6"/>
    </row>
    <row r="41" spans="2:21" ht="15.75">
      <c r="B41" s="6"/>
      <c r="U41" s="6"/>
    </row>
    <row r="42" ht="15.75">
      <c r="U42" s="6"/>
    </row>
    <row r="43" spans="1:21" ht="15.75">
      <c r="A43" s="8"/>
      <c r="U43" s="6"/>
    </row>
    <row r="44" spans="1:21" ht="15.75">
      <c r="A44" s="2"/>
      <c r="U44" s="6"/>
    </row>
    <row r="45" spans="1:21" ht="15.75">
      <c r="A45" s="2"/>
      <c r="U45" s="6"/>
    </row>
    <row r="46" spans="1:21" ht="15.75">
      <c r="A46" s="8"/>
      <c r="U46" s="6"/>
    </row>
    <row r="47" spans="1:21" ht="15.75">
      <c r="A47" s="2"/>
      <c r="U47" s="6"/>
    </row>
    <row r="48" spans="1:21" ht="15.75">
      <c r="A48" s="2"/>
      <c r="U48" s="6"/>
    </row>
    <row r="49" spans="1:21" ht="15.75">
      <c r="A49" s="2"/>
      <c r="U49" s="6"/>
    </row>
    <row r="50" spans="1:21" ht="15.75">
      <c r="A50" s="2"/>
      <c r="U50" s="6"/>
    </row>
    <row r="51" spans="1:21" ht="15.75">
      <c r="A51" s="2"/>
      <c r="U51" s="6"/>
    </row>
    <row r="52" spans="1:21" ht="15.75">
      <c r="A52" s="2"/>
      <c r="U52" s="6"/>
    </row>
    <row r="53" spans="1:21" ht="15.75">
      <c r="A53" s="2"/>
      <c r="U53" s="6"/>
    </row>
    <row r="54" spans="1:21" ht="15.75">
      <c r="A54" s="2"/>
      <c r="U54" s="6"/>
    </row>
    <row r="55" spans="1:21" ht="15.75">
      <c r="A55" s="2"/>
      <c r="U55" s="6"/>
    </row>
    <row r="56" ht="15.75">
      <c r="A56" s="2"/>
    </row>
    <row r="59" ht="15.75">
      <c r="A59" s="2"/>
    </row>
    <row r="60" ht="15.75">
      <c r="A60" s="2"/>
    </row>
    <row r="61" ht="15.75">
      <c r="A61" s="2"/>
    </row>
    <row r="63" ht="15.75">
      <c r="A63" s="2"/>
    </row>
    <row r="64" ht="15.75">
      <c r="A64" s="2"/>
    </row>
    <row r="65" ht="15.75">
      <c r="A65" s="2"/>
    </row>
    <row r="66" spans="1:8" ht="15.75">
      <c r="A66" s="8"/>
      <c r="B66" s="4"/>
      <c r="C66" s="4"/>
      <c r="D66" s="4"/>
      <c r="E66" s="4"/>
      <c r="F66" s="4"/>
      <c r="G66" s="4"/>
      <c r="H66" s="4"/>
    </row>
  </sheetData>
  <mergeCells count="55">
    <mergeCell ref="B6:AA9"/>
    <mergeCell ref="AB6:AZ9"/>
    <mergeCell ref="A6:A12"/>
    <mergeCell ref="B10:B12"/>
    <mergeCell ref="C10:C12"/>
    <mergeCell ref="D10:D12"/>
    <mergeCell ref="L10:L12"/>
    <mergeCell ref="M10:M12"/>
    <mergeCell ref="N10:N12"/>
    <mergeCell ref="E10:E12"/>
    <mergeCell ref="F10:F12"/>
    <mergeCell ref="G10:G12"/>
    <mergeCell ref="H10:H12"/>
    <mergeCell ref="I10:I12"/>
    <mergeCell ref="J10:J12"/>
    <mergeCell ref="K10:K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J10:AJ12"/>
    <mergeCell ref="AK10:AK12"/>
    <mergeCell ref="AQ10:AQ12"/>
    <mergeCell ref="AR10:AR12"/>
    <mergeCell ref="AS10:AS12"/>
    <mergeCell ref="AL10:AL12"/>
    <mergeCell ref="AM10:AM12"/>
    <mergeCell ref="AN10:AN12"/>
    <mergeCell ref="AO10:AO12"/>
    <mergeCell ref="BA10:BA12"/>
    <mergeCell ref="AA10:AA12"/>
    <mergeCell ref="AT10:AT12"/>
    <mergeCell ref="AU10:AU12"/>
    <mergeCell ref="AZ10:AZ12"/>
    <mergeCell ref="AV10:AV12"/>
    <mergeCell ref="AW10:AW12"/>
    <mergeCell ref="AX10:AX12"/>
    <mergeCell ref="AY10:AY12"/>
    <mergeCell ref="AP10:AP12"/>
  </mergeCells>
  <hyperlinks>
    <hyperlink ref="A4" location="Notes!A1" display="See notes"/>
  </hyperlinks>
  <printOptions/>
  <pageMargins left="0" right="0.5" top="0.5" bottom="0.5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="75" zoomScaleNormal="75" workbookViewId="0" topLeftCell="A1">
      <selection activeCell="A4" sqref="A4"/>
    </sheetView>
  </sheetViews>
  <sheetFormatPr defaultColWidth="8.796875" defaultRowHeight="15.75"/>
  <cols>
    <col min="1" max="1" width="69.296875" style="0" customWidth="1"/>
  </cols>
  <sheetData>
    <row r="1" ht="16.5">
      <c r="A1" s="33" t="s">
        <v>56</v>
      </c>
    </row>
    <row r="2" ht="16.5">
      <c r="A2" s="9" t="s">
        <v>45</v>
      </c>
    </row>
    <row r="3" ht="15.75">
      <c r="A3" s="23"/>
    </row>
    <row r="4" ht="15.75">
      <c r="A4" s="11" t="s">
        <v>57</v>
      </c>
    </row>
    <row r="5" ht="15.75">
      <c r="A5" s="23"/>
    </row>
    <row r="6" ht="15.75">
      <c r="A6" s="33" t="s">
        <v>58</v>
      </c>
    </row>
    <row r="7" ht="16.5">
      <c r="A7" s="2" t="s">
        <v>51</v>
      </c>
    </row>
    <row r="8" ht="15.75">
      <c r="A8" s="2" t="s">
        <v>0</v>
      </c>
    </row>
    <row r="9" ht="15.75">
      <c r="A9" s="2" t="s">
        <v>1</v>
      </c>
    </row>
    <row r="10" spans="1:11" ht="12.75" customHeight="1">
      <c r="A10" s="8" t="s">
        <v>42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ht="15.75">
      <c r="A11" s="23"/>
    </row>
    <row r="12" ht="15.75">
      <c r="A12" s="2" t="s">
        <v>40</v>
      </c>
    </row>
    <row r="13" ht="15.75">
      <c r="A13" s="35" t="s">
        <v>48</v>
      </c>
    </row>
    <row r="14" ht="15.75">
      <c r="A14" s="36" t="s">
        <v>50</v>
      </c>
    </row>
    <row r="15" ht="12.75" customHeight="1">
      <c r="A15" s="34" t="s">
        <v>59</v>
      </c>
    </row>
    <row r="16" ht="15.75">
      <c r="A16" s="32" t="s">
        <v>49</v>
      </c>
    </row>
    <row r="17" ht="15.75">
      <c r="A17" s="25"/>
    </row>
    <row r="18" ht="15.75">
      <c r="A18" s="2" t="s">
        <v>39</v>
      </c>
    </row>
    <row r="19" ht="15.75">
      <c r="A19" s="2" t="s">
        <v>41</v>
      </c>
    </row>
    <row r="20" ht="15.75">
      <c r="A20" s="25"/>
    </row>
    <row r="21" ht="15.75">
      <c r="A21" s="2" t="s">
        <v>60</v>
      </c>
    </row>
    <row r="22" s="76" customFormat="1" ht="15.75">
      <c r="A22" s="75" t="s">
        <v>46</v>
      </c>
    </row>
    <row r="23" ht="15.75">
      <c r="A23" s="25"/>
    </row>
    <row r="24" ht="15.75">
      <c r="A24" s="23"/>
    </row>
    <row r="25" ht="15.75">
      <c r="A25" s="23"/>
    </row>
    <row r="26" ht="15.75">
      <c r="A26" s="23"/>
    </row>
    <row r="27" ht="15.75">
      <c r="A27" s="25"/>
    </row>
    <row r="28" ht="15.75">
      <c r="A28" s="25"/>
    </row>
    <row r="29" ht="15.75">
      <c r="A29" s="25"/>
    </row>
    <row r="30" ht="15.75">
      <c r="A30" s="25"/>
    </row>
    <row r="31" ht="15.75">
      <c r="A31" s="23"/>
    </row>
    <row r="32" ht="15.75">
      <c r="A32" s="24"/>
    </row>
    <row r="33" ht="15.75">
      <c r="A33" s="23"/>
    </row>
    <row r="34" ht="15.75">
      <c r="A34" s="24"/>
    </row>
    <row r="35" ht="15.75">
      <c r="A35" s="23"/>
    </row>
    <row r="36" spans="1:11" ht="91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ht="15.75">
      <c r="A37" s="23"/>
    </row>
    <row r="38" spans="1:11" ht="90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ht="15.75">
      <c r="A39" s="23"/>
    </row>
    <row r="40" ht="15.75">
      <c r="A40" s="24"/>
    </row>
    <row r="41" ht="15.75">
      <c r="A41" s="23"/>
    </row>
    <row r="42" spans="1:11" ht="15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ht="16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</row>
    <row r="44" spans="1:11" ht="16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ht="15.75">
      <c r="A45" s="24"/>
    </row>
    <row r="46" ht="15.75">
      <c r="A46" s="23"/>
    </row>
    <row r="47" spans="1:11" ht="15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ht="47.25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ht="94.5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</row>
    <row r="50" spans="1:11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ht="15.75">
      <c r="A51" s="24"/>
    </row>
    <row r="52" ht="15.75">
      <c r="A52" s="23"/>
    </row>
    <row r="53" spans="1:11" ht="30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</row>
    <row r="54" ht="15.75">
      <c r="A54" s="23"/>
    </row>
    <row r="55" ht="15.75">
      <c r="A55" s="24"/>
    </row>
    <row r="56" ht="15.75">
      <c r="A56" s="23"/>
    </row>
    <row r="57" ht="15.75">
      <c r="A57" s="24"/>
    </row>
    <row r="58" ht="15.75">
      <c r="A58" s="23"/>
    </row>
    <row r="59" ht="15.75">
      <c r="A59" s="23"/>
    </row>
    <row r="60" ht="15.75">
      <c r="A60" s="23"/>
    </row>
    <row r="61" ht="15.75">
      <c r="A61" s="24"/>
    </row>
    <row r="62" ht="15.75">
      <c r="A62" s="23"/>
    </row>
    <row r="63" spans="1:11" ht="97.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ht="15.75">
      <c r="A64" s="23"/>
    </row>
    <row r="65" ht="15.75">
      <c r="A65" s="24"/>
    </row>
    <row r="66" ht="15.75">
      <c r="A66" s="23"/>
    </row>
    <row r="67" spans="1:11" ht="38.2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</row>
    <row r="68" spans="1:11" ht="132.7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1:11" ht="36.75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  <row r="70" spans="1:11" ht="48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ht="15.75">
      <c r="A71" s="23"/>
    </row>
    <row r="72" ht="15.75">
      <c r="A72" s="24"/>
    </row>
    <row r="73" ht="15.75">
      <c r="A73" s="23"/>
    </row>
    <row r="74" spans="1:11" ht="76.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ht="15.75">
      <c r="A75" s="23"/>
    </row>
    <row r="76" spans="1:11" ht="66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</row>
    <row r="77" ht="15.75">
      <c r="A77" s="23"/>
    </row>
    <row r="78" spans="1:11" ht="67.5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</row>
    <row r="79" ht="15.75">
      <c r="A79" s="23"/>
    </row>
    <row r="80" ht="15.75">
      <c r="A80" s="24"/>
    </row>
    <row r="81" ht="15.75">
      <c r="A81" s="23"/>
    </row>
    <row r="82" spans="1:11" ht="84.75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</row>
    <row r="83" ht="15.75">
      <c r="A83" s="23"/>
    </row>
    <row r="84" ht="15.75">
      <c r="A84" s="24"/>
    </row>
    <row r="85" ht="15.75">
      <c r="A85" s="23"/>
    </row>
    <row r="86" ht="15.75">
      <c r="A86" s="24"/>
    </row>
    <row r="87" ht="15.75">
      <c r="A87" s="23"/>
    </row>
    <row r="88" spans="1:11" ht="62.25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</row>
    <row r="89" ht="15.75">
      <c r="A89" s="23"/>
    </row>
    <row r="90" ht="15.75">
      <c r="A90" s="24"/>
    </row>
    <row r="91" ht="15.75">
      <c r="A91" s="23"/>
    </row>
    <row r="92" spans="1:11" ht="21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ht="15.75">
      <c r="A93" s="23"/>
    </row>
    <row r="94" ht="15.75">
      <c r="A94" s="24"/>
    </row>
    <row r="95" ht="15.75">
      <c r="A95" s="23"/>
    </row>
    <row r="96" ht="15.75">
      <c r="A96" s="23"/>
    </row>
    <row r="97" ht="15.75">
      <c r="A97" s="23"/>
    </row>
    <row r="98" ht="15.75">
      <c r="A98" s="23"/>
    </row>
    <row r="99" ht="15.75">
      <c r="A99" s="23"/>
    </row>
    <row r="100" ht="15.75">
      <c r="A100" s="23"/>
    </row>
    <row r="101" ht="15.75">
      <c r="A101" s="11"/>
    </row>
    <row r="102" ht="15.75">
      <c r="A102" s="11"/>
    </row>
    <row r="103" ht="15.75">
      <c r="A103" s="23"/>
    </row>
    <row r="104" ht="15.75">
      <c r="A104" s="23"/>
    </row>
    <row r="105" ht="15.75">
      <c r="A105" s="23"/>
    </row>
    <row r="106" ht="15.75">
      <c r="A106" s="11"/>
    </row>
    <row r="107" ht="15.75">
      <c r="A107" s="23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7" ht="15.75">
      <c r="A117" s="3"/>
    </row>
  </sheetData>
  <mergeCells count="17">
    <mergeCell ref="A92:K92"/>
    <mergeCell ref="A76:K76"/>
    <mergeCell ref="A78:K78"/>
    <mergeCell ref="A82:K82"/>
    <mergeCell ref="A88:K88"/>
    <mergeCell ref="A68:K68"/>
    <mergeCell ref="A69:K69"/>
    <mergeCell ref="A70:K70"/>
    <mergeCell ref="A74:K74"/>
    <mergeCell ref="A49:K49"/>
    <mergeCell ref="A53:K53"/>
    <mergeCell ref="A63:K63"/>
    <mergeCell ref="A67:K67"/>
    <mergeCell ref="A47:K48"/>
    <mergeCell ref="A36:K36"/>
    <mergeCell ref="A38:K38"/>
    <mergeCell ref="A42:K43"/>
  </mergeCells>
  <hyperlinks>
    <hyperlink ref="A4" location="Data!A1" display="Back to data"/>
    <hyperlink ref="A22" r:id="rId1" display="http://www.nsf.gov/statistics/pubseri.cfm?TopID=8&amp;SubID=1&amp;SeriID=19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and Development (R&amp;D) Expenditures in Science and Engineering at Universities and Colleges in Current and Constant Dollars</dc:title>
  <dc:subject/>
  <dc:creator>US Census Bureau</dc:creator>
  <cp:keywords/>
  <dc:description/>
  <cp:lastModifiedBy>selln001</cp:lastModifiedBy>
  <cp:lastPrinted>2007-05-22T15:14:48Z</cp:lastPrinted>
  <dcterms:created xsi:type="dcterms:W3CDTF">2006-02-27T21:19:33Z</dcterms:created>
  <dcterms:modified xsi:type="dcterms:W3CDTF">2007-10-24T14:33:59Z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