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0" windowWidth="12120" windowHeight="9090" activeTab="0"/>
  </bookViews>
  <sheets>
    <sheet name="Data" sheetId="1" r:id="rId1"/>
    <sheet name="Notes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</sheets>
  <definedNames>
    <definedName name="INTERNET">#REF!</definedName>
    <definedName name="_xlnm.Print_Area" localSheetId="3">'2004'!$B$1:$M$68</definedName>
    <definedName name="_xlnm.Print_Area" localSheetId="2">'2005'!$B$1:$N$69</definedName>
    <definedName name="_xlnm.Print_Area" localSheetId="0">'Data'!$B$1:$M$78</definedName>
    <definedName name="SOURCE">#REF!</definedName>
    <definedName name="TITLE">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<sst xmlns="http://schemas.openxmlformats.org/spreadsheetml/2006/main" count="1916" uniqueCount="369">
  <si>
    <t>|</t>
  </si>
  <si>
    <t>FIPS=Federal Information Processing Standards]</t>
  </si>
  <si>
    <t>-</t>
  </si>
  <si>
    <t>$del</t>
  </si>
  <si>
    <t>Number (1,000)</t>
  </si>
  <si>
    <t>POST</t>
  </si>
  <si>
    <t>5-DIGIT</t>
  </si>
  <si>
    <t>2-DIGIT</t>
  </si>
  <si>
    <t xml:space="preserve">  ----------</t>
  </si>
  <si>
    <t>OFFICE</t>
  </si>
  <si>
    <t>FIPS</t>
  </si>
  <si>
    <t>One race</t>
  </si>
  <si>
    <t>ABBREV</t>
  </si>
  <si>
    <t>CODES</t>
  </si>
  <si>
    <t>Total</t>
  </si>
  <si>
    <t>Two or</t>
  </si>
  <si>
    <t>$del STATE</t>
  </si>
  <si>
    <t>Black</t>
  </si>
  <si>
    <t>American</t>
  </si>
  <si>
    <t>Native</t>
  </si>
  <si>
    <t>more</t>
  </si>
  <si>
    <t>STATE</t>
  </si>
  <si>
    <t>White</t>
  </si>
  <si>
    <t>or</t>
  </si>
  <si>
    <t>Indian,</t>
  </si>
  <si>
    <t>Asian</t>
  </si>
  <si>
    <t>Hawaiian</t>
  </si>
  <si>
    <t>races</t>
  </si>
  <si>
    <t>addcheck</t>
  </si>
  <si>
    <t>African</t>
  </si>
  <si>
    <t>Alaska</t>
  </si>
  <si>
    <t>Pacific</t>
  </si>
  <si>
    <t>$del sum of regions</t>
  </si>
  <si>
    <t xml:space="preserve">  United States </t>
  </si>
  <si>
    <t xml:space="preserve">    &lt;chgrow;bold&gt;U.S.</t>
  </si>
  <si>
    <t xml:space="preserve">    U.S.</t>
  </si>
  <si>
    <t>00000</t>
  </si>
  <si>
    <t>00</t>
  </si>
  <si>
    <t xml:space="preserve">Alabama </t>
  </si>
  <si>
    <t>&lt;lp;6q&gt;AL</t>
  </si>
  <si>
    <t xml:space="preserve">    AL</t>
  </si>
  <si>
    <t>01000</t>
  </si>
  <si>
    <t>01</t>
  </si>
  <si>
    <t xml:space="preserve">Alaska </t>
  </si>
  <si>
    <t>AK</t>
  </si>
  <si>
    <t xml:space="preserve">    AK</t>
  </si>
  <si>
    <t>02000</t>
  </si>
  <si>
    <t>02</t>
  </si>
  <si>
    <t xml:space="preserve">Arizona </t>
  </si>
  <si>
    <t>AZ</t>
  </si>
  <si>
    <t xml:space="preserve">    AZ</t>
  </si>
  <si>
    <t>04000</t>
  </si>
  <si>
    <t>04</t>
  </si>
  <si>
    <t xml:space="preserve">Arkansas </t>
  </si>
  <si>
    <t>AR</t>
  </si>
  <si>
    <t xml:space="preserve">    AR</t>
  </si>
  <si>
    <t>05000</t>
  </si>
  <si>
    <t>05</t>
  </si>
  <si>
    <t xml:space="preserve">California </t>
  </si>
  <si>
    <t>CA</t>
  </si>
  <si>
    <t xml:space="preserve">    CA</t>
  </si>
  <si>
    <t>06000</t>
  </si>
  <si>
    <t>06</t>
  </si>
  <si>
    <t xml:space="preserve">Colorado </t>
  </si>
  <si>
    <t>&lt;lp;6q&gt;CO</t>
  </si>
  <si>
    <t xml:space="preserve">    CO</t>
  </si>
  <si>
    <t>08000</t>
  </si>
  <si>
    <t>08</t>
  </si>
  <si>
    <t xml:space="preserve">Connecticut </t>
  </si>
  <si>
    <t>CT</t>
  </si>
  <si>
    <t xml:space="preserve">    CT</t>
  </si>
  <si>
    <t>09000</t>
  </si>
  <si>
    <t>09</t>
  </si>
  <si>
    <t xml:space="preserve">Delaware </t>
  </si>
  <si>
    <t>DE</t>
  </si>
  <si>
    <t xml:space="preserve">    DE</t>
  </si>
  <si>
    <t>10000</t>
  </si>
  <si>
    <t>10</t>
  </si>
  <si>
    <t xml:space="preserve">District of Columbia </t>
  </si>
  <si>
    <t>DC</t>
  </si>
  <si>
    <t xml:space="preserve">    DC</t>
  </si>
  <si>
    <t>11000</t>
  </si>
  <si>
    <t>11</t>
  </si>
  <si>
    <t xml:space="preserve">Florida </t>
  </si>
  <si>
    <t>FL</t>
  </si>
  <si>
    <t xml:space="preserve">    FL</t>
  </si>
  <si>
    <t>12000</t>
  </si>
  <si>
    <t>12</t>
  </si>
  <si>
    <t xml:space="preserve">Georgia </t>
  </si>
  <si>
    <t>&lt;lp;6q&gt;GA</t>
  </si>
  <si>
    <t xml:space="preserve">    GA</t>
  </si>
  <si>
    <t>13000</t>
  </si>
  <si>
    <t>13</t>
  </si>
  <si>
    <t xml:space="preserve">Hawaii </t>
  </si>
  <si>
    <t>HI</t>
  </si>
  <si>
    <t xml:space="preserve">    HI</t>
  </si>
  <si>
    <t>15000</t>
  </si>
  <si>
    <t>15</t>
  </si>
  <si>
    <t xml:space="preserve">Idaho </t>
  </si>
  <si>
    <t>ID</t>
  </si>
  <si>
    <t xml:space="preserve">    ID</t>
  </si>
  <si>
    <t>16000</t>
  </si>
  <si>
    <t>16</t>
  </si>
  <si>
    <t xml:space="preserve">Illinois </t>
  </si>
  <si>
    <t>IL</t>
  </si>
  <si>
    <t xml:space="preserve">    IL</t>
  </si>
  <si>
    <t>17000</t>
  </si>
  <si>
    <t>17</t>
  </si>
  <si>
    <t xml:space="preserve">Indiana </t>
  </si>
  <si>
    <t>IN</t>
  </si>
  <si>
    <t xml:space="preserve">    IN</t>
  </si>
  <si>
    <t>18000</t>
  </si>
  <si>
    <t>18</t>
  </si>
  <si>
    <t xml:space="preserve">Iowa </t>
  </si>
  <si>
    <t>&lt;lp;6q&gt;IA</t>
  </si>
  <si>
    <t xml:space="preserve">    IA</t>
  </si>
  <si>
    <t>19000</t>
  </si>
  <si>
    <t>19</t>
  </si>
  <si>
    <t xml:space="preserve">Kansas </t>
  </si>
  <si>
    <t>KS</t>
  </si>
  <si>
    <t xml:space="preserve">    KS</t>
  </si>
  <si>
    <t>20000</t>
  </si>
  <si>
    <t>20</t>
  </si>
  <si>
    <t xml:space="preserve">Kentucky </t>
  </si>
  <si>
    <t>KY</t>
  </si>
  <si>
    <t xml:space="preserve">    KY</t>
  </si>
  <si>
    <t>21000</t>
  </si>
  <si>
    <t>21</t>
  </si>
  <si>
    <t xml:space="preserve">Louisiana </t>
  </si>
  <si>
    <t>LA</t>
  </si>
  <si>
    <t xml:space="preserve">    LA</t>
  </si>
  <si>
    <t>22000</t>
  </si>
  <si>
    <t>22</t>
  </si>
  <si>
    <t xml:space="preserve">Maine </t>
  </si>
  <si>
    <t>ME</t>
  </si>
  <si>
    <t xml:space="preserve">    ME</t>
  </si>
  <si>
    <t>23000</t>
  </si>
  <si>
    <t>23</t>
  </si>
  <si>
    <t xml:space="preserve">Maryland </t>
  </si>
  <si>
    <t>&lt;lp;6q&gt;MD</t>
  </si>
  <si>
    <t xml:space="preserve">    MD</t>
  </si>
  <si>
    <t>24000</t>
  </si>
  <si>
    <t>24</t>
  </si>
  <si>
    <t xml:space="preserve">Massachusetts </t>
  </si>
  <si>
    <t>MA</t>
  </si>
  <si>
    <t xml:space="preserve">    MA</t>
  </si>
  <si>
    <t>25000</t>
  </si>
  <si>
    <t>25</t>
  </si>
  <si>
    <t xml:space="preserve">Michigan </t>
  </si>
  <si>
    <t>MI</t>
  </si>
  <si>
    <t xml:space="preserve">    MI</t>
  </si>
  <si>
    <t>26000</t>
  </si>
  <si>
    <t>26</t>
  </si>
  <si>
    <t xml:space="preserve">Minnesota </t>
  </si>
  <si>
    <t>MN</t>
  </si>
  <si>
    <t xml:space="preserve">    MN</t>
  </si>
  <si>
    <t>27000</t>
  </si>
  <si>
    <t>27</t>
  </si>
  <si>
    <t xml:space="preserve">Mississippi </t>
  </si>
  <si>
    <t>MS</t>
  </si>
  <si>
    <t xml:space="preserve">    MS</t>
  </si>
  <si>
    <t>28000</t>
  </si>
  <si>
    <t>28</t>
  </si>
  <si>
    <t xml:space="preserve">Missouri </t>
  </si>
  <si>
    <t>&lt;lp;6q&gt;MO</t>
  </si>
  <si>
    <t xml:space="preserve">    MO</t>
  </si>
  <si>
    <t>29000</t>
  </si>
  <si>
    <t>29</t>
  </si>
  <si>
    <t xml:space="preserve">Montana </t>
  </si>
  <si>
    <t>MT</t>
  </si>
  <si>
    <t xml:space="preserve">    MT</t>
  </si>
  <si>
    <t>30000</t>
  </si>
  <si>
    <t>30</t>
  </si>
  <si>
    <t xml:space="preserve">Nebraska </t>
  </si>
  <si>
    <t>NE</t>
  </si>
  <si>
    <t xml:space="preserve">    NE</t>
  </si>
  <si>
    <t>31000</t>
  </si>
  <si>
    <t>31</t>
  </si>
  <si>
    <t xml:space="preserve">Nevada </t>
  </si>
  <si>
    <t>NV</t>
  </si>
  <si>
    <t xml:space="preserve">    NV</t>
  </si>
  <si>
    <t>32000</t>
  </si>
  <si>
    <t>32</t>
  </si>
  <si>
    <t xml:space="preserve">New Hampshire </t>
  </si>
  <si>
    <t>NH</t>
  </si>
  <si>
    <t xml:space="preserve">    NH</t>
  </si>
  <si>
    <t>33000</t>
  </si>
  <si>
    <t>33</t>
  </si>
  <si>
    <t xml:space="preserve">New Jersey </t>
  </si>
  <si>
    <t>&lt;lp;6q&gt;NJ</t>
  </si>
  <si>
    <t xml:space="preserve">    NJ</t>
  </si>
  <si>
    <t>34000</t>
  </si>
  <si>
    <t>34</t>
  </si>
  <si>
    <t xml:space="preserve">New Mexico </t>
  </si>
  <si>
    <t>NM</t>
  </si>
  <si>
    <t xml:space="preserve">    NM</t>
  </si>
  <si>
    <t>35000</t>
  </si>
  <si>
    <t>35</t>
  </si>
  <si>
    <t xml:space="preserve">New York </t>
  </si>
  <si>
    <t>NY</t>
  </si>
  <si>
    <t xml:space="preserve">    NY</t>
  </si>
  <si>
    <t>36000</t>
  </si>
  <si>
    <t>36</t>
  </si>
  <si>
    <t xml:space="preserve">North Carolina </t>
  </si>
  <si>
    <t>NC</t>
  </si>
  <si>
    <t xml:space="preserve">    NC</t>
  </si>
  <si>
    <t>37000</t>
  </si>
  <si>
    <t>37</t>
  </si>
  <si>
    <t xml:space="preserve">North Dakota </t>
  </si>
  <si>
    <t>ND</t>
  </si>
  <si>
    <t xml:space="preserve">    ND</t>
  </si>
  <si>
    <t>38000</t>
  </si>
  <si>
    <t>38</t>
  </si>
  <si>
    <t xml:space="preserve">Ohio </t>
  </si>
  <si>
    <t>&lt;lp;6q&gt;OH</t>
  </si>
  <si>
    <t xml:space="preserve">    OH</t>
  </si>
  <si>
    <t>39000</t>
  </si>
  <si>
    <t>39</t>
  </si>
  <si>
    <t xml:space="preserve">Oklahoma </t>
  </si>
  <si>
    <t>OK</t>
  </si>
  <si>
    <t xml:space="preserve">    OK</t>
  </si>
  <si>
    <t>40000</t>
  </si>
  <si>
    <t>40</t>
  </si>
  <si>
    <t xml:space="preserve">Oregon </t>
  </si>
  <si>
    <t>OR</t>
  </si>
  <si>
    <t xml:space="preserve">    OR</t>
  </si>
  <si>
    <t>41000</t>
  </si>
  <si>
    <t>41</t>
  </si>
  <si>
    <t xml:space="preserve">Pennsylvania </t>
  </si>
  <si>
    <t>PA</t>
  </si>
  <si>
    <t xml:space="preserve">    PA</t>
  </si>
  <si>
    <t>42000</t>
  </si>
  <si>
    <t>42</t>
  </si>
  <si>
    <t xml:space="preserve">Rhode Island </t>
  </si>
  <si>
    <t>RI</t>
  </si>
  <si>
    <t xml:space="preserve">    RI</t>
  </si>
  <si>
    <t>44000</t>
  </si>
  <si>
    <t>44</t>
  </si>
  <si>
    <t xml:space="preserve">South Carolina </t>
  </si>
  <si>
    <t>&lt;lp;6q&gt;SC</t>
  </si>
  <si>
    <t xml:space="preserve">    SC</t>
  </si>
  <si>
    <t>45000</t>
  </si>
  <si>
    <t>45</t>
  </si>
  <si>
    <t xml:space="preserve">South Dakota </t>
  </si>
  <si>
    <t>SD</t>
  </si>
  <si>
    <t xml:space="preserve">    SD</t>
  </si>
  <si>
    <t>46000</t>
  </si>
  <si>
    <t>46</t>
  </si>
  <si>
    <t xml:space="preserve">Tennessee </t>
  </si>
  <si>
    <t>TN</t>
  </si>
  <si>
    <t xml:space="preserve">    TN</t>
  </si>
  <si>
    <t>47000</t>
  </si>
  <si>
    <t>47</t>
  </si>
  <si>
    <t xml:space="preserve">Texas </t>
  </si>
  <si>
    <t>TX</t>
  </si>
  <si>
    <t xml:space="preserve">    TX</t>
  </si>
  <si>
    <t>48000</t>
  </si>
  <si>
    <t>48</t>
  </si>
  <si>
    <t xml:space="preserve">Utah </t>
  </si>
  <si>
    <t>UT</t>
  </si>
  <si>
    <t xml:space="preserve">    UT</t>
  </si>
  <si>
    <t>49000</t>
  </si>
  <si>
    <t>49</t>
  </si>
  <si>
    <t xml:space="preserve">Vermont </t>
  </si>
  <si>
    <t>&lt;lp;6q&gt;VT</t>
  </si>
  <si>
    <t xml:space="preserve">    VT</t>
  </si>
  <si>
    <t>50000</t>
  </si>
  <si>
    <t>50</t>
  </si>
  <si>
    <t xml:space="preserve">Virginia </t>
  </si>
  <si>
    <t>VA</t>
  </si>
  <si>
    <t xml:space="preserve">    VA</t>
  </si>
  <si>
    <t>51000</t>
  </si>
  <si>
    <t>51</t>
  </si>
  <si>
    <t xml:space="preserve">Washington </t>
  </si>
  <si>
    <t>WA</t>
  </si>
  <si>
    <t xml:space="preserve">    WA</t>
  </si>
  <si>
    <t>53000</t>
  </si>
  <si>
    <t>53</t>
  </si>
  <si>
    <t xml:space="preserve">West Virginia </t>
  </si>
  <si>
    <t>WV</t>
  </si>
  <si>
    <t xml:space="preserve">    WV</t>
  </si>
  <si>
    <t>54000</t>
  </si>
  <si>
    <t>54</t>
  </si>
  <si>
    <t xml:space="preserve">Wisconsin </t>
  </si>
  <si>
    <t>WI</t>
  </si>
  <si>
    <t xml:space="preserve">    WI</t>
  </si>
  <si>
    <t>55000</t>
  </si>
  <si>
    <t>55</t>
  </si>
  <si>
    <t xml:space="preserve">Wyoming </t>
  </si>
  <si>
    <t>WY</t>
  </si>
  <si>
    <t xml:space="preserve">    WY</t>
  </si>
  <si>
    <t>56000</t>
  </si>
  <si>
    <t>56</t>
  </si>
  <si>
    <t xml:space="preserve"> </t>
  </si>
  <si>
    <t>&lt;nr&gt;&lt;endtab&gt;</t>
  </si>
  <si>
    <t>Z Less than 500 or .05 percent.</t>
  </si>
  <si>
    <t>[tbf]Z Less than 500.</t>
  </si>
  <si>
    <t>\1 Other Asian alone, or two or more Asian categories.</t>
  </si>
  <si>
    <t>\2 Other Pacific Islander alone, or two or more Native Hawaiian and</t>
  </si>
  <si>
    <t>Other Pacific Islander categories.</t>
  </si>
  <si>
    <t>Source: U.S. Census Bureau,</t>
  </si>
  <si>
    <t>"Demographic Profiles: Census 2000";</t>
  </si>
  <si>
    <t>&lt;http://www.census.gov/Press-Release/www/2001/demoprofile.html&gt;; and</t>
  </si>
  <si>
    <t>http://www.census.gov/population/www/</t>
  </si>
  <si>
    <t>population</t>
  </si>
  <si>
    <t xml:space="preserve">   Native Hawaiian and Other Pacific Islander</t>
  </si>
  <si>
    <t>Some</t>
  </si>
  <si>
    <t>Chinese</t>
  </si>
  <si>
    <t>Filipino</t>
  </si>
  <si>
    <t>Japanese</t>
  </si>
  <si>
    <t>Korean</t>
  </si>
  <si>
    <t>Vietnamese</t>
  </si>
  <si>
    <t>Other</t>
  </si>
  <si>
    <t>Guamanian,</t>
  </si>
  <si>
    <t>Samoan</t>
  </si>
  <si>
    <t>other</t>
  </si>
  <si>
    <t>pac</t>
  </si>
  <si>
    <t>Indian</t>
  </si>
  <si>
    <t>Asian \1</t>
  </si>
  <si>
    <t>Chamorro</t>
  </si>
  <si>
    <t>race</t>
  </si>
  <si>
    <t>Islander \2</t>
  </si>
  <si>
    <t>Due to the complexities associated with the production of detailed</t>
  </si>
  <si>
    <t>the estimates at lower levels of geography may not necessarily sum to</t>
  </si>
  <si>
    <t>ABBREVIATION</t>
  </si>
  <si>
    <t>SYMBOL</t>
  </si>
  <si>
    <t>estimates at higher levels of geography.</t>
  </si>
  <si>
    <t>Internet Link</t>
  </si>
  <si>
    <t>Census</t>
  </si>
  <si>
    <t>[2000 data as of April; beginning 2001, as of July.</t>
  </si>
  <si>
    <t>State</t>
  </si>
  <si>
    <t>Post</t>
  </si>
  <si>
    <t>office</t>
  </si>
  <si>
    <t>abbreviation</t>
  </si>
  <si>
    <t>5-digit</t>
  </si>
  <si>
    <t>codes</t>
  </si>
  <si>
    <t>2-digit</t>
  </si>
  <si>
    <t>characteristics' estimates at the state level, the values of</t>
  </si>
  <si>
    <t>Percent of total population</t>
  </si>
  <si>
    <t xml:space="preserve">"SC-EST2006-6RACE: Annual State Population Estimates with Sex, 6 Race Groups (5 Race Alone Groups and One Group </t>
  </si>
  <si>
    <t>Data for 2001 to 2006:</t>
  </si>
  <si>
    <t>with Two or more Race Groups) and Hispanic Origin: April 1, 2000 to July 1, 2006";</t>
  </si>
  <si>
    <t>&lt;http://www.census.gov/popest/states/asrh/files/SC_EST2006_6RACE_ALL.csv&gt;.</t>
  </si>
  <si>
    <t>Release Date: May 17, 2007;</t>
  </si>
  <si>
    <t>Persons of Hispanic or Latino origin may be any race.</t>
  </si>
  <si>
    <t>Total population (1,000)</t>
  </si>
  <si>
    <t>White alone (1,000)</t>
  </si>
  <si>
    <t>Black or African American alone (1,000)</t>
  </si>
  <si>
    <t>American Indian, Alaska Native alone (1,000)</t>
  </si>
  <si>
    <t>Asian alone (1,000)</t>
  </si>
  <si>
    <t>Native Hawaiian and Other Pacific Islander alone (1,000)</t>
  </si>
  <si>
    <t>Two or more races (1,000)</t>
  </si>
  <si>
    <t>Hispanic or Latino origin (1,000)</t>
  </si>
  <si>
    <t>Non-Hispanic White alone (1,000)</t>
  </si>
  <si>
    <t>Asian alone (percent)</t>
  </si>
  <si>
    <t>Native Hawaiian and Other Pacific Islander alone (percent)</t>
  </si>
  <si>
    <t>Black or African American alone (percent)</t>
  </si>
  <si>
    <t>American Indian, Alaska Native alone (percent)</t>
  </si>
  <si>
    <t>Two or more races (percent)</t>
  </si>
  <si>
    <t>Hispanic or Latino origin (percent)</t>
  </si>
  <si>
    <t>Non-Hispanic White alone (percent)</t>
  </si>
  <si>
    <t>White alone (percent)</t>
  </si>
  <si>
    <r>
      <t>Table 18.</t>
    </r>
    <r>
      <rPr>
        <b/>
        <sz val="12"/>
        <rFont val="Courier New"/>
        <family val="3"/>
      </rPr>
      <t xml:space="preserve"> Resident Population by Race, Hispanic or Latino Origin, and State: 2006</t>
    </r>
  </si>
  <si>
    <t>HEADNOTE</t>
  </si>
  <si>
    <t>Back to data</t>
  </si>
  <si>
    <t>See Notes</t>
  </si>
  <si>
    <t>For more information:</t>
  </si>
  <si>
    <t>Number</t>
  </si>
  <si>
    <t xml:space="preserve">Number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</si>
</sst>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0"/>
    </font>
    <font>
      <sz val="12"/>
      <color indexed="10"/>
      <name val="Courier New"/>
      <family val="3"/>
    </font>
    <font>
      <u val="single"/>
      <sz val="9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</cellStyleXfs>
  <cellXfs count="87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21" applyNumberFormat="1" applyFont="1" applyAlignment="1">
      <alignment horizontal="fill"/>
      <protection/>
    </xf>
    <xf numFmtId="0" fontId="0" fillId="0" borderId="0" xfId="21" applyNumberFormat="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NumberFormat="1" applyFont="1" applyAlignment="1">
      <alignment horizontal="center"/>
      <protection/>
    </xf>
    <xf numFmtId="3" fontId="0" fillId="0" borderId="0" xfId="21" applyNumberFormat="1" applyFont="1" applyAlignment="1">
      <alignment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4" fillId="0" borderId="0" xfId="0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fill"/>
    </xf>
    <xf numFmtId="3" fontId="0" fillId="0" borderId="5" xfId="0" applyFont="1" applyBorder="1" applyAlignment="1">
      <alignment/>
    </xf>
    <xf numFmtId="3" fontId="0" fillId="0" borderId="2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fill"/>
    </xf>
    <xf numFmtId="3" fontId="4" fillId="0" borderId="0" xfId="0" applyFont="1" applyAlignment="1">
      <alignment/>
    </xf>
    <xf numFmtId="3" fontId="6" fillId="0" borderId="0" xfId="2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Alignment="1">
      <alignment/>
    </xf>
    <xf numFmtId="0" fontId="7" fillId="0" borderId="0" xfId="21" applyFont="1" applyAlignment="1">
      <alignment/>
      <protection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5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 horizontal="fill"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21" applyNumberFormat="1" applyFont="1" applyAlignment="1">
      <alignment/>
      <protection/>
    </xf>
    <xf numFmtId="3" fontId="4" fillId="0" borderId="0" xfId="21" applyNumberFormat="1" applyFont="1" applyAlignment="1">
      <alignment/>
      <protection/>
    </xf>
    <xf numFmtId="0" fontId="4" fillId="0" borderId="0" xfId="21" applyFont="1" applyAlignment="1">
      <alignment/>
      <protection/>
    </xf>
    <xf numFmtId="3" fontId="0" fillId="0" borderId="0" xfId="22" applyNumberFormat="1" applyFont="1">
      <alignment/>
      <protection/>
    </xf>
    <xf numFmtId="3" fontId="4" fillId="0" borderId="0" xfId="22" applyNumberFormat="1" applyFont="1">
      <alignment/>
      <protection/>
    </xf>
    <xf numFmtId="3" fontId="0" fillId="0" borderId="0" xfId="23" applyNumberFormat="1" applyFont="1">
      <alignment/>
      <protection/>
    </xf>
    <xf numFmtId="3" fontId="4" fillId="0" borderId="0" xfId="23" applyNumberFormat="1" applyFont="1">
      <alignment/>
      <protection/>
    </xf>
    <xf numFmtId="3" fontId="0" fillId="0" borderId="0" xfId="24" applyNumberFormat="1" applyFont="1">
      <alignment/>
      <protection/>
    </xf>
    <xf numFmtId="3" fontId="4" fillId="0" borderId="0" xfId="24" applyNumberFormat="1" applyFont="1">
      <alignment/>
      <protection/>
    </xf>
    <xf numFmtId="3" fontId="0" fillId="0" borderId="0" xfId="25" applyNumberFormat="1" applyFont="1">
      <alignment/>
      <protection/>
    </xf>
    <xf numFmtId="3" fontId="4" fillId="0" borderId="0" xfId="25" applyNumberFormat="1" applyFont="1">
      <alignment/>
      <protection/>
    </xf>
    <xf numFmtId="3" fontId="0" fillId="0" borderId="0" xfId="26" applyNumberFormat="1" applyFont="1">
      <alignment/>
      <protection/>
    </xf>
    <xf numFmtId="3" fontId="4" fillId="0" borderId="0" xfId="26" applyNumberFormat="1" applyFont="1">
      <alignment/>
      <protection/>
    </xf>
    <xf numFmtId="174" fontId="4" fillId="0" borderId="0" xfId="0" applyNumberFormat="1" applyFont="1" applyAlignment="1">
      <alignment/>
    </xf>
    <xf numFmtId="3" fontId="0" fillId="0" borderId="0" xfId="27" applyNumberFormat="1" applyFont="1">
      <alignment/>
      <protection/>
    </xf>
    <xf numFmtId="3" fontId="4" fillId="0" borderId="0" xfId="27" applyNumberFormat="1" applyFont="1">
      <alignment/>
      <protection/>
    </xf>
    <xf numFmtId="3" fontId="0" fillId="0" borderId="0" xfId="24" applyNumberFormat="1" applyFont="1" applyBorder="1">
      <alignment/>
      <protection/>
    </xf>
    <xf numFmtId="0" fontId="6" fillId="0" borderId="0" xfId="2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center"/>
    </xf>
    <xf numFmtId="3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9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0" xfId="21"/>
    <cellStyle name="Normal_2001" xfId="22"/>
    <cellStyle name="Normal_2002" xfId="23"/>
    <cellStyle name="Normal_2003" xfId="24"/>
    <cellStyle name="Normal_2004" xfId="25"/>
    <cellStyle name="Normal_2005" xfId="26"/>
    <cellStyle name="Normal_200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tabSelected="1" zoomScale="75" zoomScaleNormal="75" workbookViewId="0" topLeftCell="A1">
      <pane xSplit="4" ySplit="16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1" sqref="A1"/>
    </sheetView>
  </sheetViews>
  <sheetFormatPr defaultColWidth="8.796875" defaultRowHeight="15.75"/>
  <cols>
    <col min="1" max="1" width="19.796875" style="37" customWidth="1"/>
    <col min="2" max="2" width="11.8984375" style="37" hidden="1" customWidth="1"/>
    <col min="3" max="3" width="9.69921875" style="37" hidden="1" customWidth="1"/>
    <col min="4" max="4" width="6.19921875" style="37" hidden="1" customWidth="1"/>
    <col min="5" max="5" width="11.69921875" style="37" customWidth="1"/>
    <col min="6" max="6" width="10.796875" style="37" customWidth="1"/>
    <col min="7" max="12" width="9.59765625" style="37" customWidth="1"/>
    <col min="13" max="13" width="11.19921875" style="37" customWidth="1"/>
    <col min="14" max="20" width="9.59765625" style="37" customWidth="1"/>
    <col min="21" max="21" width="12" style="37" customWidth="1"/>
    <col min="22" max="16384" width="8.796875" style="37" customWidth="1"/>
  </cols>
  <sheetData>
    <row r="1" spans="1:21" s="21" customFormat="1" ht="16.5">
      <c r="A1" s="42" t="s">
        <v>362</v>
      </c>
      <c r="B1" s="39"/>
      <c r="C1" s="39"/>
      <c r="D1" s="39"/>
      <c r="E1" s="39"/>
      <c r="F1" s="39"/>
      <c r="G1" s="39"/>
      <c r="H1" s="3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21" customFormat="1" ht="15.75">
      <c r="A3" s="67" t="s">
        <v>365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21" customFormat="1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1" customFormat="1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s="21" customFormat="1" ht="16.5">
      <c r="A6" s="20"/>
      <c r="B6" s="20"/>
      <c r="C6" s="20"/>
      <c r="D6" s="20"/>
      <c r="E6" s="24"/>
      <c r="F6" s="25">
        <v>2006</v>
      </c>
      <c r="G6" s="24"/>
      <c r="H6" s="24"/>
      <c r="I6" s="24"/>
      <c r="J6" s="24"/>
      <c r="K6" s="24"/>
      <c r="L6" s="24"/>
      <c r="M6" s="24"/>
      <c r="N6" s="25">
        <v>2006</v>
      </c>
      <c r="O6" s="24"/>
      <c r="P6" s="24"/>
      <c r="Q6" s="24"/>
      <c r="R6" s="24"/>
      <c r="S6" s="24"/>
      <c r="T6" s="24"/>
      <c r="U6" s="24"/>
    </row>
    <row r="7" spans="1:21" s="21" customFormat="1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</row>
    <row r="8" spans="1:21" s="21" customFormat="1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8"/>
      <c r="L8" s="28"/>
      <c r="M8" s="20"/>
      <c r="N8" s="79" t="s">
        <v>338</v>
      </c>
      <c r="O8" s="79"/>
      <c r="P8" s="79"/>
      <c r="Q8" s="79"/>
      <c r="R8" s="79"/>
      <c r="S8" s="79"/>
      <c r="T8" s="79"/>
      <c r="U8" s="79"/>
    </row>
    <row r="9" spans="1:20" s="21" customFormat="1" ht="15.75">
      <c r="A9" s="20"/>
      <c r="B9" s="20" t="s">
        <v>331</v>
      </c>
      <c r="C9" s="29" t="s">
        <v>334</v>
      </c>
      <c r="D9" s="29" t="s">
        <v>336</v>
      </c>
      <c r="E9" s="20"/>
      <c r="F9" s="79" t="s">
        <v>11</v>
      </c>
      <c r="G9" s="80"/>
      <c r="H9" s="80"/>
      <c r="I9" s="80"/>
      <c r="J9" s="80"/>
      <c r="K9" s="28"/>
      <c r="L9" s="28"/>
      <c r="N9" s="79" t="s">
        <v>11</v>
      </c>
      <c r="O9" s="80"/>
      <c r="P9" s="80"/>
      <c r="Q9" s="80"/>
      <c r="R9" s="80"/>
      <c r="S9" s="28"/>
      <c r="T9" s="28"/>
    </row>
    <row r="10" spans="1:21" s="21" customFormat="1" ht="15.75" customHeight="1">
      <c r="A10" s="27"/>
      <c r="B10" s="27" t="s">
        <v>332</v>
      </c>
      <c r="C10" s="72" t="s">
        <v>10</v>
      </c>
      <c r="D10" s="72" t="s">
        <v>10</v>
      </c>
      <c r="E10" s="71"/>
      <c r="F10" s="47"/>
      <c r="G10" s="47"/>
      <c r="H10" s="47"/>
      <c r="I10" s="47"/>
      <c r="J10" s="75" t="s">
        <v>350</v>
      </c>
      <c r="K10" s="31"/>
      <c r="L10" s="31"/>
      <c r="M10" s="71"/>
      <c r="N10" s="47"/>
      <c r="O10" s="47"/>
      <c r="P10" s="47"/>
      <c r="Q10" s="47"/>
      <c r="R10" s="75" t="s">
        <v>355</v>
      </c>
      <c r="S10" s="31"/>
      <c r="T10" s="31"/>
      <c r="U10" s="71"/>
    </row>
    <row r="11" spans="1:21" s="21" customFormat="1" ht="15.75" customHeight="1">
      <c r="A11" s="27"/>
      <c r="B11" s="27" t="s">
        <v>333</v>
      </c>
      <c r="C11" s="72" t="s">
        <v>335</v>
      </c>
      <c r="D11" s="72" t="s">
        <v>335</v>
      </c>
      <c r="E11" s="71"/>
      <c r="F11" s="27"/>
      <c r="G11" s="84" t="s">
        <v>347</v>
      </c>
      <c r="H11" s="84" t="s">
        <v>348</v>
      </c>
      <c r="I11" s="27"/>
      <c r="J11" s="76"/>
      <c r="K11" s="31"/>
      <c r="L11" s="31"/>
      <c r="M11" s="71"/>
      <c r="N11" s="27"/>
      <c r="O11" s="84" t="s">
        <v>356</v>
      </c>
      <c r="P11" s="84" t="s">
        <v>357</v>
      </c>
      <c r="Q11" s="27"/>
      <c r="R11" s="76"/>
      <c r="S11" s="31"/>
      <c r="T11" s="31"/>
      <c r="U11" s="71"/>
    </row>
    <row r="12" spans="1:21" s="21" customFormat="1" ht="15.75" customHeight="1">
      <c r="A12" s="72" t="s">
        <v>330</v>
      </c>
      <c r="B12" s="27"/>
      <c r="C12" s="27"/>
      <c r="D12" s="27"/>
      <c r="E12" s="72"/>
      <c r="F12" s="71"/>
      <c r="G12" s="84"/>
      <c r="H12" s="84"/>
      <c r="I12" s="71"/>
      <c r="J12" s="76"/>
      <c r="K12" s="31"/>
      <c r="L12" s="31"/>
      <c r="M12" s="71"/>
      <c r="N12" s="71"/>
      <c r="O12" s="84"/>
      <c r="P12" s="84"/>
      <c r="Q12" s="71"/>
      <c r="R12" s="76"/>
      <c r="S12" s="31"/>
      <c r="T12" s="31"/>
      <c r="U12" s="71"/>
    </row>
    <row r="13" spans="1:21" s="21" customFormat="1" ht="15.75" customHeight="1">
      <c r="A13" s="27"/>
      <c r="B13" s="27"/>
      <c r="C13" s="27"/>
      <c r="D13" s="27"/>
      <c r="E13" s="27"/>
      <c r="F13" s="71"/>
      <c r="G13" s="84"/>
      <c r="H13" s="84"/>
      <c r="I13" s="71"/>
      <c r="J13" s="76"/>
      <c r="K13" s="77" t="s">
        <v>351</v>
      </c>
      <c r="L13" s="78" t="s">
        <v>352</v>
      </c>
      <c r="M13" s="84" t="s">
        <v>353</v>
      </c>
      <c r="N13" s="71"/>
      <c r="O13" s="84"/>
      <c r="P13" s="84"/>
      <c r="Q13" s="71"/>
      <c r="R13" s="76"/>
      <c r="S13" s="77" t="s">
        <v>358</v>
      </c>
      <c r="T13" s="78" t="s">
        <v>359</v>
      </c>
      <c r="U13" s="84" t="s">
        <v>360</v>
      </c>
    </row>
    <row r="14" spans="1:21" s="21" customFormat="1" ht="16.5" customHeight="1">
      <c r="A14" s="27"/>
      <c r="B14" s="27"/>
      <c r="C14" s="27"/>
      <c r="D14" s="27"/>
      <c r="E14" s="84" t="s">
        <v>345</v>
      </c>
      <c r="F14" s="84" t="s">
        <v>346</v>
      </c>
      <c r="G14" s="84"/>
      <c r="H14" s="84"/>
      <c r="I14" s="84" t="s">
        <v>349</v>
      </c>
      <c r="J14" s="76"/>
      <c r="K14" s="77"/>
      <c r="L14" s="78"/>
      <c r="M14" s="84"/>
      <c r="N14" s="84" t="s">
        <v>361</v>
      </c>
      <c r="O14" s="84"/>
      <c r="P14" s="84"/>
      <c r="Q14" s="84" t="s">
        <v>354</v>
      </c>
      <c r="R14" s="76"/>
      <c r="S14" s="77"/>
      <c r="T14" s="78"/>
      <c r="U14" s="84"/>
    </row>
    <row r="15" spans="1:21" s="21" customFormat="1" ht="15.75" customHeight="1">
      <c r="A15" s="27"/>
      <c r="B15" s="27"/>
      <c r="C15" s="27"/>
      <c r="D15" s="27"/>
      <c r="E15" s="84"/>
      <c r="F15" s="84"/>
      <c r="G15" s="84"/>
      <c r="H15" s="84"/>
      <c r="I15" s="84"/>
      <c r="J15" s="76"/>
      <c r="K15" s="77"/>
      <c r="L15" s="78"/>
      <c r="M15" s="84"/>
      <c r="N15" s="84"/>
      <c r="O15" s="84"/>
      <c r="P15" s="84"/>
      <c r="Q15" s="84"/>
      <c r="R15" s="76"/>
      <c r="S15" s="77"/>
      <c r="T15" s="78"/>
      <c r="U15" s="84"/>
    </row>
    <row r="16" spans="1:21" s="21" customFormat="1" ht="15.75">
      <c r="A16" s="24"/>
      <c r="B16" s="24"/>
      <c r="C16" s="24"/>
      <c r="D16" s="24"/>
      <c r="E16" s="85"/>
      <c r="F16" s="85"/>
      <c r="G16" s="85"/>
      <c r="H16" s="85"/>
      <c r="I16" s="85"/>
      <c r="J16" s="86"/>
      <c r="K16" s="82"/>
      <c r="L16" s="83"/>
      <c r="M16" s="85"/>
      <c r="N16" s="85"/>
      <c r="O16" s="85"/>
      <c r="P16" s="85"/>
      <c r="Q16" s="85"/>
      <c r="R16" s="86"/>
      <c r="S16" s="82"/>
      <c r="T16" s="83"/>
      <c r="U16" s="85"/>
    </row>
    <row r="17" spans="1:21" s="16" customFormat="1" ht="16.5">
      <c r="A17" s="10" t="s">
        <v>33</v>
      </c>
      <c r="B17" s="10" t="s">
        <v>35</v>
      </c>
      <c r="C17" s="10" t="s">
        <v>36</v>
      </c>
      <c r="D17" s="10" t="s">
        <v>37</v>
      </c>
      <c r="E17" s="65">
        <v>299398.484</v>
      </c>
      <c r="F17" s="65">
        <v>239746.254</v>
      </c>
      <c r="G17" s="65">
        <v>38342.549</v>
      </c>
      <c r="H17" s="65">
        <v>2902.851</v>
      </c>
      <c r="I17" s="65">
        <v>13159.343</v>
      </c>
      <c r="J17" s="65">
        <v>528.818</v>
      </c>
      <c r="K17" s="65">
        <v>4718.669</v>
      </c>
      <c r="L17" s="65">
        <v>44321.038</v>
      </c>
      <c r="M17" s="65">
        <v>198744.494</v>
      </c>
      <c r="N17" s="48">
        <f>F17/$E17*100</f>
        <v>80.07597459979122</v>
      </c>
      <c r="O17" s="48">
        <f aca="true" t="shared" si="0" ref="O17:Q68">G17/$E17*100</f>
        <v>12.806527437193035</v>
      </c>
      <c r="P17" s="48">
        <f t="shared" si="0"/>
        <v>0.9695610215581453</v>
      </c>
      <c r="Q17" s="48">
        <f t="shared" si="0"/>
        <v>4.395260398178904</v>
      </c>
      <c r="R17" s="48">
        <f>J17/$E17*100</f>
        <v>0.17662681284652063</v>
      </c>
      <c r="S17" s="48">
        <f aca="true" t="shared" si="1" ref="S17:U68">K17/$E17*100</f>
        <v>1.5760497304321688</v>
      </c>
      <c r="T17" s="48">
        <f t="shared" si="1"/>
        <v>14.803360861372965</v>
      </c>
      <c r="U17" s="48">
        <f t="shared" si="1"/>
        <v>66.38126263859105</v>
      </c>
    </row>
    <row r="18" spans="1:21" s="21" customFormat="1" ht="15.75">
      <c r="A18" s="20" t="s">
        <v>38</v>
      </c>
      <c r="B18" s="20" t="s">
        <v>40</v>
      </c>
      <c r="C18" s="20" t="s">
        <v>41</v>
      </c>
      <c r="D18" s="22" t="s">
        <v>42</v>
      </c>
      <c r="E18" s="64">
        <v>4599.03</v>
      </c>
      <c r="F18" s="64">
        <v>3276.561</v>
      </c>
      <c r="G18" s="64">
        <v>1211.583</v>
      </c>
      <c r="H18" s="64">
        <v>23.799</v>
      </c>
      <c r="I18" s="64">
        <v>41.881</v>
      </c>
      <c r="J18" s="64">
        <v>1.749</v>
      </c>
      <c r="K18" s="64">
        <v>43.457</v>
      </c>
      <c r="L18" s="64">
        <v>113.89</v>
      </c>
      <c r="M18" s="64">
        <v>3174.664</v>
      </c>
      <c r="N18" s="49">
        <f aca="true" t="shared" si="2" ref="N18:N68">F18/$E18*100</f>
        <v>71.24461027651485</v>
      </c>
      <c r="O18" s="49">
        <f t="shared" si="0"/>
        <v>26.34431608404381</v>
      </c>
      <c r="P18" s="49">
        <f t="shared" si="0"/>
        <v>0.517478685722859</v>
      </c>
      <c r="Q18" s="49">
        <f t="shared" si="0"/>
        <v>0.9106485498028933</v>
      </c>
      <c r="R18" s="49">
        <f aca="true" t="shared" si="3" ref="R18:R68">J18/$E18*100</f>
        <v>0.03802975844906427</v>
      </c>
      <c r="S18" s="49">
        <f t="shared" si="1"/>
        <v>0.9449166454665441</v>
      </c>
      <c r="T18" s="49">
        <f t="shared" si="1"/>
        <v>2.4763917608713144</v>
      </c>
      <c r="U18" s="49">
        <f t="shared" si="1"/>
        <v>69.02899089590632</v>
      </c>
    </row>
    <row r="19" spans="1:21" s="21" customFormat="1" ht="15.75">
      <c r="A19" s="20" t="s">
        <v>43</v>
      </c>
      <c r="B19" s="20" t="s">
        <v>45</v>
      </c>
      <c r="C19" s="20" t="s">
        <v>46</v>
      </c>
      <c r="D19" s="22" t="s">
        <v>47</v>
      </c>
      <c r="E19" s="64">
        <v>670.053</v>
      </c>
      <c r="F19" s="64">
        <v>473.645</v>
      </c>
      <c r="G19" s="64">
        <v>25.108</v>
      </c>
      <c r="H19" s="64">
        <v>103.497</v>
      </c>
      <c r="I19" s="64">
        <v>31.113</v>
      </c>
      <c r="J19" s="64">
        <v>4.138</v>
      </c>
      <c r="K19" s="64">
        <v>32.552</v>
      </c>
      <c r="L19" s="64">
        <v>37.548</v>
      </c>
      <c r="M19" s="64">
        <v>444.894</v>
      </c>
      <c r="N19" s="49">
        <f t="shared" si="2"/>
        <v>70.68769186915065</v>
      </c>
      <c r="O19" s="49">
        <f t="shared" si="0"/>
        <v>3.747166268936935</v>
      </c>
      <c r="P19" s="49">
        <f t="shared" si="0"/>
        <v>15.446091577830408</v>
      </c>
      <c r="Q19" s="49">
        <f t="shared" si="0"/>
        <v>4.643364032397438</v>
      </c>
      <c r="R19" s="49">
        <f t="shared" si="3"/>
        <v>0.6175630882930155</v>
      </c>
      <c r="S19" s="49">
        <f t="shared" si="1"/>
        <v>4.858123163391553</v>
      </c>
      <c r="T19" s="49">
        <f t="shared" si="1"/>
        <v>5.603735823882588</v>
      </c>
      <c r="U19" s="49">
        <f t="shared" si="1"/>
        <v>66.39683726511187</v>
      </c>
    </row>
    <row r="20" spans="1:21" s="21" customFormat="1" ht="15.75">
      <c r="A20" s="20" t="s">
        <v>48</v>
      </c>
      <c r="B20" s="20" t="s">
        <v>50</v>
      </c>
      <c r="C20" s="20" t="s">
        <v>51</v>
      </c>
      <c r="D20" s="22" t="s">
        <v>52</v>
      </c>
      <c r="E20" s="64">
        <v>6166.318</v>
      </c>
      <c r="F20" s="64">
        <v>5380.815</v>
      </c>
      <c r="G20" s="64">
        <v>231.677</v>
      </c>
      <c r="H20" s="64">
        <v>294.118</v>
      </c>
      <c r="I20" s="64">
        <v>146.725</v>
      </c>
      <c r="J20" s="64">
        <v>12.132</v>
      </c>
      <c r="K20" s="64">
        <v>100.851</v>
      </c>
      <c r="L20" s="64">
        <v>1803.378</v>
      </c>
      <c r="M20" s="64">
        <v>3679.787</v>
      </c>
      <c r="N20" s="49">
        <f t="shared" si="2"/>
        <v>87.26139326580302</v>
      </c>
      <c r="O20" s="49">
        <f t="shared" si="0"/>
        <v>3.7571367548673287</v>
      </c>
      <c r="P20" s="49">
        <f t="shared" si="0"/>
        <v>4.769750765367598</v>
      </c>
      <c r="Q20" s="49">
        <f t="shared" si="0"/>
        <v>2.3794588602144744</v>
      </c>
      <c r="R20" s="49">
        <f t="shared" si="3"/>
        <v>0.19674625927498385</v>
      </c>
      <c r="S20" s="49">
        <f t="shared" si="1"/>
        <v>1.6355140944725848</v>
      </c>
      <c r="T20" s="49">
        <f t="shared" si="1"/>
        <v>29.245621130794746</v>
      </c>
      <c r="U20" s="49">
        <f t="shared" si="1"/>
        <v>59.67559571206026</v>
      </c>
    </row>
    <row r="21" spans="1:21" s="21" customFormat="1" ht="15.75">
      <c r="A21" s="20" t="s">
        <v>53</v>
      </c>
      <c r="B21" s="20" t="s">
        <v>55</v>
      </c>
      <c r="C21" s="20" t="s">
        <v>56</v>
      </c>
      <c r="D21" s="22" t="s">
        <v>57</v>
      </c>
      <c r="E21" s="64">
        <v>2810.872</v>
      </c>
      <c r="F21" s="64">
        <v>2279.839</v>
      </c>
      <c r="G21" s="64">
        <v>442.155</v>
      </c>
      <c r="H21" s="64">
        <v>21.635</v>
      </c>
      <c r="I21" s="64">
        <v>29.312</v>
      </c>
      <c r="J21" s="64">
        <v>2.649</v>
      </c>
      <c r="K21" s="64">
        <v>35.282</v>
      </c>
      <c r="L21" s="64">
        <v>141.053</v>
      </c>
      <c r="M21" s="64">
        <v>2148.894</v>
      </c>
      <c r="N21" s="49">
        <f t="shared" si="2"/>
        <v>81.10789107437122</v>
      </c>
      <c r="O21" s="49">
        <f t="shared" si="0"/>
        <v>15.730171989332847</v>
      </c>
      <c r="P21" s="49">
        <f t="shared" si="0"/>
        <v>0.7696899752105397</v>
      </c>
      <c r="Q21" s="49">
        <f t="shared" si="0"/>
        <v>1.0428080681012868</v>
      </c>
      <c r="R21" s="49">
        <f t="shared" si="3"/>
        <v>0.09424121767195377</v>
      </c>
      <c r="S21" s="49">
        <f t="shared" si="1"/>
        <v>1.255197675312145</v>
      </c>
      <c r="T21" s="49">
        <f t="shared" si="1"/>
        <v>5.018122490102716</v>
      </c>
      <c r="U21" s="49">
        <f t="shared" si="1"/>
        <v>76.44937229443389</v>
      </c>
    </row>
    <row r="22" spans="1:21" s="21" customFormat="1" ht="15.75">
      <c r="A22" s="20" t="s">
        <v>58</v>
      </c>
      <c r="B22" s="20" t="s">
        <v>60</v>
      </c>
      <c r="C22" s="20" t="s">
        <v>61</v>
      </c>
      <c r="D22" s="22" t="s">
        <v>62</v>
      </c>
      <c r="E22" s="64">
        <v>36457.549</v>
      </c>
      <c r="F22" s="64">
        <v>28043.733</v>
      </c>
      <c r="G22" s="64">
        <v>2445.228</v>
      </c>
      <c r="H22" s="64">
        <v>421.346</v>
      </c>
      <c r="I22" s="64">
        <v>4510.534</v>
      </c>
      <c r="J22" s="64">
        <v>153.193</v>
      </c>
      <c r="K22" s="64">
        <v>883.515</v>
      </c>
      <c r="L22" s="64">
        <v>13074.156</v>
      </c>
      <c r="M22" s="64">
        <v>15722.701</v>
      </c>
      <c r="N22" s="49">
        <f t="shared" si="2"/>
        <v>76.92160819697452</v>
      </c>
      <c r="O22" s="49">
        <f t="shared" si="0"/>
        <v>6.707055375554731</v>
      </c>
      <c r="P22" s="49">
        <f t="shared" si="0"/>
        <v>1.1557167488138054</v>
      </c>
      <c r="Q22" s="49">
        <f t="shared" si="0"/>
        <v>12.372016560959706</v>
      </c>
      <c r="R22" s="49">
        <f t="shared" si="3"/>
        <v>0.4201955540126957</v>
      </c>
      <c r="S22" s="49">
        <f t="shared" si="1"/>
        <v>2.423407563684547</v>
      </c>
      <c r="T22" s="49">
        <f t="shared" si="1"/>
        <v>35.86131366099241</v>
      </c>
      <c r="U22" s="49">
        <f t="shared" si="1"/>
        <v>43.12605051974284</v>
      </c>
    </row>
    <row r="23" spans="1:21" s="21" customFormat="1" ht="15.75">
      <c r="A23" s="20" t="s">
        <v>63</v>
      </c>
      <c r="B23" s="20" t="s">
        <v>65</v>
      </c>
      <c r="C23" s="20" t="s">
        <v>66</v>
      </c>
      <c r="D23" s="22" t="s">
        <v>67</v>
      </c>
      <c r="E23" s="64">
        <v>4753.377</v>
      </c>
      <c r="F23" s="64">
        <v>4282.804</v>
      </c>
      <c r="G23" s="64">
        <v>195.978</v>
      </c>
      <c r="H23" s="64">
        <v>54.626</v>
      </c>
      <c r="I23" s="64">
        <v>125.724</v>
      </c>
      <c r="J23" s="64">
        <v>6.755</v>
      </c>
      <c r="K23" s="64">
        <v>87.49</v>
      </c>
      <c r="L23" s="64">
        <v>934.413</v>
      </c>
      <c r="M23" s="64">
        <v>3409.723</v>
      </c>
      <c r="N23" s="49">
        <f t="shared" si="2"/>
        <v>90.10023820959287</v>
      </c>
      <c r="O23" s="49">
        <f t="shared" si="0"/>
        <v>4.122921451422852</v>
      </c>
      <c r="P23" s="49">
        <f t="shared" si="0"/>
        <v>1.1492040290513459</v>
      </c>
      <c r="Q23" s="49">
        <f t="shared" si="0"/>
        <v>2.64494063904462</v>
      </c>
      <c r="R23" s="49">
        <f t="shared" si="3"/>
        <v>0.14210949394504158</v>
      </c>
      <c r="S23" s="49">
        <f t="shared" si="1"/>
        <v>1.8405861769432552</v>
      </c>
      <c r="T23" s="49">
        <f t="shared" si="1"/>
        <v>19.657876915716972</v>
      </c>
      <c r="U23" s="49">
        <f t="shared" si="1"/>
        <v>71.73264397080223</v>
      </c>
    </row>
    <row r="24" spans="1:21" s="21" customFormat="1" ht="15.75">
      <c r="A24" s="20" t="s">
        <v>68</v>
      </c>
      <c r="B24" s="20" t="s">
        <v>70</v>
      </c>
      <c r="C24" s="20" t="s">
        <v>71</v>
      </c>
      <c r="D24" s="22" t="s">
        <v>72</v>
      </c>
      <c r="E24" s="64">
        <v>3504.809</v>
      </c>
      <c r="F24" s="64">
        <v>2966.187</v>
      </c>
      <c r="G24" s="64">
        <v>358.21</v>
      </c>
      <c r="H24" s="64">
        <v>12.497</v>
      </c>
      <c r="I24" s="64">
        <v>117.986</v>
      </c>
      <c r="J24" s="64">
        <v>2.597</v>
      </c>
      <c r="K24" s="64">
        <v>47.332</v>
      </c>
      <c r="L24" s="64">
        <v>391.935</v>
      </c>
      <c r="M24" s="64">
        <v>2622.37</v>
      </c>
      <c r="N24" s="49">
        <f t="shared" si="2"/>
        <v>84.63191574776256</v>
      </c>
      <c r="O24" s="49">
        <f t="shared" si="0"/>
        <v>10.220528422518885</v>
      </c>
      <c r="P24" s="49">
        <f t="shared" si="0"/>
        <v>0.3565672194975532</v>
      </c>
      <c r="Q24" s="49">
        <f t="shared" si="0"/>
        <v>3.3664031335231104</v>
      </c>
      <c r="R24" s="49">
        <f t="shared" si="3"/>
        <v>0.07409818908819282</v>
      </c>
      <c r="S24" s="49">
        <f t="shared" si="1"/>
        <v>1.3504872876096814</v>
      </c>
      <c r="T24" s="49">
        <f t="shared" si="1"/>
        <v>11.182777720554814</v>
      </c>
      <c r="U24" s="49">
        <f t="shared" si="1"/>
        <v>74.82205164389842</v>
      </c>
    </row>
    <row r="25" spans="1:21" s="21" customFormat="1" ht="15.75">
      <c r="A25" s="20" t="s">
        <v>73</v>
      </c>
      <c r="B25" s="20" t="s">
        <v>75</v>
      </c>
      <c r="C25" s="20" t="s">
        <v>76</v>
      </c>
      <c r="D25" s="22" t="s">
        <v>77</v>
      </c>
      <c r="E25" s="64">
        <v>853.476</v>
      </c>
      <c r="F25" s="64">
        <v>636.116</v>
      </c>
      <c r="G25" s="64">
        <v>178.201</v>
      </c>
      <c r="H25" s="64">
        <v>3.454</v>
      </c>
      <c r="I25" s="64">
        <v>23.68</v>
      </c>
      <c r="J25" s="64">
        <v>0.498</v>
      </c>
      <c r="K25" s="64">
        <v>11.527</v>
      </c>
      <c r="L25" s="64">
        <v>53.835</v>
      </c>
      <c r="M25" s="64">
        <v>588.753</v>
      </c>
      <c r="N25" s="49">
        <f t="shared" si="2"/>
        <v>74.53238286723938</v>
      </c>
      <c r="O25" s="49">
        <f t="shared" si="0"/>
        <v>20.87943890630785</v>
      </c>
      <c r="P25" s="49">
        <f t="shared" si="0"/>
        <v>0.40469796455905027</v>
      </c>
      <c r="Q25" s="49">
        <f t="shared" si="0"/>
        <v>2.774536132240391</v>
      </c>
      <c r="R25" s="49">
        <f t="shared" si="3"/>
        <v>0.05834961967296092</v>
      </c>
      <c r="S25" s="49">
        <f t="shared" si="1"/>
        <v>1.3505945099803625</v>
      </c>
      <c r="T25" s="49">
        <f t="shared" si="1"/>
        <v>6.307734488140264</v>
      </c>
      <c r="U25" s="49">
        <f t="shared" si="1"/>
        <v>68.98295909902563</v>
      </c>
    </row>
    <row r="26" spans="1:21" s="21" customFormat="1" ht="15.75">
      <c r="A26" s="20" t="s">
        <v>78</v>
      </c>
      <c r="B26" s="20" t="s">
        <v>80</v>
      </c>
      <c r="C26" s="20" t="s">
        <v>81</v>
      </c>
      <c r="D26" s="22" t="s">
        <v>82</v>
      </c>
      <c r="E26" s="64">
        <v>581.53</v>
      </c>
      <c r="F26" s="64">
        <v>223.033</v>
      </c>
      <c r="G26" s="64">
        <v>328.566</v>
      </c>
      <c r="H26" s="64">
        <v>2.161</v>
      </c>
      <c r="I26" s="64">
        <v>18.871</v>
      </c>
      <c r="J26" s="64">
        <v>0.511</v>
      </c>
      <c r="K26" s="64">
        <v>8.388</v>
      </c>
      <c r="L26" s="64">
        <v>47.774</v>
      </c>
      <c r="M26" s="64">
        <v>184.255</v>
      </c>
      <c r="N26" s="49">
        <f t="shared" si="2"/>
        <v>38.352793493027015</v>
      </c>
      <c r="O26" s="49">
        <f t="shared" si="0"/>
        <v>56.50026653826974</v>
      </c>
      <c r="P26" s="49">
        <f t="shared" si="0"/>
        <v>0.3716059360652073</v>
      </c>
      <c r="Q26" s="49">
        <f t="shared" si="0"/>
        <v>3.2450604440011697</v>
      </c>
      <c r="R26" s="49">
        <f t="shared" si="3"/>
        <v>0.08787164892610871</v>
      </c>
      <c r="S26" s="49">
        <f t="shared" si="1"/>
        <v>1.442401939710763</v>
      </c>
      <c r="T26" s="49">
        <f t="shared" si="1"/>
        <v>8.215225353808059</v>
      </c>
      <c r="U26" s="49">
        <f t="shared" si="1"/>
        <v>31.684521864736126</v>
      </c>
    </row>
    <row r="27" spans="1:21" s="21" customFormat="1" ht="15.75">
      <c r="A27" s="20" t="s">
        <v>83</v>
      </c>
      <c r="B27" s="20" t="s">
        <v>85</v>
      </c>
      <c r="C27" s="20" t="s">
        <v>86</v>
      </c>
      <c r="D27" s="22" t="s">
        <v>87</v>
      </c>
      <c r="E27" s="64">
        <v>18089.888</v>
      </c>
      <c r="F27" s="64">
        <v>14503.894</v>
      </c>
      <c r="G27" s="64">
        <v>2864.423</v>
      </c>
      <c r="H27" s="64">
        <v>80.369</v>
      </c>
      <c r="I27" s="64">
        <v>397.143</v>
      </c>
      <c r="J27" s="64">
        <v>15.401</v>
      </c>
      <c r="K27" s="64">
        <v>228.658</v>
      </c>
      <c r="L27" s="64">
        <v>3646.499</v>
      </c>
      <c r="M27" s="64">
        <v>11092.932</v>
      </c>
      <c r="N27" s="49">
        <f t="shared" si="2"/>
        <v>80.1768037480387</v>
      </c>
      <c r="O27" s="49">
        <f t="shared" si="0"/>
        <v>15.83438769770161</v>
      </c>
      <c r="P27" s="49">
        <f t="shared" si="0"/>
        <v>0.4442758296789897</v>
      </c>
      <c r="Q27" s="49">
        <f t="shared" si="0"/>
        <v>2.1953867265513196</v>
      </c>
      <c r="R27" s="49">
        <f t="shared" si="3"/>
        <v>0.08513596104077593</v>
      </c>
      <c r="S27" s="49">
        <f t="shared" si="1"/>
        <v>1.2640100369886205</v>
      </c>
      <c r="T27" s="49">
        <f t="shared" si="1"/>
        <v>20.157664878853865</v>
      </c>
      <c r="U27" s="49">
        <f t="shared" si="1"/>
        <v>61.32117567560397</v>
      </c>
    </row>
    <row r="28" spans="1:21" s="21" customFormat="1" ht="15.75">
      <c r="A28" s="20" t="s">
        <v>88</v>
      </c>
      <c r="B28" s="20" t="s">
        <v>90</v>
      </c>
      <c r="C28" s="20" t="s">
        <v>91</v>
      </c>
      <c r="D28" s="22" t="s">
        <v>92</v>
      </c>
      <c r="E28" s="64">
        <v>9363.941</v>
      </c>
      <c r="F28" s="64">
        <v>6158.769</v>
      </c>
      <c r="G28" s="64">
        <v>2799.625</v>
      </c>
      <c r="H28" s="64">
        <v>30.893</v>
      </c>
      <c r="I28" s="64">
        <v>261.401</v>
      </c>
      <c r="J28" s="64">
        <v>7.396</v>
      </c>
      <c r="K28" s="64">
        <v>105.857</v>
      </c>
      <c r="L28" s="64">
        <v>703.246</v>
      </c>
      <c r="M28" s="64">
        <v>5518.248</v>
      </c>
      <c r="N28" s="49">
        <f t="shared" si="2"/>
        <v>65.77112136866305</v>
      </c>
      <c r="O28" s="49">
        <f t="shared" si="0"/>
        <v>29.897935068151327</v>
      </c>
      <c r="P28" s="49">
        <f t="shared" si="0"/>
        <v>0.3299145092862076</v>
      </c>
      <c r="Q28" s="49">
        <f t="shared" si="0"/>
        <v>2.7915703441531723</v>
      </c>
      <c r="R28" s="49">
        <f t="shared" si="3"/>
        <v>0.07898383810833493</v>
      </c>
      <c r="S28" s="49">
        <f t="shared" si="1"/>
        <v>1.1304748716379138</v>
      </c>
      <c r="T28" s="49">
        <f t="shared" si="1"/>
        <v>7.510149839688225</v>
      </c>
      <c r="U28" s="49">
        <f t="shared" si="1"/>
        <v>58.93082837664183</v>
      </c>
    </row>
    <row r="29" spans="1:21" s="21" customFormat="1" ht="15.75">
      <c r="A29" s="20" t="s">
        <v>93</v>
      </c>
      <c r="B29" s="20" t="s">
        <v>95</v>
      </c>
      <c r="C29" s="20" t="s">
        <v>96</v>
      </c>
      <c r="D29" s="22" t="s">
        <v>97</v>
      </c>
      <c r="E29" s="64">
        <v>1285.498</v>
      </c>
      <c r="F29" s="64">
        <v>367.23</v>
      </c>
      <c r="G29" s="64">
        <v>31.761</v>
      </c>
      <c r="H29" s="64">
        <v>6.378</v>
      </c>
      <c r="I29" s="64">
        <v>514.395</v>
      </c>
      <c r="J29" s="64">
        <v>116.967</v>
      </c>
      <c r="K29" s="64">
        <v>248.767</v>
      </c>
      <c r="L29" s="64">
        <v>99.663</v>
      </c>
      <c r="M29" s="64">
        <v>316.912</v>
      </c>
      <c r="N29" s="49">
        <f t="shared" si="2"/>
        <v>28.56713896093187</v>
      </c>
      <c r="O29" s="49">
        <f t="shared" si="0"/>
        <v>2.470715629273635</v>
      </c>
      <c r="P29" s="49">
        <f t="shared" si="0"/>
        <v>0.49615013014411535</v>
      </c>
      <c r="Q29" s="49">
        <f t="shared" si="0"/>
        <v>40.01523145115745</v>
      </c>
      <c r="R29" s="49">
        <f t="shared" si="3"/>
        <v>9.098963981274183</v>
      </c>
      <c r="S29" s="49">
        <f t="shared" si="1"/>
        <v>19.351799847218743</v>
      </c>
      <c r="T29" s="49">
        <f t="shared" si="1"/>
        <v>7.752870871833329</v>
      </c>
      <c r="U29" s="49">
        <f t="shared" si="1"/>
        <v>24.652858269713366</v>
      </c>
    </row>
    <row r="30" spans="1:21" s="21" customFormat="1" ht="15.75">
      <c r="A30" s="20" t="s">
        <v>98</v>
      </c>
      <c r="B30" s="20" t="s">
        <v>100</v>
      </c>
      <c r="C30" s="20" t="s">
        <v>101</v>
      </c>
      <c r="D30" s="22" t="s">
        <v>102</v>
      </c>
      <c r="E30" s="64">
        <v>1466.465</v>
      </c>
      <c r="F30" s="64">
        <v>1396.543</v>
      </c>
      <c r="G30" s="64">
        <v>9.534</v>
      </c>
      <c r="H30" s="64">
        <v>20.897</v>
      </c>
      <c r="I30" s="64">
        <v>15.918</v>
      </c>
      <c r="J30" s="64">
        <v>1.841</v>
      </c>
      <c r="K30" s="64">
        <v>21.732</v>
      </c>
      <c r="L30" s="64">
        <v>138.87</v>
      </c>
      <c r="M30" s="64">
        <v>1266.216</v>
      </c>
      <c r="N30" s="49">
        <f t="shared" si="2"/>
        <v>95.23193530019468</v>
      </c>
      <c r="O30" s="49">
        <f t="shared" si="0"/>
        <v>0.6501348480870666</v>
      </c>
      <c r="P30" s="49">
        <f t="shared" si="0"/>
        <v>1.424991390861698</v>
      </c>
      <c r="Q30" s="49">
        <f t="shared" si="0"/>
        <v>1.0854674335903005</v>
      </c>
      <c r="R30" s="49">
        <f t="shared" si="3"/>
        <v>0.12553998902121768</v>
      </c>
      <c r="S30" s="49">
        <f t="shared" si="1"/>
        <v>1.4819310382450315</v>
      </c>
      <c r="T30" s="49">
        <f t="shared" si="1"/>
        <v>9.469711176195819</v>
      </c>
      <c r="U30" s="49">
        <f t="shared" si="1"/>
        <v>86.34478149836511</v>
      </c>
    </row>
    <row r="31" spans="1:21" s="21" customFormat="1" ht="15.75">
      <c r="A31" s="20" t="s">
        <v>103</v>
      </c>
      <c r="B31" s="20" t="s">
        <v>105</v>
      </c>
      <c r="C31" s="20" t="s">
        <v>106</v>
      </c>
      <c r="D31" s="22" t="s">
        <v>107</v>
      </c>
      <c r="E31" s="64">
        <v>12831.97</v>
      </c>
      <c r="F31" s="64">
        <v>10169.966</v>
      </c>
      <c r="G31" s="64">
        <v>1928.153</v>
      </c>
      <c r="H31" s="64">
        <v>41.231</v>
      </c>
      <c r="I31" s="64">
        <v>541.218</v>
      </c>
      <c r="J31" s="64">
        <v>8.448</v>
      </c>
      <c r="K31" s="64">
        <v>142.954</v>
      </c>
      <c r="L31" s="64">
        <v>1886.933</v>
      </c>
      <c r="M31" s="64">
        <v>8373.496</v>
      </c>
      <c r="N31" s="49">
        <f t="shared" si="2"/>
        <v>79.25490785904269</v>
      </c>
      <c r="O31" s="49">
        <f t="shared" si="0"/>
        <v>15.026165117281293</v>
      </c>
      <c r="P31" s="49">
        <f t="shared" si="0"/>
        <v>0.32131465394635433</v>
      </c>
      <c r="Q31" s="49">
        <f t="shared" si="0"/>
        <v>4.21773118235158</v>
      </c>
      <c r="R31" s="49">
        <f t="shared" si="3"/>
        <v>0.06583556538863479</v>
      </c>
      <c r="S31" s="49">
        <f t="shared" si="1"/>
        <v>1.114045621989453</v>
      </c>
      <c r="T31" s="49">
        <f t="shared" si="1"/>
        <v>14.70493618672737</v>
      </c>
      <c r="U31" s="49">
        <f t="shared" si="1"/>
        <v>65.2549530586496</v>
      </c>
    </row>
    <row r="32" spans="1:21" s="21" customFormat="1" ht="15.75">
      <c r="A32" s="20" t="s">
        <v>108</v>
      </c>
      <c r="B32" s="20" t="s">
        <v>110</v>
      </c>
      <c r="C32" s="20" t="s">
        <v>111</v>
      </c>
      <c r="D32" s="22" t="s">
        <v>112</v>
      </c>
      <c r="E32" s="64">
        <v>6313.52</v>
      </c>
      <c r="F32" s="64">
        <v>5575.402</v>
      </c>
      <c r="G32" s="64">
        <v>563.037</v>
      </c>
      <c r="H32" s="64">
        <v>18.603</v>
      </c>
      <c r="I32" s="64">
        <v>83.583</v>
      </c>
      <c r="J32" s="64">
        <v>2.85</v>
      </c>
      <c r="K32" s="64">
        <v>70.045</v>
      </c>
      <c r="L32" s="64">
        <v>300.857</v>
      </c>
      <c r="M32" s="64">
        <v>5296.264</v>
      </c>
      <c r="N32" s="49">
        <f t="shared" si="2"/>
        <v>88.30893067575614</v>
      </c>
      <c r="O32" s="49">
        <f t="shared" si="0"/>
        <v>8.917957019222241</v>
      </c>
      <c r="P32" s="49">
        <f t="shared" si="0"/>
        <v>0.29465337878077524</v>
      </c>
      <c r="Q32" s="49">
        <f t="shared" si="0"/>
        <v>1.3238732117740974</v>
      </c>
      <c r="R32" s="49">
        <f t="shared" si="3"/>
        <v>0.04514122074532115</v>
      </c>
      <c r="S32" s="49">
        <f t="shared" si="1"/>
        <v>1.1094444937214105</v>
      </c>
      <c r="T32" s="49">
        <f t="shared" si="1"/>
        <v>4.765281491149153</v>
      </c>
      <c r="U32" s="49">
        <f t="shared" si="1"/>
        <v>83.887656964736</v>
      </c>
    </row>
    <row r="33" spans="1:21" s="21" customFormat="1" ht="15.75">
      <c r="A33" s="20" t="s">
        <v>113</v>
      </c>
      <c r="B33" s="20" t="s">
        <v>115</v>
      </c>
      <c r="C33" s="20" t="s">
        <v>116</v>
      </c>
      <c r="D33" s="22" t="s">
        <v>117</v>
      </c>
      <c r="E33" s="64">
        <v>2982.085</v>
      </c>
      <c r="F33" s="64">
        <v>2820.425</v>
      </c>
      <c r="G33" s="64">
        <v>73.086</v>
      </c>
      <c r="H33" s="64">
        <v>11.145</v>
      </c>
      <c r="I33" s="64">
        <v>46.553</v>
      </c>
      <c r="J33" s="64">
        <v>1.4</v>
      </c>
      <c r="K33" s="64">
        <v>29.476</v>
      </c>
      <c r="L33" s="64">
        <v>114.7</v>
      </c>
      <c r="M33" s="64">
        <v>2713.693</v>
      </c>
      <c r="N33" s="49">
        <f t="shared" si="2"/>
        <v>94.57896069360868</v>
      </c>
      <c r="O33" s="49">
        <f t="shared" si="0"/>
        <v>2.450835573097346</v>
      </c>
      <c r="P33" s="49">
        <f t="shared" si="0"/>
        <v>0.37373180174274034</v>
      </c>
      <c r="Q33" s="49">
        <f t="shared" si="0"/>
        <v>1.561088969630309</v>
      </c>
      <c r="R33" s="49">
        <f t="shared" si="3"/>
        <v>0.046947018612816194</v>
      </c>
      <c r="S33" s="49">
        <f t="shared" si="1"/>
        <v>0.9884359433081216</v>
      </c>
      <c r="T33" s="49">
        <f t="shared" si="1"/>
        <v>3.846302167778585</v>
      </c>
      <c r="U33" s="49">
        <f t="shared" si="1"/>
        <v>90.99985412890645</v>
      </c>
    </row>
    <row r="34" spans="1:21" s="21" customFormat="1" ht="15.75">
      <c r="A34" s="20" t="s">
        <v>118</v>
      </c>
      <c r="B34" s="20" t="s">
        <v>120</v>
      </c>
      <c r="C34" s="20" t="s">
        <v>121</v>
      </c>
      <c r="D34" s="22" t="s">
        <v>122</v>
      </c>
      <c r="E34" s="64">
        <v>2764.075</v>
      </c>
      <c r="F34" s="64">
        <v>2462.232</v>
      </c>
      <c r="G34" s="64">
        <v>164.507</v>
      </c>
      <c r="H34" s="64">
        <v>27.374</v>
      </c>
      <c r="I34" s="64">
        <v>60.87</v>
      </c>
      <c r="J34" s="64">
        <v>1.863</v>
      </c>
      <c r="K34" s="64">
        <v>47.229</v>
      </c>
      <c r="L34" s="64">
        <v>237.426</v>
      </c>
      <c r="M34" s="64">
        <v>2240.9</v>
      </c>
      <c r="N34" s="49">
        <f t="shared" si="2"/>
        <v>89.07978256740502</v>
      </c>
      <c r="O34" s="49">
        <f t="shared" si="0"/>
        <v>5.951611298535677</v>
      </c>
      <c r="P34" s="49">
        <f t="shared" si="0"/>
        <v>0.9903493935584238</v>
      </c>
      <c r="Q34" s="49">
        <f t="shared" si="0"/>
        <v>2.202183370567007</v>
      </c>
      <c r="R34" s="49">
        <f t="shared" si="3"/>
        <v>0.06740048660039978</v>
      </c>
      <c r="S34" s="49">
        <f t="shared" si="1"/>
        <v>1.708672883333484</v>
      </c>
      <c r="T34" s="49">
        <f t="shared" si="1"/>
        <v>8.589709034668019</v>
      </c>
      <c r="U34" s="49">
        <f t="shared" si="1"/>
        <v>81.07232980291779</v>
      </c>
    </row>
    <row r="35" spans="1:21" s="21" customFormat="1" ht="15.75">
      <c r="A35" s="20" t="s">
        <v>123</v>
      </c>
      <c r="B35" s="20" t="s">
        <v>125</v>
      </c>
      <c r="C35" s="20" t="s">
        <v>126</v>
      </c>
      <c r="D35" s="22" t="s">
        <v>127</v>
      </c>
      <c r="E35" s="64">
        <v>4206.074</v>
      </c>
      <c r="F35" s="64">
        <v>3793.438</v>
      </c>
      <c r="G35" s="64">
        <v>316.945</v>
      </c>
      <c r="H35" s="64">
        <v>9.988</v>
      </c>
      <c r="I35" s="64">
        <v>41.752</v>
      </c>
      <c r="J35" s="64">
        <v>1.765</v>
      </c>
      <c r="K35" s="64">
        <v>42.186</v>
      </c>
      <c r="L35" s="64">
        <v>85.938</v>
      </c>
      <c r="M35" s="64">
        <v>3716.338</v>
      </c>
      <c r="N35" s="49">
        <f t="shared" si="2"/>
        <v>90.1895211544067</v>
      </c>
      <c r="O35" s="49">
        <f t="shared" si="0"/>
        <v>7.535411882910287</v>
      </c>
      <c r="P35" s="49">
        <f t="shared" si="0"/>
        <v>0.23746610259353498</v>
      </c>
      <c r="Q35" s="49">
        <f t="shared" si="0"/>
        <v>0.9926596631443005</v>
      </c>
      <c r="R35" s="49">
        <f t="shared" si="3"/>
        <v>0.04196312285518514</v>
      </c>
      <c r="S35" s="49">
        <f t="shared" si="1"/>
        <v>1.0029780740899947</v>
      </c>
      <c r="T35" s="49">
        <f t="shared" si="1"/>
        <v>2.0431880180900293</v>
      </c>
      <c r="U35" s="49">
        <f t="shared" si="1"/>
        <v>88.35645782741817</v>
      </c>
    </row>
    <row r="36" spans="1:21" s="21" customFormat="1" ht="15.75">
      <c r="A36" s="20" t="s">
        <v>128</v>
      </c>
      <c r="B36" s="20" t="s">
        <v>130</v>
      </c>
      <c r="C36" s="20" t="s">
        <v>131</v>
      </c>
      <c r="D36" s="22" t="s">
        <v>132</v>
      </c>
      <c r="E36" s="64">
        <v>4287.768</v>
      </c>
      <c r="F36" s="64">
        <v>2802.347</v>
      </c>
      <c r="G36" s="64">
        <v>1357.661</v>
      </c>
      <c r="H36" s="64">
        <v>27.042</v>
      </c>
      <c r="I36" s="64">
        <v>60.455</v>
      </c>
      <c r="J36" s="64">
        <v>1.61</v>
      </c>
      <c r="K36" s="64">
        <v>38.653</v>
      </c>
      <c r="L36" s="64">
        <v>124.481</v>
      </c>
      <c r="M36" s="64">
        <v>2694.097</v>
      </c>
      <c r="N36" s="49">
        <f t="shared" si="2"/>
        <v>65.35677769879341</v>
      </c>
      <c r="O36" s="49">
        <f t="shared" si="0"/>
        <v>31.663583477464268</v>
      </c>
      <c r="P36" s="49">
        <f t="shared" si="0"/>
        <v>0.6306777792082034</v>
      </c>
      <c r="Q36" s="49">
        <f t="shared" si="0"/>
        <v>1.4099410229284792</v>
      </c>
      <c r="R36" s="49">
        <f t="shared" si="3"/>
        <v>0.037548673342400994</v>
      </c>
      <c r="S36" s="49">
        <f t="shared" si="1"/>
        <v>0.9014713482632455</v>
      </c>
      <c r="T36" s="49">
        <f t="shared" si="1"/>
        <v>2.9031654697735507</v>
      </c>
      <c r="U36" s="49">
        <f t="shared" si="1"/>
        <v>62.83215416505744</v>
      </c>
    </row>
    <row r="37" spans="1:21" s="21" customFormat="1" ht="15.75">
      <c r="A37" s="20" t="s">
        <v>133</v>
      </c>
      <c r="B37" s="20" t="s">
        <v>135</v>
      </c>
      <c r="C37" s="20" t="s">
        <v>136</v>
      </c>
      <c r="D37" s="22" t="s">
        <v>137</v>
      </c>
      <c r="E37" s="64">
        <v>1321.574</v>
      </c>
      <c r="F37" s="64">
        <v>1278.398</v>
      </c>
      <c r="G37" s="64">
        <v>10.918</v>
      </c>
      <c r="H37" s="64">
        <v>7.582</v>
      </c>
      <c r="I37" s="64">
        <v>11.49</v>
      </c>
      <c r="J37" s="64">
        <v>0.433</v>
      </c>
      <c r="K37" s="64">
        <v>12.753</v>
      </c>
      <c r="L37" s="64">
        <v>13.529</v>
      </c>
      <c r="M37" s="64">
        <v>1266.443</v>
      </c>
      <c r="N37" s="49">
        <f t="shared" si="2"/>
        <v>96.73298657509908</v>
      </c>
      <c r="O37" s="49">
        <f t="shared" si="0"/>
        <v>0.8261361073992073</v>
      </c>
      <c r="P37" s="49">
        <f t="shared" si="0"/>
        <v>0.5737098338799038</v>
      </c>
      <c r="Q37" s="49">
        <f t="shared" si="0"/>
        <v>0.8694178305565939</v>
      </c>
      <c r="R37" s="49">
        <f t="shared" si="3"/>
        <v>0.03276396176074892</v>
      </c>
      <c r="S37" s="49">
        <f t="shared" si="1"/>
        <v>0.9649856913044597</v>
      </c>
      <c r="T37" s="49">
        <f t="shared" si="1"/>
        <v>1.023703553490005</v>
      </c>
      <c r="U37" s="49">
        <f t="shared" si="1"/>
        <v>95.82838342764006</v>
      </c>
    </row>
    <row r="38" spans="1:21" s="21" customFormat="1" ht="15.75">
      <c r="A38" s="20" t="s">
        <v>138</v>
      </c>
      <c r="B38" s="20" t="s">
        <v>140</v>
      </c>
      <c r="C38" s="20" t="s">
        <v>141</v>
      </c>
      <c r="D38" s="22" t="s">
        <v>142</v>
      </c>
      <c r="E38" s="64">
        <v>5615.727</v>
      </c>
      <c r="F38" s="64">
        <v>3573.922</v>
      </c>
      <c r="G38" s="64">
        <v>1656.615</v>
      </c>
      <c r="H38" s="64">
        <v>18.584</v>
      </c>
      <c r="I38" s="64">
        <v>277.697</v>
      </c>
      <c r="J38" s="64">
        <v>3.515</v>
      </c>
      <c r="K38" s="64">
        <v>85.394</v>
      </c>
      <c r="L38" s="64">
        <v>337.341</v>
      </c>
      <c r="M38" s="64">
        <v>3282.279</v>
      </c>
      <c r="N38" s="49">
        <f t="shared" si="2"/>
        <v>63.64130592530584</v>
      </c>
      <c r="O38" s="49">
        <f t="shared" si="0"/>
        <v>29.499564348480618</v>
      </c>
      <c r="P38" s="49">
        <f t="shared" si="0"/>
        <v>0.3309277676781653</v>
      </c>
      <c r="Q38" s="49">
        <f t="shared" si="0"/>
        <v>4.944987532335529</v>
      </c>
      <c r="R38" s="49">
        <f t="shared" si="3"/>
        <v>0.06259207400929569</v>
      </c>
      <c r="S38" s="49">
        <f t="shared" si="1"/>
        <v>1.5206223521905535</v>
      </c>
      <c r="T38" s="49">
        <f t="shared" si="1"/>
        <v>6.007076198682736</v>
      </c>
      <c r="U38" s="49">
        <f t="shared" si="1"/>
        <v>58.44798011014425</v>
      </c>
    </row>
    <row r="39" spans="1:21" s="21" customFormat="1" ht="15.75">
      <c r="A39" s="20" t="s">
        <v>143</v>
      </c>
      <c r="B39" s="20" t="s">
        <v>145</v>
      </c>
      <c r="C39" s="20" t="s">
        <v>146</v>
      </c>
      <c r="D39" s="22" t="s">
        <v>147</v>
      </c>
      <c r="E39" s="64">
        <v>6437.193</v>
      </c>
      <c r="F39" s="64">
        <v>5568.643</v>
      </c>
      <c r="G39" s="64">
        <v>446.721</v>
      </c>
      <c r="H39" s="64">
        <v>19.044</v>
      </c>
      <c r="I39" s="64">
        <v>313.942</v>
      </c>
      <c r="J39" s="64">
        <v>5.126</v>
      </c>
      <c r="K39" s="64">
        <v>83.717</v>
      </c>
      <c r="L39" s="64">
        <v>511.014</v>
      </c>
      <c r="M39" s="64">
        <v>5150.232</v>
      </c>
      <c r="N39" s="49">
        <f t="shared" si="2"/>
        <v>86.50731770819982</v>
      </c>
      <c r="O39" s="49">
        <f t="shared" si="0"/>
        <v>6.939686288728643</v>
      </c>
      <c r="P39" s="49">
        <f t="shared" si="0"/>
        <v>0.2958432347764002</v>
      </c>
      <c r="Q39" s="49">
        <f t="shared" si="0"/>
        <v>4.87700151292652</v>
      </c>
      <c r="R39" s="49">
        <f t="shared" si="3"/>
        <v>0.0796309820134335</v>
      </c>
      <c r="S39" s="49">
        <f t="shared" si="1"/>
        <v>1.300520273355172</v>
      </c>
      <c r="T39" s="49">
        <f t="shared" si="1"/>
        <v>7.938460133166739</v>
      </c>
      <c r="U39" s="49">
        <f t="shared" si="1"/>
        <v>80.00741938295154</v>
      </c>
    </row>
    <row r="40" spans="1:21" s="21" customFormat="1" ht="15.75">
      <c r="A40" s="20" t="s">
        <v>148</v>
      </c>
      <c r="B40" s="20" t="s">
        <v>150</v>
      </c>
      <c r="C40" s="20" t="s">
        <v>151</v>
      </c>
      <c r="D40" s="22" t="s">
        <v>152</v>
      </c>
      <c r="E40" s="64">
        <v>10095.643</v>
      </c>
      <c r="F40" s="64">
        <v>8198.927</v>
      </c>
      <c r="G40" s="64">
        <v>1444.451</v>
      </c>
      <c r="H40" s="64">
        <v>60.82</v>
      </c>
      <c r="I40" s="64">
        <v>237.389</v>
      </c>
      <c r="J40" s="64">
        <v>3.757</v>
      </c>
      <c r="K40" s="64">
        <v>150.299</v>
      </c>
      <c r="L40" s="64">
        <v>393.281</v>
      </c>
      <c r="M40" s="64">
        <v>7846.335</v>
      </c>
      <c r="N40" s="49">
        <f t="shared" si="2"/>
        <v>81.21252900880111</v>
      </c>
      <c r="O40" s="49">
        <f t="shared" si="0"/>
        <v>14.307667178801786</v>
      </c>
      <c r="P40" s="49">
        <f t="shared" si="0"/>
        <v>0.6024381012680421</v>
      </c>
      <c r="Q40" s="49">
        <f t="shared" si="0"/>
        <v>2.3514005001959757</v>
      </c>
      <c r="R40" s="49">
        <f t="shared" si="3"/>
        <v>0.03721407343742246</v>
      </c>
      <c r="S40" s="49">
        <f t="shared" si="1"/>
        <v>1.4887511374956504</v>
      </c>
      <c r="T40" s="49">
        <f t="shared" si="1"/>
        <v>3.8955517741663406</v>
      </c>
      <c r="U40" s="49">
        <f t="shared" si="1"/>
        <v>77.72001248459361</v>
      </c>
    </row>
    <row r="41" spans="1:21" s="21" customFormat="1" ht="15.75">
      <c r="A41" s="20" t="s">
        <v>153</v>
      </c>
      <c r="B41" s="20" t="s">
        <v>155</v>
      </c>
      <c r="C41" s="20" t="s">
        <v>156</v>
      </c>
      <c r="D41" s="22" t="s">
        <v>157</v>
      </c>
      <c r="E41" s="64">
        <v>5167.101</v>
      </c>
      <c r="F41" s="64">
        <v>4615.613</v>
      </c>
      <c r="G41" s="64">
        <v>231.053</v>
      </c>
      <c r="H41" s="64">
        <v>60.491</v>
      </c>
      <c r="I41" s="64">
        <v>181.065</v>
      </c>
      <c r="J41" s="64">
        <v>2.766</v>
      </c>
      <c r="K41" s="64">
        <v>76.113</v>
      </c>
      <c r="L41" s="64">
        <v>196.135</v>
      </c>
      <c r="M41" s="64">
        <v>4440.204</v>
      </c>
      <c r="N41" s="49">
        <f t="shared" si="2"/>
        <v>89.32693593564362</v>
      </c>
      <c r="O41" s="49">
        <f t="shared" si="0"/>
        <v>4.471617644013539</v>
      </c>
      <c r="P41" s="49">
        <f t="shared" si="0"/>
        <v>1.1706951344670833</v>
      </c>
      <c r="Q41" s="49">
        <f t="shared" si="0"/>
        <v>3.504189292990403</v>
      </c>
      <c r="R41" s="49">
        <f t="shared" si="3"/>
        <v>0.05353098381471545</v>
      </c>
      <c r="S41" s="49">
        <f t="shared" si="1"/>
        <v>1.4730310090706569</v>
      </c>
      <c r="T41" s="49">
        <f t="shared" si="1"/>
        <v>3.7958421946851826</v>
      </c>
      <c r="U41" s="49">
        <f t="shared" si="1"/>
        <v>85.93220840854475</v>
      </c>
    </row>
    <row r="42" spans="1:21" s="21" customFormat="1" ht="15.75">
      <c r="A42" s="20" t="s">
        <v>158</v>
      </c>
      <c r="B42" s="20" t="s">
        <v>160</v>
      </c>
      <c r="C42" s="20" t="s">
        <v>161</v>
      </c>
      <c r="D42" s="22" t="s">
        <v>162</v>
      </c>
      <c r="E42" s="64">
        <v>2910.54</v>
      </c>
      <c r="F42" s="64">
        <v>1771.596</v>
      </c>
      <c r="G42" s="64">
        <v>1080.796</v>
      </c>
      <c r="H42" s="64">
        <v>13.816</v>
      </c>
      <c r="I42" s="64">
        <v>22.399</v>
      </c>
      <c r="J42" s="64">
        <v>0.935</v>
      </c>
      <c r="K42" s="64">
        <v>20.998</v>
      </c>
      <c r="L42" s="64">
        <v>53.381</v>
      </c>
      <c r="M42" s="64">
        <v>1726.158</v>
      </c>
      <c r="N42" s="49">
        <f t="shared" si="2"/>
        <v>60.868292481807494</v>
      </c>
      <c r="O42" s="49">
        <f t="shared" si="0"/>
        <v>37.13386519340054</v>
      </c>
      <c r="P42" s="49">
        <f t="shared" si="0"/>
        <v>0.4746885457681393</v>
      </c>
      <c r="Q42" s="49">
        <f t="shared" si="0"/>
        <v>0.7695822768283549</v>
      </c>
      <c r="R42" s="49">
        <f t="shared" si="3"/>
        <v>0.03212462292220688</v>
      </c>
      <c r="S42" s="49">
        <f t="shared" si="1"/>
        <v>0.7214468792732621</v>
      </c>
      <c r="T42" s="49">
        <f t="shared" si="1"/>
        <v>1.8340582847169253</v>
      </c>
      <c r="U42" s="49">
        <f t="shared" si="1"/>
        <v>59.30713888144468</v>
      </c>
    </row>
    <row r="43" spans="1:21" s="21" customFormat="1" ht="15.75">
      <c r="A43" s="20" t="s">
        <v>163</v>
      </c>
      <c r="B43" s="20" t="s">
        <v>165</v>
      </c>
      <c r="C43" s="20" t="s">
        <v>166</v>
      </c>
      <c r="D43" s="22" t="s">
        <v>167</v>
      </c>
      <c r="E43" s="64">
        <v>5842.713</v>
      </c>
      <c r="F43" s="64">
        <v>4974.983</v>
      </c>
      <c r="G43" s="64">
        <v>673.075</v>
      </c>
      <c r="H43" s="64">
        <v>28.332</v>
      </c>
      <c r="I43" s="64">
        <v>83.216</v>
      </c>
      <c r="J43" s="64">
        <v>4.373</v>
      </c>
      <c r="K43" s="64">
        <v>78.734</v>
      </c>
      <c r="L43" s="64">
        <v>164.194</v>
      </c>
      <c r="M43" s="64">
        <v>4825.978</v>
      </c>
      <c r="N43" s="49">
        <f t="shared" si="2"/>
        <v>85.1485089204279</v>
      </c>
      <c r="O43" s="49">
        <f t="shared" si="0"/>
        <v>11.519905222111715</v>
      </c>
      <c r="P43" s="49">
        <f t="shared" si="0"/>
        <v>0.48491171823774337</v>
      </c>
      <c r="Q43" s="49">
        <f t="shared" si="0"/>
        <v>1.4242698554592703</v>
      </c>
      <c r="R43" s="49">
        <f t="shared" si="3"/>
        <v>0.07484536721211534</v>
      </c>
      <c r="S43" s="49">
        <f t="shared" si="1"/>
        <v>1.3475589165512665</v>
      </c>
      <c r="T43" s="49">
        <f t="shared" si="1"/>
        <v>2.8102355874745175</v>
      </c>
      <c r="U43" s="49">
        <f t="shared" si="1"/>
        <v>82.59823818147495</v>
      </c>
    </row>
    <row r="44" spans="1:21" s="21" customFormat="1" ht="15.75">
      <c r="A44" s="20" t="s">
        <v>168</v>
      </c>
      <c r="B44" s="20" t="s">
        <v>170</v>
      </c>
      <c r="C44" s="20" t="s">
        <v>171</v>
      </c>
      <c r="D44" s="22" t="s">
        <v>172</v>
      </c>
      <c r="E44" s="64">
        <v>944.632</v>
      </c>
      <c r="F44" s="64">
        <v>858.14</v>
      </c>
      <c r="G44" s="64">
        <v>4.094</v>
      </c>
      <c r="H44" s="64">
        <v>60.725</v>
      </c>
      <c r="I44" s="64">
        <v>5.699</v>
      </c>
      <c r="J44" s="64">
        <v>0.527</v>
      </c>
      <c r="K44" s="64">
        <v>15.447</v>
      </c>
      <c r="L44" s="64">
        <v>23.818</v>
      </c>
      <c r="M44" s="64">
        <v>837.763</v>
      </c>
      <c r="N44" s="49">
        <f t="shared" si="2"/>
        <v>90.84384183470388</v>
      </c>
      <c r="O44" s="49">
        <f t="shared" si="0"/>
        <v>0.4333962855376486</v>
      </c>
      <c r="P44" s="49">
        <f t="shared" si="0"/>
        <v>6.428429271928117</v>
      </c>
      <c r="Q44" s="49">
        <f t="shared" si="0"/>
        <v>0.603303720390586</v>
      </c>
      <c r="R44" s="49">
        <f t="shared" si="3"/>
        <v>0.05578892097663429</v>
      </c>
      <c r="S44" s="49">
        <f t="shared" si="1"/>
        <v>1.6352399664631305</v>
      </c>
      <c r="T44" s="49">
        <f t="shared" si="1"/>
        <v>2.5214051609515664</v>
      </c>
      <c r="U44" s="49">
        <f t="shared" si="1"/>
        <v>88.68670551071742</v>
      </c>
    </row>
    <row r="45" spans="1:21" s="21" customFormat="1" ht="15.75">
      <c r="A45" s="20" t="s">
        <v>173</v>
      </c>
      <c r="B45" s="20" t="s">
        <v>175</v>
      </c>
      <c r="C45" s="20" t="s">
        <v>176</v>
      </c>
      <c r="D45" s="22" t="s">
        <v>177</v>
      </c>
      <c r="E45" s="64">
        <v>1768.331</v>
      </c>
      <c r="F45" s="64">
        <v>1622.682</v>
      </c>
      <c r="G45" s="64">
        <v>77.636</v>
      </c>
      <c r="H45" s="64">
        <v>17.103</v>
      </c>
      <c r="I45" s="64">
        <v>29.253</v>
      </c>
      <c r="J45" s="64">
        <v>1.225</v>
      </c>
      <c r="K45" s="64">
        <v>20.432</v>
      </c>
      <c r="L45" s="64">
        <v>130.304</v>
      </c>
      <c r="M45" s="64">
        <v>1500.725</v>
      </c>
      <c r="N45" s="49">
        <f t="shared" si="2"/>
        <v>91.76347640798018</v>
      </c>
      <c r="O45" s="49">
        <f t="shared" si="0"/>
        <v>4.390354520731695</v>
      </c>
      <c r="P45" s="49">
        <f t="shared" si="0"/>
        <v>0.9671831800720568</v>
      </c>
      <c r="Q45" s="49">
        <f t="shared" si="0"/>
        <v>1.6542717398496096</v>
      </c>
      <c r="R45" s="49">
        <f t="shared" si="3"/>
        <v>0.06927436096522654</v>
      </c>
      <c r="S45" s="49">
        <f t="shared" si="1"/>
        <v>1.1554397904012315</v>
      </c>
      <c r="T45" s="49">
        <f t="shared" si="1"/>
        <v>7.368756188745207</v>
      </c>
      <c r="U45" s="49">
        <f t="shared" si="1"/>
        <v>84.86674723227722</v>
      </c>
    </row>
    <row r="46" spans="1:21" s="21" customFormat="1" ht="15.75">
      <c r="A46" s="20" t="s">
        <v>178</v>
      </c>
      <c r="B46" s="20" t="s">
        <v>180</v>
      </c>
      <c r="C46" s="20" t="s">
        <v>181</v>
      </c>
      <c r="D46" s="22" t="s">
        <v>182</v>
      </c>
      <c r="E46" s="64">
        <v>2495.529</v>
      </c>
      <c r="F46" s="64">
        <v>2038.372</v>
      </c>
      <c r="G46" s="64">
        <v>196.075</v>
      </c>
      <c r="H46" s="64">
        <v>34.813</v>
      </c>
      <c r="I46" s="64">
        <v>149.621</v>
      </c>
      <c r="J46" s="64">
        <v>12.441</v>
      </c>
      <c r="K46" s="64">
        <v>64.207</v>
      </c>
      <c r="L46" s="64">
        <v>610.052</v>
      </c>
      <c r="M46" s="64">
        <v>1468.717</v>
      </c>
      <c r="N46" s="49">
        <f t="shared" si="2"/>
        <v>81.68095822569083</v>
      </c>
      <c r="O46" s="49">
        <f t="shared" si="0"/>
        <v>7.8570515509937975</v>
      </c>
      <c r="P46" s="49">
        <f t="shared" si="0"/>
        <v>1.3950148445479897</v>
      </c>
      <c r="Q46" s="49">
        <f t="shared" si="0"/>
        <v>5.995562463910458</v>
      </c>
      <c r="R46" s="49">
        <f t="shared" si="3"/>
        <v>0.49853157386670327</v>
      </c>
      <c r="S46" s="49">
        <f t="shared" si="1"/>
        <v>2.572881340990227</v>
      </c>
      <c r="T46" s="49">
        <f t="shared" si="1"/>
        <v>24.445798866693195</v>
      </c>
      <c r="U46" s="49">
        <f t="shared" si="1"/>
        <v>58.85393437623847</v>
      </c>
    </row>
    <row r="47" spans="1:21" s="21" customFormat="1" ht="15.75">
      <c r="A47" s="20" t="s">
        <v>183</v>
      </c>
      <c r="B47" s="20" t="s">
        <v>185</v>
      </c>
      <c r="C47" s="20" t="s">
        <v>186</v>
      </c>
      <c r="D47" s="22" t="s">
        <v>187</v>
      </c>
      <c r="E47" s="64">
        <v>1314.895</v>
      </c>
      <c r="F47" s="64">
        <v>1259.738</v>
      </c>
      <c r="G47" s="64">
        <v>13.905</v>
      </c>
      <c r="H47" s="64">
        <v>3.458</v>
      </c>
      <c r="I47" s="64">
        <v>24.389</v>
      </c>
      <c r="J47" s="64">
        <v>0.514</v>
      </c>
      <c r="K47" s="64">
        <v>12.891</v>
      </c>
      <c r="L47" s="64">
        <v>29.872</v>
      </c>
      <c r="M47" s="64">
        <v>1233.144</v>
      </c>
      <c r="N47" s="49">
        <f t="shared" si="2"/>
        <v>95.80521638609927</v>
      </c>
      <c r="O47" s="49">
        <f t="shared" si="0"/>
        <v>1.0574988877438882</v>
      </c>
      <c r="P47" s="49">
        <f t="shared" si="0"/>
        <v>0.2629867784119645</v>
      </c>
      <c r="Q47" s="49">
        <f t="shared" si="0"/>
        <v>1.8548249099738001</v>
      </c>
      <c r="R47" s="49">
        <f t="shared" si="3"/>
        <v>0.03909057377205024</v>
      </c>
      <c r="S47" s="49">
        <f t="shared" si="1"/>
        <v>0.9803824639990265</v>
      </c>
      <c r="T47" s="49">
        <f t="shared" si="1"/>
        <v>2.2718163807756513</v>
      </c>
      <c r="U47" s="49">
        <f t="shared" si="1"/>
        <v>93.78269747774537</v>
      </c>
    </row>
    <row r="48" spans="1:21" s="21" customFormat="1" ht="15.75">
      <c r="A48" s="20" t="s">
        <v>188</v>
      </c>
      <c r="B48" s="20" t="s">
        <v>190</v>
      </c>
      <c r="C48" s="20" t="s">
        <v>191</v>
      </c>
      <c r="D48" s="22" t="s">
        <v>192</v>
      </c>
      <c r="E48" s="64">
        <v>8724.56</v>
      </c>
      <c r="F48" s="64">
        <v>6665.39</v>
      </c>
      <c r="G48" s="64">
        <v>1264.681</v>
      </c>
      <c r="H48" s="64">
        <v>27.97</v>
      </c>
      <c r="I48" s="64">
        <v>647.986</v>
      </c>
      <c r="J48" s="64">
        <v>6.878</v>
      </c>
      <c r="K48" s="64">
        <v>111.655</v>
      </c>
      <c r="L48" s="64">
        <v>1364.696</v>
      </c>
      <c r="M48" s="64">
        <v>5457.733</v>
      </c>
      <c r="N48" s="49">
        <f t="shared" si="2"/>
        <v>76.39800746398673</v>
      </c>
      <c r="O48" s="49">
        <f t="shared" si="0"/>
        <v>14.49564218711316</v>
      </c>
      <c r="P48" s="49">
        <f t="shared" si="0"/>
        <v>0.3205892331533052</v>
      </c>
      <c r="Q48" s="49">
        <f t="shared" si="0"/>
        <v>7.4271481885619455</v>
      </c>
      <c r="R48" s="49">
        <f t="shared" si="3"/>
        <v>0.07883492118800262</v>
      </c>
      <c r="S48" s="49">
        <f t="shared" si="1"/>
        <v>1.2797780059968642</v>
      </c>
      <c r="T48" s="49">
        <f t="shared" si="1"/>
        <v>15.642003722823844</v>
      </c>
      <c r="U48" s="49">
        <f t="shared" si="1"/>
        <v>62.55596843852298</v>
      </c>
    </row>
    <row r="49" spans="1:21" s="21" customFormat="1" ht="15.75">
      <c r="A49" s="20" t="s">
        <v>193</v>
      </c>
      <c r="B49" s="20" t="s">
        <v>195</v>
      </c>
      <c r="C49" s="20" t="s">
        <v>196</v>
      </c>
      <c r="D49" s="22" t="s">
        <v>197</v>
      </c>
      <c r="E49" s="64">
        <v>1954.599</v>
      </c>
      <c r="F49" s="64">
        <v>1653.876</v>
      </c>
      <c r="G49" s="64">
        <v>49.161</v>
      </c>
      <c r="H49" s="64">
        <v>190.826</v>
      </c>
      <c r="I49" s="64">
        <v>26.14</v>
      </c>
      <c r="J49" s="64">
        <v>2.655</v>
      </c>
      <c r="K49" s="64">
        <v>31.941</v>
      </c>
      <c r="L49" s="64">
        <v>860.688</v>
      </c>
      <c r="M49" s="64">
        <v>836.006</v>
      </c>
      <c r="N49" s="49">
        <f t="shared" si="2"/>
        <v>84.6145935815991</v>
      </c>
      <c r="O49" s="49">
        <f t="shared" si="0"/>
        <v>2.515145050212346</v>
      </c>
      <c r="P49" s="49">
        <f t="shared" si="0"/>
        <v>9.762923238986616</v>
      </c>
      <c r="Q49" s="49">
        <f t="shared" si="0"/>
        <v>1.3373587114287893</v>
      </c>
      <c r="R49" s="49">
        <f t="shared" si="3"/>
        <v>0.1358334880965354</v>
      </c>
      <c r="S49" s="49">
        <f t="shared" si="1"/>
        <v>1.6341459296766243</v>
      </c>
      <c r="T49" s="49">
        <f t="shared" si="1"/>
        <v>44.03399367338262</v>
      </c>
      <c r="U49" s="49">
        <f t="shared" si="1"/>
        <v>42.77122826728142</v>
      </c>
    </row>
    <row r="50" spans="1:21" s="21" customFormat="1" ht="15.75">
      <c r="A50" s="20" t="s">
        <v>198</v>
      </c>
      <c r="B50" s="20" t="s">
        <v>200</v>
      </c>
      <c r="C50" s="20" t="s">
        <v>201</v>
      </c>
      <c r="D50" s="22" t="s">
        <v>202</v>
      </c>
      <c r="E50" s="64">
        <v>19306.183</v>
      </c>
      <c r="F50" s="64">
        <v>14220.047</v>
      </c>
      <c r="G50" s="64">
        <v>3352.874</v>
      </c>
      <c r="H50" s="64">
        <v>104.936</v>
      </c>
      <c r="I50" s="64">
        <v>1326.089</v>
      </c>
      <c r="J50" s="64">
        <v>19.163</v>
      </c>
      <c r="K50" s="64">
        <v>283.074</v>
      </c>
      <c r="L50" s="64">
        <v>3139.456</v>
      </c>
      <c r="M50" s="64">
        <v>11677.402</v>
      </c>
      <c r="N50" s="49">
        <f t="shared" si="2"/>
        <v>73.65540355646687</v>
      </c>
      <c r="O50" s="49">
        <f t="shared" si="0"/>
        <v>17.366840457277338</v>
      </c>
      <c r="P50" s="49">
        <f t="shared" si="0"/>
        <v>0.5435357159931614</v>
      </c>
      <c r="Q50" s="49">
        <f t="shared" si="0"/>
        <v>6.868726977259046</v>
      </c>
      <c r="R50" s="49">
        <f t="shared" si="3"/>
        <v>0.09925835676580917</v>
      </c>
      <c r="S50" s="49">
        <f t="shared" si="1"/>
        <v>1.4662349362377844</v>
      </c>
      <c r="T50" s="49">
        <f t="shared" si="1"/>
        <v>16.261401852453176</v>
      </c>
      <c r="U50" s="49">
        <f t="shared" si="1"/>
        <v>60.485296342627635</v>
      </c>
    </row>
    <row r="51" spans="1:21" s="21" customFormat="1" ht="15.75">
      <c r="A51" s="20" t="s">
        <v>203</v>
      </c>
      <c r="B51" s="20" t="s">
        <v>205</v>
      </c>
      <c r="C51" s="20" t="s">
        <v>206</v>
      </c>
      <c r="D51" s="22" t="s">
        <v>207</v>
      </c>
      <c r="E51" s="64">
        <v>8856.505</v>
      </c>
      <c r="F51" s="64">
        <v>6558.154</v>
      </c>
      <c r="G51" s="64">
        <v>1921.307</v>
      </c>
      <c r="H51" s="64">
        <v>111.148</v>
      </c>
      <c r="I51" s="64">
        <v>164.111</v>
      </c>
      <c r="J51" s="64">
        <v>5.755</v>
      </c>
      <c r="K51" s="64">
        <v>96.03</v>
      </c>
      <c r="L51" s="64">
        <v>593.896</v>
      </c>
      <c r="M51" s="64">
        <v>6015.095</v>
      </c>
      <c r="N51" s="49">
        <f t="shared" si="2"/>
        <v>74.0490069163852</v>
      </c>
      <c r="O51" s="49">
        <f t="shared" si="0"/>
        <v>21.693738105494212</v>
      </c>
      <c r="P51" s="49">
        <f t="shared" si="0"/>
        <v>1.2549871535103296</v>
      </c>
      <c r="Q51" s="49">
        <f t="shared" si="0"/>
        <v>1.85299957488874</v>
      </c>
      <c r="R51" s="49">
        <f t="shared" si="3"/>
        <v>0.06498048609468408</v>
      </c>
      <c r="S51" s="49">
        <f t="shared" si="1"/>
        <v>1.0842877636268484</v>
      </c>
      <c r="T51" s="49">
        <f t="shared" si="1"/>
        <v>6.705760342256905</v>
      </c>
      <c r="U51" s="49">
        <f t="shared" si="1"/>
        <v>67.91725404095634</v>
      </c>
    </row>
    <row r="52" spans="1:21" s="21" customFormat="1" ht="15.75">
      <c r="A52" s="20" t="s">
        <v>208</v>
      </c>
      <c r="B52" s="20" t="s">
        <v>210</v>
      </c>
      <c r="C52" s="20" t="s">
        <v>211</v>
      </c>
      <c r="D52" s="22" t="s">
        <v>212</v>
      </c>
      <c r="E52" s="64">
        <v>635.867</v>
      </c>
      <c r="F52" s="64">
        <v>584.116</v>
      </c>
      <c r="G52" s="64">
        <v>5.262</v>
      </c>
      <c r="H52" s="64">
        <v>34.19</v>
      </c>
      <c r="I52" s="64">
        <v>4.743</v>
      </c>
      <c r="J52" s="64">
        <v>0.297</v>
      </c>
      <c r="K52" s="64">
        <v>7.259</v>
      </c>
      <c r="L52" s="64">
        <v>10.637</v>
      </c>
      <c r="M52" s="64">
        <v>574.818</v>
      </c>
      <c r="N52" s="49">
        <f t="shared" si="2"/>
        <v>91.86134836373016</v>
      </c>
      <c r="O52" s="49">
        <f t="shared" si="0"/>
        <v>0.827531543546056</v>
      </c>
      <c r="P52" s="49">
        <f t="shared" si="0"/>
        <v>5.376910580357213</v>
      </c>
      <c r="Q52" s="49">
        <f t="shared" si="0"/>
        <v>0.7459107014517188</v>
      </c>
      <c r="R52" s="49">
        <f t="shared" si="3"/>
        <v>0.046707880736065875</v>
      </c>
      <c r="S52" s="49">
        <f t="shared" si="1"/>
        <v>1.1415909301787954</v>
      </c>
      <c r="T52" s="49">
        <f t="shared" si="1"/>
        <v>1.6728340989546557</v>
      </c>
      <c r="U52" s="49">
        <f t="shared" si="1"/>
        <v>90.39909289206706</v>
      </c>
    </row>
    <row r="53" spans="1:21" s="21" customFormat="1" ht="15.75">
      <c r="A53" s="20" t="s">
        <v>213</v>
      </c>
      <c r="B53" s="20" t="s">
        <v>215</v>
      </c>
      <c r="C53" s="20" t="s">
        <v>216</v>
      </c>
      <c r="D53" s="22" t="s">
        <v>217</v>
      </c>
      <c r="E53" s="64">
        <v>11478.006</v>
      </c>
      <c r="F53" s="64">
        <v>9747.752</v>
      </c>
      <c r="G53" s="64">
        <v>1377.161</v>
      </c>
      <c r="H53" s="64">
        <v>27.546</v>
      </c>
      <c r="I53" s="64">
        <v>177.215</v>
      </c>
      <c r="J53" s="64">
        <v>3.787</v>
      </c>
      <c r="K53" s="64">
        <v>144.545</v>
      </c>
      <c r="L53" s="64">
        <v>267.75</v>
      </c>
      <c r="M53" s="64">
        <v>9514.321</v>
      </c>
      <c r="N53" s="49">
        <f t="shared" si="2"/>
        <v>84.92548270143787</v>
      </c>
      <c r="O53" s="49">
        <f t="shared" si="0"/>
        <v>11.998259976515085</v>
      </c>
      <c r="P53" s="49">
        <f t="shared" si="0"/>
        <v>0.2399894197650707</v>
      </c>
      <c r="Q53" s="49">
        <f t="shared" si="0"/>
        <v>1.543952843377151</v>
      </c>
      <c r="R53" s="49">
        <f t="shared" si="3"/>
        <v>0.032993535636764784</v>
      </c>
      <c r="S53" s="49">
        <f t="shared" si="1"/>
        <v>1.259321523268066</v>
      </c>
      <c r="T53" s="49">
        <f t="shared" si="1"/>
        <v>2.3327222515827226</v>
      </c>
      <c r="U53" s="49">
        <f t="shared" si="1"/>
        <v>82.891758376847</v>
      </c>
    </row>
    <row r="54" spans="1:21" s="21" customFormat="1" ht="15.75">
      <c r="A54" s="20" t="s">
        <v>218</v>
      </c>
      <c r="B54" s="20" t="s">
        <v>220</v>
      </c>
      <c r="C54" s="20" t="s">
        <v>221</v>
      </c>
      <c r="D54" s="22" t="s">
        <v>222</v>
      </c>
      <c r="E54" s="64">
        <v>3579.212</v>
      </c>
      <c r="F54" s="64">
        <v>2803.755</v>
      </c>
      <c r="G54" s="64">
        <v>278.849</v>
      </c>
      <c r="H54" s="64">
        <v>287.728</v>
      </c>
      <c r="I54" s="64">
        <v>60.201</v>
      </c>
      <c r="J54" s="64">
        <v>3.429</v>
      </c>
      <c r="K54" s="64">
        <v>145.25</v>
      </c>
      <c r="L54" s="64">
        <v>247.45</v>
      </c>
      <c r="M54" s="64">
        <v>2581.367</v>
      </c>
      <c r="N54" s="49">
        <f t="shared" si="2"/>
        <v>78.33442109604015</v>
      </c>
      <c r="O54" s="49">
        <f t="shared" si="0"/>
        <v>7.790793057242768</v>
      </c>
      <c r="P54" s="49">
        <f t="shared" si="0"/>
        <v>8.038864420436678</v>
      </c>
      <c r="Q54" s="49">
        <f t="shared" si="0"/>
        <v>1.6819623984273633</v>
      </c>
      <c r="R54" s="49">
        <f t="shared" si="3"/>
        <v>0.09580321031556667</v>
      </c>
      <c r="S54" s="49">
        <f t="shared" si="1"/>
        <v>4.058155817537491</v>
      </c>
      <c r="T54" s="49">
        <f t="shared" si="1"/>
        <v>6.913532922889172</v>
      </c>
      <c r="U54" s="49">
        <f t="shared" si="1"/>
        <v>72.12109816350637</v>
      </c>
    </row>
    <row r="55" spans="1:21" s="21" customFormat="1" ht="15.75">
      <c r="A55" s="20" t="s">
        <v>223</v>
      </c>
      <c r="B55" s="20" t="s">
        <v>225</v>
      </c>
      <c r="C55" s="20" t="s">
        <v>226</v>
      </c>
      <c r="D55" s="22" t="s">
        <v>227</v>
      </c>
      <c r="E55" s="64">
        <v>3700.758</v>
      </c>
      <c r="F55" s="64">
        <v>3348.473</v>
      </c>
      <c r="G55" s="64">
        <v>68.61</v>
      </c>
      <c r="H55" s="64">
        <v>51.209</v>
      </c>
      <c r="I55" s="64">
        <v>133.74</v>
      </c>
      <c r="J55" s="64">
        <v>10.277</v>
      </c>
      <c r="K55" s="64">
        <v>88.449</v>
      </c>
      <c r="L55" s="64">
        <v>379.038</v>
      </c>
      <c r="M55" s="64">
        <v>2996.271</v>
      </c>
      <c r="N55" s="49">
        <f t="shared" si="2"/>
        <v>90.48073394693736</v>
      </c>
      <c r="O55" s="49">
        <f t="shared" si="0"/>
        <v>1.8539445162315396</v>
      </c>
      <c r="P55" s="49">
        <f t="shared" si="0"/>
        <v>1.3837435465923469</v>
      </c>
      <c r="Q55" s="49">
        <f t="shared" si="0"/>
        <v>3.6138542428334954</v>
      </c>
      <c r="R55" s="49">
        <f t="shared" si="3"/>
        <v>0.2776998658112743</v>
      </c>
      <c r="S55" s="49">
        <f t="shared" si="1"/>
        <v>2.3900238815939874</v>
      </c>
      <c r="T55" s="49">
        <f t="shared" si="1"/>
        <v>10.242172009085706</v>
      </c>
      <c r="U55" s="49">
        <f t="shared" si="1"/>
        <v>80.96371067765037</v>
      </c>
    </row>
    <row r="56" spans="1:21" s="21" customFormat="1" ht="15.75">
      <c r="A56" s="20" t="s">
        <v>228</v>
      </c>
      <c r="B56" s="20" t="s">
        <v>230</v>
      </c>
      <c r="C56" s="20" t="s">
        <v>231</v>
      </c>
      <c r="D56" s="22" t="s">
        <v>232</v>
      </c>
      <c r="E56" s="64">
        <v>12440.621</v>
      </c>
      <c r="F56" s="64">
        <v>10660.136</v>
      </c>
      <c r="G56" s="64">
        <v>1336.278</v>
      </c>
      <c r="H56" s="64">
        <v>24.077</v>
      </c>
      <c r="I56" s="64">
        <v>292.507</v>
      </c>
      <c r="J56" s="64">
        <v>5.446</v>
      </c>
      <c r="K56" s="64">
        <v>122.177</v>
      </c>
      <c r="L56" s="64">
        <v>526.976</v>
      </c>
      <c r="M56" s="64">
        <v>10216.147</v>
      </c>
      <c r="N56" s="49">
        <f t="shared" si="2"/>
        <v>85.68813405697352</v>
      </c>
      <c r="O56" s="49">
        <f t="shared" si="0"/>
        <v>10.741248366942454</v>
      </c>
      <c r="P56" s="49">
        <f t="shared" si="0"/>
        <v>0.19353535486693152</v>
      </c>
      <c r="Q56" s="49">
        <f t="shared" si="0"/>
        <v>2.3512250714815606</v>
      </c>
      <c r="R56" s="49">
        <f t="shared" si="3"/>
        <v>0.043775949769710054</v>
      </c>
      <c r="S56" s="49">
        <f t="shared" si="1"/>
        <v>0.9820811999658218</v>
      </c>
      <c r="T56" s="49">
        <f t="shared" si="1"/>
        <v>4.235930023107367</v>
      </c>
      <c r="U56" s="49">
        <f t="shared" si="1"/>
        <v>82.11926880498973</v>
      </c>
    </row>
    <row r="57" spans="1:21" s="21" customFormat="1" ht="15.75">
      <c r="A57" s="20" t="s">
        <v>233</v>
      </c>
      <c r="B57" s="20" t="s">
        <v>235</v>
      </c>
      <c r="C57" s="20" t="s">
        <v>236</v>
      </c>
      <c r="D57" s="22" t="s">
        <v>237</v>
      </c>
      <c r="E57" s="64">
        <v>1067.61</v>
      </c>
      <c r="F57" s="64">
        <v>947.03</v>
      </c>
      <c r="G57" s="64">
        <v>67.328</v>
      </c>
      <c r="H57" s="64">
        <v>6.574</v>
      </c>
      <c r="I57" s="64">
        <v>29.177</v>
      </c>
      <c r="J57" s="64">
        <v>1.287</v>
      </c>
      <c r="K57" s="64">
        <v>16.214</v>
      </c>
      <c r="L57" s="64">
        <v>117.701</v>
      </c>
      <c r="M57" s="64">
        <v>849.722</v>
      </c>
      <c r="N57" s="49">
        <f t="shared" si="2"/>
        <v>88.70561347308474</v>
      </c>
      <c r="O57" s="49">
        <f t="shared" si="0"/>
        <v>6.306422757373949</v>
      </c>
      <c r="P57" s="49">
        <f t="shared" si="0"/>
        <v>0.615767930236697</v>
      </c>
      <c r="Q57" s="49">
        <f t="shared" si="0"/>
        <v>2.732926817845468</v>
      </c>
      <c r="R57" s="49">
        <f t="shared" si="3"/>
        <v>0.12054963891308625</v>
      </c>
      <c r="S57" s="49">
        <f t="shared" si="1"/>
        <v>1.5187193825460608</v>
      </c>
      <c r="T57" s="49">
        <f t="shared" si="1"/>
        <v>11.024718764342785</v>
      </c>
      <c r="U57" s="49">
        <f t="shared" si="1"/>
        <v>79.59104916589392</v>
      </c>
    </row>
    <row r="58" spans="1:21" s="21" customFormat="1" ht="15.75">
      <c r="A58" s="20" t="s">
        <v>238</v>
      </c>
      <c r="B58" s="20" t="s">
        <v>240</v>
      </c>
      <c r="C58" s="20" t="s">
        <v>241</v>
      </c>
      <c r="D58" s="22" t="s">
        <v>242</v>
      </c>
      <c r="E58" s="64">
        <v>4321.249</v>
      </c>
      <c r="F58" s="64">
        <v>2958.982</v>
      </c>
      <c r="G58" s="64">
        <v>1253.131</v>
      </c>
      <c r="H58" s="64">
        <v>16.849</v>
      </c>
      <c r="I58" s="64">
        <v>49.681</v>
      </c>
      <c r="J58" s="64">
        <v>2.287</v>
      </c>
      <c r="K58" s="64">
        <v>40.319</v>
      </c>
      <c r="L58" s="64">
        <v>151.289</v>
      </c>
      <c r="M58" s="64">
        <v>2826.765</v>
      </c>
      <c r="N58" s="49">
        <f t="shared" si="2"/>
        <v>68.475156141199</v>
      </c>
      <c r="O58" s="49">
        <f t="shared" si="0"/>
        <v>28.999277755112008</v>
      </c>
      <c r="P58" s="49">
        <f t="shared" si="0"/>
        <v>0.3899104171039438</v>
      </c>
      <c r="Q58" s="49">
        <f t="shared" si="0"/>
        <v>1.1496907491329473</v>
      </c>
      <c r="R58" s="49">
        <f t="shared" si="3"/>
        <v>0.052924513259939424</v>
      </c>
      <c r="S58" s="49">
        <f t="shared" si="1"/>
        <v>0.9330404241921723</v>
      </c>
      <c r="T58" s="49">
        <f t="shared" si="1"/>
        <v>3.501047960902045</v>
      </c>
      <c r="U58" s="49">
        <f t="shared" si="1"/>
        <v>65.41546205738203</v>
      </c>
    </row>
    <row r="59" spans="1:21" s="21" customFormat="1" ht="15.75">
      <c r="A59" s="20" t="s">
        <v>243</v>
      </c>
      <c r="B59" s="20" t="s">
        <v>245</v>
      </c>
      <c r="C59" s="20" t="s">
        <v>246</v>
      </c>
      <c r="D59" s="22" t="s">
        <v>247</v>
      </c>
      <c r="E59" s="64">
        <v>781.919</v>
      </c>
      <c r="F59" s="64">
        <v>691.1</v>
      </c>
      <c r="G59" s="64">
        <v>7.389</v>
      </c>
      <c r="H59" s="64">
        <v>66.665</v>
      </c>
      <c r="I59" s="64">
        <v>5.808</v>
      </c>
      <c r="J59" s="64">
        <v>0.381</v>
      </c>
      <c r="K59" s="64">
        <v>10.576</v>
      </c>
      <c r="L59" s="64">
        <v>16.773</v>
      </c>
      <c r="M59" s="64">
        <v>676.883</v>
      </c>
      <c r="N59" s="49">
        <f t="shared" si="2"/>
        <v>88.3851140591289</v>
      </c>
      <c r="O59" s="49">
        <f t="shared" si="0"/>
        <v>0.9449827923352675</v>
      </c>
      <c r="P59" s="49">
        <f t="shared" si="0"/>
        <v>8.525819170527894</v>
      </c>
      <c r="Q59" s="49">
        <f t="shared" si="0"/>
        <v>0.742787935834786</v>
      </c>
      <c r="R59" s="49">
        <f t="shared" si="3"/>
        <v>0.04872627471643483</v>
      </c>
      <c r="S59" s="49">
        <f t="shared" si="1"/>
        <v>1.3525697674567314</v>
      </c>
      <c r="T59" s="49">
        <f t="shared" si="1"/>
        <v>2.145107101886513</v>
      </c>
      <c r="U59" s="49">
        <f t="shared" si="1"/>
        <v>86.5668950364424</v>
      </c>
    </row>
    <row r="60" spans="1:21" s="21" customFormat="1" ht="15.75">
      <c r="A60" s="20" t="s">
        <v>248</v>
      </c>
      <c r="B60" s="20" t="s">
        <v>250</v>
      </c>
      <c r="C60" s="20" t="s">
        <v>251</v>
      </c>
      <c r="D60" s="22" t="s">
        <v>252</v>
      </c>
      <c r="E60" s="64">
        <v>6038.803</v>
      </c>
      <c r="F60" s="64">
        <v>4855.937</v>
      </c>
      <c r="G60" s="64">
        <v>1019.528</v>
      </c>
      <c r="H60" s="64">
        <v>18.733</v>
      </c>
      <c r="I60" s="64">
        <v>79.665</v>
      </c>
      <c r="J60" s="64">
        <v>3.078</v>
      </c>
      <c r="K60" s="64">
        <v>61.862</v>
      </c>
      <c r="L60" s="64">
        <v>194.706</v>
      </c>
      <c r="M60" s="64">
        <v>4681.19</v>
      </c>
      <c r="N60" s="49">
        <f t="shared" si="2"/>
        <v>80.41224394967016</v>
      </c>
      <c r="O60" s="49">
        <f t="shared" si="0"/>
        <v>16.882948491613323</v>
      </c>
      <c r="P60" s="49">
        <f t="shared" si="0"/>
        <v>0.3102104837664021</v>
      </c>
      <c r="Q60" s="49">
        <f t="shared" si="0"/>
        <v>1.3192183947712817</v>
      </c>
      <c r="R60" s="49">
        <f t="shared" si="3"/>
        <v>0.0509703661470659</v>
      </c>
      <c r="S60" s="49">
        <f t="shared" si="1"/>
        <v>1.024408314031771</v>
      </c>
      <c r="T60" s="49">
        <f t="shared" si="1"/>
        <v>3.2242482491977302</v>
      </c>
      <c r="U60" s="49">
        <f t="shared" si="1"/>
        <v>77.51850822091728</v>
      </c>
    </row>
    <row r="61" spans="1:21" s="21" customFormat="1" ht="15.75">
      <c r="A61" s="20" t="s">
        <v>253</v>
      </c>
      <c r="B61" s="20" t="s">
        <v>255</v>
      </c>
      <c r="C61" s="20" t="s">
        <v>256</v>
      </c>
      <c r="D61" s="22" t="s">
        <v>257</v>
      </c>
      <c r="E61" s="64">
        <v>23507.783</v>
      </c>
      <c r="F61" s="64">
        <v>19452.577</v>
      </c>
      <c r="G61" s="64">
        <v>2804.949</v>
      </c>
      <c r="H61" s="64">
        <v>163.455</v>
      </c>
      <c r="I61" s="64">
        <v>788.356</v>
      </c>
      <c r="J61" s="64">
        <v>26.903</v>
      </c>
      <c r="K61" s="64">
        <v>271.543</v>
      </c>
      <c r="L61" s="64">
        <v>8385.139</v>
      </c>
      <c r="M61" s="64">
        <v>11351.06</v>
      </c>
      <c r="N61" s="49">
        <f t="shared" si="2"/>
        <v>82.74951746832103</v>
      </c>
      <c r="O61" s="49">
        <f t="shared" si="0"/>
        <v>11.932001414169937</v>
      </c>
      <c r="P61" s="49">
        <f t="shared" si="0"/>
        <v>0.6953229064603839</v>
      </c>
      <c r="Q61" s="49">
        <f t="shared" si="0"/>
        <v>3.3535957006239165</v>
      </c>
      <c r="R61" s="49">
        <f t="shared" si="3"/>
        <v>0.11444294853325812</v>
      </c>
      <c r="S61" s="49">
        <f t="shared" si="1"/>
        <v>1.155119561891481</v>
      </c>
      <c r="T61" s="49">
        <f t="shared" si="1"/>
        <v>35.66962907561296</v>
      </c>
      <c r="U61" s="49">
        <f t="shared" si="1"/>
        <v>48.28639093699308</v>
      </c>
    </row>
    <row r="62" spans="1:21" s="21" customFormat="1" ht="15.75">
      <c r="A62" s="20" t="s">
        <v>258</v>
      </c>
      <c r="B62" s="20" t="s">
        <v>260</v>
      </c>
      <c r="C62" s="20" t="s">
        <v>261</v>
      </c>
      <c r="D62" s="22" t="s">
        <v>262</v>
      </c>
      <c r="E62" s="64">
        <v>2550.063</v>
      </c>
      <c r="F62" s="64">
        <v>2383.544</v>
      </c>
      <c r="G62" s="64">
        <v>25.838</v>
      </c>
      <c r="H62" s="64">
        <v>33.663</v>
      </c>
      <c r="I62" s="64">
        <v>50.23</v>
      </c>
      <c r="J62" s="64">
        <v>19.277</v>
      </c>
      <c r="K62" s="64">
        <v>37.511</v>
      </c>
      <c r="L62" s="64">
        <v>286.113</v>
      </c>
      <c r="M62" s="64">
        <v>2114.355</v>
      </c>
      <c r="N62" s="49">
        <f t="shared" si="2"/>
        <v>93.4700044665563</v>
      </c>
      <c r="O62" s="49">
        <f t="shared" si="0"/>
        <v>1.013229869222839</v>
      </c>
      <c r="P62" s="49">
        <f t="shared" si="0"/>
        <v>1.3200850331932974</v>
      </c>
      <c r="Q62" s="49">
        <f t="shared" si="0"/>
        <v>1.9697552570269832</v>
      </c>
      <c r="R62" s="49">
        <f t="shared" si="3"/>
        <v>0.7559421080969372</v>
      </c>
      <c r="S62" s="49">
        <f t="shared" si="1"/>
        <v>1.4709832659036268</v>
      </c>
      <c r="T62" s="49">
        <f t="shared" si="1"/>
        <v>11.219840451000621</v>
      </c>
      <c r="U62" s="49">
        <f t="shared" si="1"/>
        <v>82.91383389351556</v>
      </c>
    </row>
    <row r="63" spans="1:21" s="21" customFormat="1" ht="15.75">
      <c r="A63" s="20" t="s">
        <v>263</v>
      </c>
      <c r="B63" s="20" t="s">
        <v>265</v>
      </c>
      <c r="C63" s="20" t="s">
        <v>266</v>
      </c>
      <c r="D63" s="22" t="s">
        <v>267</v>
      </c>
      <c r="E63" s="64">
        <v>623.908</v>
      </c>
      <c r="F63" s="64">
        <v>603.345</v>
      </c>
      <c r="G63" s="64">
        <v>4.329</v>
      </c>
      <c r="H63" s="64">
        <v>2.386</v>
      </c>
      <c r="I63" s="64">
        <v>6.847</v>
      </c>
      <c r="J63" s="64">
        <v>0.172</v>
      </c>
      <c r="K63" s="64">
        <v>6.829</v>
      </c>
      <c r="L63" s="64">
        <v>7.135</v>
      </c>
      <c r="M63" s="64">
        <v>596.969</v>
      </c>
      <c r="N63" s="49">
        <f t="shared" si="2"/>
        <v>96.70416151099201</v>
      </c>
      <c r="O63" s="49">
        <f t="shared" si="0"/>
        <v>0.6938522987363521</v>
      </c>
      <c r="P63" s="49">
        <f t="shared" si="0"/>
        <v>0.3824281785134988</v>
      </c>
      <c r="Q63" s="49">
        <f t="shared" si="0"/>
        <v>1.0974374426998854</v>
      </c>
      <c r="R63" s="49">
        <f t="shared" si="3"/>
        <v>0.027568167101559845</v>
      </c>
      <c r="S63" s="49">
        <f t="shared" si="1"/>
        <v>1.0945524019566988</v>
      </c>
      <c r="T63" s="49">
        <f t="shared" si="1"/>
        <v>1.1435980945908693</v>
      </c>
      <c r="U63" s="49">
        <f t="shared" si="1"/>
        <v>95.68221596773884</v>
      </c>
    </row>
    <row r="64" spans="1:21" s="21" customFormat="1" ht="15.75">
      <c r="A64" s="20" t="s">
        <v>268</v>
      </c>
      <c r="B64" s="20" t="s">
        <v>270</v>
      </c>
      <c r="C64" s="20" t="s">
        <v>271</v>
      </c>
      <c r="D64" s="22" t="s">
        <v>272</v>
      </c>
      <c r="E64" s="64">
        <v>7642.884</v>
      </c>
      <c r="F64" s="64">
        <v>5605.24</v>
      </c>
      <c r="G64" s="64">
        <v>1519.812</v>
      </c>
      <c r="H64" s="64">
        <v>26.02</v>
      </c>
      <c r="I64" s="64">
        <v>363.094</v>
      </c>
      <c r="J64" s="64">
        <v>5.624</v>
      </c>
      <c r="K64" s="64">
        <v>123.094</v>
      </c>
      <c r="L64" s="64">
        <v>479.53</v>
      </c>
      <c r="M64" s="64">
        <v>5174.897</v>
      </c>
      <c r="N64" s="49">
        <f t="shared" si="2"/>
        <v>73.33933106926652</v>
      </c>
      <c r="O64" s="49">
        <f t="shared" si="0"/>
        <v>19.88532077681671</v>
      </c>
      <c r="P64" s="49">
        <f t="shared" si="0"/>
        <v>0.3404474017923077</v>
      </c>
      <c r="Q64" s="49">
        <f t="shared" si="0"/>
        <v>4.750745922612459</v>
      </c>
      <c r="R64" s="49">
        <f t="shared" si="3"/>
        <v>0.07358478815065098</v>
      </c>
      <c r="S64" s="49">
        <f t="shared" si="1"/>
        <v>1.6105700413613497</v>
      </c>
      <c r="T64" s="49">
        <f t="shared" si="1"/>
        <v>6.274202251401434</v>
      </c>
      <c r="U64" s="49">
        <f t="shared" si="1"/>
        <v>67.70869478066133</v>
      </c>
    </row>
    <row r="65" spans="1:21" s="21" customFormat="1" ht="15.75">
      <c r="A65" s="20" t="s">
        <v>273</v>
      </c>
      <c r="B65" s="20" t="s">
        <v>275</v>
      </c>
      <c r="C65" s="20" t="s">
        <v>276</v>
      </c>
      <c r="D65" s="22" t="s">
        <v>277</v>
      </c>
      <c r="E65" s="64">
        <v>6395.798</v>
      </c>
      <c r="F65" s="64">
        <v>5420.961</v>
      </c>
      <c r="G65" s="64">
        <v>227.926</v>
      </c>
      <c r="H65" s="64">
        <v>104.405</v>
      </c>
      <c r="I65" s="64">
        <v>422.039</v>
      </c>
      <c r="J65" s="64">
        <v>29.703</v>
      </c>
      <c r="K65" s="64">
        <v>190.764</v>
      </c>
      <c r="L65" s="64">
        <v>581.357</v>
      </c>
      <c r="M65" s="64">
        <v>4895.065</v>
      </c>
      <c r="N65" s="49">
        <f t="shared" si="2"/>
        <v>84.75816465748294</v>
      </c>
      <c r="O65" s="49">
        <f t="shared" si="0"/>
        <v>3.5636835309683015</v>
      </c>
      <c r="P65" s="49">
        <f t="shared" si="0"/>
        <v>1.6323998975577403</v>
      </c>
      <c r="Q65" s="49">
        <f t="shared" si="0"/>
        <v>6.598691828603717</v>
      </c>
      <c r="R65" s="49">
        <f t="shared" si="3"/>
        <v>0.46441429200859685</v>
      </c>
      <c r="S65" s="49">
        <f t="shared" si="1"/>
        <v>2.9826457933787154</v>
      </c>
      <c r="T65" s="49">
        <f t="shared" si="1"/>
        <v>9.089671062156746</v>
      </c>
      <c r="U65" s="49">
        <f t="shared" si="1"/>
        <v>76.53564105683137</v>
      </c>
    </row>
    <row r="66" spans="1:21" s="21" customFormat="1" ht="15.75">
      <c r="A66" s="20" t="s">
        <v>278</v>
      </c>
      <c r="B66" s="20" t="s">
        <v>280</v>
      </c>
      <c r="C66" s="20" t="s">
        <v>281</v>
      </c>
      <c r="D66" s="22" t="s">
        <v>282</v>
      </c>
      <c r="E66" s="64">
        <v>1818.47</v>
      </c>
      <c r="F66" s="64">
        <v>1725.687</v>
      </c>
      <c r="G66" s="64">
        <v>60.196</v>
      </c>
      <c r="H66" s="64">
        <v>4.045</v>
      </c>
      <c r="I66" s="64">
        <v>11.778</v>
      </c>
      <c r="J66" s="64">
        <v>0.531</v>
      </c>
      <c r="K66" s="64">
        <v>16.233</v>
      </c>
      <c r="L66" s="64">
        <v>16.767</v>
      </c>
      <c r="M66" s="64">
        <v>1710.41</v>
      </c>
      <c r="N66" s="49">
        <f t="shared" si="2"/>
        <v>94.89774370762234</v>
      </c>
      <c r="O66" s="49">
        <f t="shared" si="0"/>
        <v>3.3102553245310617</v>
      </c>
      <c r="P66" s="49">
        <f t="shared" si="0"/>
        <v>0.2224397433006868</v>
      </c>
      <c r="Q66" s="49">
        <f t="shared" si="0"/>
        <v>0.6476873415563633</v>
      </c>
      <c r="R66" s="49">
        <f t="shared" si="3"/>
        <v>0.029200371741079038</v>
      </c>
      <c r="S66" s="49">
        <f t="shared" si="1"/>
        <v>0.892673511248467</v>
      </c>
      <c r="T66" s="49">
        <f t="shared" si="1"/>
        <v>0.9220388568411906</v>
      </c>
      <c r="U66" s="49">
        <f t="shared" si="1"/>
        <v>94.0576418637646</v>
      </c>
    </row>
    <row r="67" spans="1:21" s="21" customFormat="1" ht="15.75">
      <c r="A67" s="20" t="s">
        <v>283</v>
      </c>
      <c r="B67" s="20" t="s">
        <v>285</v>
      </c>
      <c r="C67" s="20" t="s">
        <v>286</v>
      </c>
      <c r="D67" s="22" t="s">
        <v>287</v>
      </c>
      <c r="E67" s="64">
        <v>5556.506</v>
      </c>
      <c r="F67" s="64">
        <v>4999.679</v>
      </c>
      <c r="G67" s="64">
        <v>332.296</v>
      </c>
      <c r="H67" s="64">
        <v>51.937</v>
      </c>
      <c r="I67" s="64">
        <v>111.057</v>
      </c>
      <c r="J67" s="64">
        <v>2.128</v>
      </c>
      <c r="K67" s="64">
        <v>59.409</v>
      </c>
      <c r="L67" s="64">
        <v>258.696</v>
      </c>
      <c r="M67" s="64">
        <v>4761.269</v>
      </c>
      <c r="N67" s="49">
        <f t="shared" si="2"/>
        <v>89.97882842203356</v>
      </c>
      <c r="O67" s="49">
        <f t="shared" si="0"/>
        <v>5.980304889439514</v>
      </c>
      <c r="P67" s="49">
        <f t="shared" si="0"/>
        <v>0.9347060904820401</v>
      </c>
      <c r="Q67" s="49">
        <f t="shared" si="0"/>
        <v>1.9986840651301376</v>
      </c>
      <c r="R67" s="49">
        <f t="shared" si="3"/>
        <v>0.03829744807258374</v>
      </c>
      <c r="S67" s="49">
        <f t="shared" si="1"/>
        <v>1.0691790848421652</v>
      </c>
      <c r="T67" s="49">
        <f t="shared" si="1"/>
        <v>4.655731497455416</v>
      </c>
      <c r="U67" s="49">
        <f t="shared" si="1"/>
        <v>85.68818246574375</v>
      </c>
    </row>
    <row r="68" spans="1:21" s="21" customFormat="1" ht="15.75">
      <c r="A68" s="20" t="s">
        <v>288</v>
      </c>
      <c r="B68" s="20" t="s">
        <v>290</v>
      </c>
      <c r="C68" s="20" t="s">
        <v>291</v>
      </c>
      <c r="D68" s="22" t="s">
        <v>292</v>
      </c>
      <c r="E68" s="64">
        <v>515.004</v>
      </c>
      <c r="F68" s="64">
        <v>486.48</v>
      </c>
      <c r="G68" s="64">
        <v>4.867</v>
      </c>
      <c r="H68" s="64">
        <v>12.668</v>
      </c>
      <c r="I68" s="64">
        <v>3.605</v>
      </c>
      <c r="J68" s="64">
        <v>0.385</v>
      </c>
      <c r="K68" s="64">
        <v>6.999</v>
      </c>
      <c r="L68" s="64">
        <v>35.729</v>
      </c>
      <c r="M68" s="64">
        <v>453.634</v>
      </c>
      <c r="N68" s="49">
        <f t="shared" si="2"/>
        <v>94.46140224153598</v>
      </c>
      <c r="O68" s="49">
        <f t="shared" si="0"/>
        <v>0.9450412035634674</v>
      </c>
      <c r="P68" s="49">
        <f t="shared" si="0"/>
        <v>2.459786720103145</v>
      </c>
      <c r="Q68" s="49">
        <f t="shared" si="0"/>
        <v>0.6999945631490241</v>
      </c>
      <c r="R68" s="49">
        <f t="shared" si="3"/>
        <v>0.07475670091882781</v>
      </c>
      <c r="S68" s="49">
        <f t="shared" si="1"/>
        <v>1.3590185707295477</v>
      </c>
      <c r="T68" s="49">
        <f t="shared" si="1"/>
        <v>6.937616018516361</v>
      </c>
      <c r="U68" s="49">
        <f t="shared" si="1"/>
        <v>88.0835877002897</v>
      </c>
    </row>
    <row r="69" spans="1:21" s="21" customFormat="1" ht="15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4"/>
      <c r="M69" s="24"/>
      <c r="N69" s="27"/>
      <c r="O69" s="27"/>
      <c r="P69" s="27"/>
      <c r="Q69" s="27"/>
      <c r="R69" s="27"/>
      <c r="S69" s="27"/>
      <c r="T69" s="27"/>
      <c r="U69" s="27"/>
    </row>
    <row r="70" spans="1:21" s="21" customFormat="1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s="21" customFormat="1" ht="15.75">
      <c r="A71" s="20" t="s">
        <v>300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s="40" customFormat="1" ht="15.75">
      <c r="A72" s="42" t="s">
        <v>301</v>
      </c>
      <c r="B72" s="42"/>
      <c r="C72" s="42"/>
      <c r="D72" s="42"/>
      <c r="E72" s="42"/>
      <c r="F72" s="42"/>
      <c r="G72" s="42"/>
      <c r="H72" s="42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s="40" customFormat="1" ht="15.75" customHeight="1">
      <c r="A73" s="42" t="s">
        <v>302</v>
      </c>
      <c r="B73" s="42"/>
      <c r="C73" s="42"/>
      <c r="D73" s="42"/>
      <c r="E73" s="42"/>
      <c r="F73" s="42"/>
      <c r="G73" s="42"/>
      <c r="H73" s="42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40" customFormat="1" ht="15.75" customHeight="1">
      <c r="A74" s="42" t="s">
        <v>340</v>
      </c>
      <c r="B74" s="42"/>
      <c r="C74" s="42"/>
      <c r="D74" s="42"/>
      <c r="E74" s="42"/>
      <c r="F74" s="42"/>
      <c r="G74" s="42"/>
      <c r="H74" s="42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s="40" customFormat="1" ht="15.75" customHeight="1">
      <c r="A75" s="38" t="s">
        <v>339</v>
      </c>
      <c r="B75" s="42"/>
      <c r="C75" s="42"/>
      <c r="D75" s="42"/>
      <c r="E75" s="42"/>
      <c r="F75" s="42"/>
      <c r="G75" s="42"/>
      <c r="H75" s="42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40" customFormat="1" ht="15.75" customHeight="1">
      <c r="A76" s="42" t="s">
        <v>341</v>
      </c>
      <c r="B76" s="42"/>
      <c r="C76" s="42"/>
      <c r="D76" s="42"/>
      <c r="E76" s="42"/>
      <c r="F76" s="42"/>
      <c r="G76" s="42"/>
      <c r="H76" s="42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s="40" customFormat="1" ht="15.75" customHeight="1">
      <c r="A77" s="42" t="s">
        <v>343</v>
      </c>
      <c r="B77" s="42"/>
      <c r="C77" s="42"/>
      <c r="D77" s="42"/>
      <c r="E77" s="42"/>
      <c r="F77" s="42"/>
      <c r="G77" s="42"/>
      <c r="H77" s="42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40" customFormat="1" ht="15.75" customHeight="1">
      <c r="A78" s="42" t="s">
        <v>342</v>
      </c>
      <c r="B78" s="42"/>
      <c r="C78" s="42"/>
      <c r="D78" s="42"/>
      <c r="E78" s="42"/>
      <c r="F78" s="42"/>
      <c r="G78" s="42"/>
      <c r="H78" s="42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</sheetData>
  <mergeCells count="20">
    <mergeCell ref="U13:U16"/>
    <mergeCell ref="N8:U8"/>
    <mergeCell ref="F9:J9"/>
    <mergeCell ref="N9:R9"/>
    <mergeCell ref="E14:E16"/>
    <mergeCell ref="F14:F16"/>
    <mergeCell ref="G11:G16"/>
    <mergeCell ref="T13:T16"/>
    <mergeCell ref="R10:R16"/>
    <mergeCell ref="O11:O16"/>
    <mergeCell ref="P11:P16"/>
    <mergeCell ref="S13:S16"/>
    <mergeCell ref="N14:N16"/>
    <mergeCell ref="Q14:Q16"/>
    <mergeCell ref="H11:H16"/>
    <mergeCell ref="I14:I16"/>
    <mergeCell ref="J10:J16"/>
    <mergeCell ref="K13:K16"/>
    <mergeCell ref="L13:L16"/>
    <mergeCell ref="M13:M16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2" t="s">
        <v>362</v>
      </c>
    </row>
    <row r="2" ht="15.75">
      <c r="A2" s="20"/>
    </row>
    <row r="3" ht="15.75">
      <c r="A3" s="67" t="s">
        <v>364</v>
      </c>
    </row>
    <row r="4" ht="15.75">
      <c r="A4" s="20"/>
    </row>
    <row r="5" ht="15.75">
      <c r="A5" s="20" t="s">
        <v>363</v>
      </c>
    </row>
    <row r="6" ht="15.75">
      <c r="A6" s="42" t="s">
        <v>329</v>
      </c>
    </row>
    <row r="7" ht="15.75">
      <c r="A7" s="21" t="s">
        <v>344</v>
      </c>
    </row>
    <row r="8" ht="15.75">
      <c r="A8" s="21" t="s">
        <v>322</v>
      </c>
    </row>
    <row r="9" ht="15.75">
      <c r="A9" s="21" t="s">
        <v>337</v>
      </c>
    </row>
    <row r="10" ht="15.75">
      <c r="A10" s="21" t="s">
        <v>323</v>
      </c>
    </row>
    <row r="11" ht="15.75">
      <c r="A11" s="21" t="s">
        <v>326</v>
      </c>
    </row>
    <row r="12" ht="15.75">
      <c r="A12" s="20" t="s">
        <v>1</v>
      </c>
    </row>
    <row r="14" ht="15.75">
      <c r="A14" s="20" t="s">
        <v>325</v>
      </c>
    </row>
    <row r="15" ht="15.75">
      <c r="A15" s="20" t="s">
        <v>295</v>
      </c>
    </row>
    <row r="16" ht="15.75">
      <c r="A16" s="20"/>
    </row>
    <row r="17" ht="15.75">
      <c r="A17" s="20" t="s">
        <v>300</v>
      </c>
    </row>
    <row r="18" ht="15.75">
      <c r="A18" s="42" t="s">
        <v>301</v>
      </c>
    </row>
    <row r="19" ht="15.75">
      <c r="A19" s="42" t="s">
        <v>302</v>
      </c>
    </row>
    <row r="20" ht="15.75">
      <c r="A20" s="42" t="s">
        <v>340</v>
      </c>
    </row>
    <row r="21" ht="15.75">
      <c r="A21" s="38" t="s">
        <v>339</v>
      </c>
    </row>
    <row r="22" ht="15.75">
      <c r="A22" s="42" t="s">
        <v>341</v>
      </c>
    </row>
    <row r="23" ht="15.75">
      <c r="A23" s="42" t="s">
        <v>343</v>
      </c>
    </row>
    <row r="24" ht="15.75">
      <c r="A24" s="42" t="s">
        <v>342</v>
      </c>
    </row>
    <row r="25" ht="15.75">
      <c r="A25" s="42"/>
    </row>
    <row r="26" ht="16.5">
      <c r="A26" s="19"/>
    </row>
    <row r="27" ht="15.75">
      <c r="A27" s="20" t="s">
        <v>366</v>
      </c>
    </row>
    <row r="28" ht="15.75">
      <c r="A28" s="36" t="s">
        <v>303</v>
      </c>
    </row>
  </sheetData>
  <hyperlinks>
    <hyperlink ref="A3" location="Data!A1" display="Back to data"/>
    <hyperlink ref="A28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="75" zoomScaleNormal="75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F15" sqref="F15"/>
    </sheetView>
  </sheetViews>
  <sheetFormatPr defaultColWidth="8.796875" defaultRowHeight="15.75"/>
  <cols>
    <col min="1" max="1" width="19.69921875" style="37" customWidth="1"/>
    <col min="2" max="2" width="23.69921875" style="37" hidden="1" customWidth="1"/>
    <col min="3" max="3" width="11.8984375" style="37" hidden="1" customWidth="1"/>
    <col min="4" max="5" width="9.69921875" style="37" hidden="1" customWidth="1"/>
    <col min="6" max="6" width="11.69921875" style="37" customWidth="1"/>
    <col min="7" max="13" width="9.59765625" style="37" customWidth="1"/>
    <col min="14" max="14" width="13.19921875" style="37" customWidth="1"/>
    <col min="15" max="15" width="9.69921875" style="37" hidden="1" customWidth="1"/>
    <col min="16" max="16384" width="8.796875" style="37" customWidth="1"/>
  </cols>
  <sheetData>
    <row r="1" spans="1:15" s="21" customFormat="1" ht="15.75">
      <c r="A1" s="23"/>
      <c r="B1" s="20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0"/>
    </row>
    <row r="2" spans="1:15" s="21" customFormat="1" ht="16.5">
      <c r="A2" s="20"/>
      <c r="B2" s="20" t="s">
        <v>3</v>
      </c>
      <c r="C2" s="20"/>
      <c r="D2" s="20"/>
      <c r="E2" s="20"/>
      <c r="F2" s="24"/>
      <c r="G2" s="25">
        <v>2005</v>
      </c>
      <c r="H2" s="24"/>
      <c r="I2" s="24"/>
      <c r="J2" s="24"/>
      <c r="K2" s="24"/>
      <c r="L2" s="24"/>
      <c r="M2" s="24"/>
      <c r="N2" s="24"/>
      <c r="O2" s="20"/>
    </row>
    <row r="3" spans="1:15" s="21" customFormat="1" ht="15.75">
      <c r="A3" s="20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6"/>
      <c r="M3" s="26"/>
      <c r="N3" s="20"/>
      <c r="O3" s="20"/>
    </row>
    <row r="4" spans="1:15" s="21" customFormat="1" ht="15.75">
      <c r="A4" s="20"/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8"/>
      <c r="M4" s="28"/>
      <c r="N4" s="20"/>
      <c r="O4" s="20"/>
    </row>
    <row r="5" spans="1:15" s="21" customFormat="1" ht="15.75">
      <c r="A5" s="20"/>
      <c r="B5" s="20" t="s">
        <v>3</v>
      </c>
      <c r="C5" s="20" t="s">
        <v>331</v>
      </c>
      <c r="D5" s="29" t="s">
        <v>334</v>
      </c>
      <c r="E5" s="29" t="s">
        <v>336</v>
      </c>
      <c r="F5" s="20"/>
      <c r="G5" s="79" t="s">
        <v>11</v>
      </c>
      <c r="H5" s="80"/>
      <c r="I5" s="80"/>
      <c r="J5" s="80"/>
      <c r="K5" s="80"/>
      <c r="L5" s="28"/>
      <c r="M5" s="28"/>
      <c r="O5" s="20"/>
    </row>
    <row r="6" spans="1:15" s="21" customFormat="1" ht="15.75">
      <c r="A6" s="20"/>
      <c r="B6" s="20" t="s">
        <v>3</v>
      </c>
      <c r="C6" s="20" t="s">
        <v>332</v>
      </c>
      <c r="D6" s="29" t="s">
        <v>10</v>
      </c>
      <c r="E6" s="29" t="s">
        <v>10</v>
      </c>
      <c r="G6" s="30"/>
      <c r="H6" s="30"/>
      <c r="I6" s="30"/>
      <c r="J6" s="30"/>
      <c r="K6" s="75" t="s">
        <v>350</v>
      </c>
      <c r="L6" s="31"/>
      <c r="M6" s="31"/>
      <c r="O6" s="20"/>
    </row>
    <row r="7" spans="1:15" s="21" customFormat="1" ht="15.75" customHeight="1">
      <c r="A7" s="20"/>
      <c r="B7" s="20" t="s">
        <v>16</v>
      </c>
      <c r="C7" s="20" t="s">
        <v>333</v>
      </c>
      <c r="D7" s="29" t="s">
        <v>335</v>
      </c>
      <c r="E7" s="29" t="s">
        <v>335</v>
      </c>
      <c r="G7" s="20"/>
      <c r="H7" s="74" t="s">
        <v>347</v>
      </c>
      <c r="I7" s="74" t="s">
        <v>348</v>
      </c>
      <c r="J7" s="20"/>
      <c r="K7" s="76"/>
      <c r="L7" s="31"/>
      <c r="M7" s="31"/>
      <c r="O7" s="20"/>
    </row>
    <row r="8" spans="1:15" s="21" customFormat="1" ht="15.75" customHeight="1">
      <c r="A8" s="29" t="s">
        <v>330</v>
      </c>
      <c r="B8" s="20" t="s">
        <v>3</v>
      </c>
      <c r="C8" s="20"/>
      <c r="D8" s="20"/>
      <c r="E8" s="20"/>
      <c r="F8" s="29"/>
      <c r="H8" s="74"/>
      <c r="I8" s="74"/>
      <c r="K8" s="76"/>
      <c r="L8" s="31"/>
      <c r="M8" s="31"/>
      <c r="O8" s="20" t="s">
        <v>28</v>
      </c>
    </row>
    <row r="9" spans="1:15" s="21" customFormat="1" ht="15.75" customHeight="1">
      <c r="A9" s="20"/>
      <c r="B9" s="20" t="s">
        <v>3</v>
      </c>
      <c r="C9" s="20"/>
      <c r="D9" s="20"/>
      <c r="E9" s="20"/>
      <c r="F9" s="20"/>
      <c r="H9" s="74"/>
      <c r="I9" s="74"/>
      <c r="K9" s="76"/>
      <c r="L9" s="77" t="s">
        <v>351</v>
      </c>
      <c r="M9" s="78" t="s">
        <v>352</v>
      </c>
      <c r="N9" s="74" t="s">
        <v>353</v>
      </c>
      <c r="O9" s="20"/>
    </row>
    <row r="10" spans="1:15" s="21" customFormat="1" ht="15.75" customHeight="1">
      <c r="A10" s="20"/>
      <c r="B10" s="20" t="s">
        <v>3</v>
      </c>
      <c r="C10" s="20"/>
      <c r="D10" s="20"/>
      <c r="E10" s="20"/>
      <c r="F10" s="74" t="s">
        <v>345</v>
      </c>
      <c r="G10" s="74" t="s">
        <v>346</v>
      </c>
      <c r="H10" s="74"/>
      <c r="I10" s="74"/>
      <c r="J10" s="74" t="s">
        <v>349</v>
      </c>
      <c r="K10" s="76"/>
      <c r="L10" s="77"/>
      <c r="M10" s="78"/>
      <c r="N10" s="74"/>
      <c r="O10" s="20"/>
    </row>
    <row r="11" spans="1:15" s="21" customFormat="1" ht="15.75" customHeight="1">
      <c r="A11" s="20"/>
      <c r="B11" s="20" t="s">
        <v>3</v>
      </c>
      <c r="C11" s="20"/>
      <c r="D11" s="20"/>
      <c r="E11" s="20"/>
      <c r="F11" s="74"/>
      <c r="G11" s="74"/>
      <c r="H11" s="74"/>
      <c r="I11" s="74"/>
      <c r="J11" s="74"/>
      <c r="K11" s="76"/>
      <c r="L11" s="77"/>
      <c r="M11" s="78"/>
      <c r="N11" s="74"/>
      <c r="O11" s="20"/>
    </row>
    <row r="12" spans="1:15" s="21" customFormat="1" ht="15.75">
      <c r="A12" s="20"/>
      <c r="B12" s="20" t="s">
        <v>3</v>
      </c>
      <c r="C12" s="20"/>
      <c r="D12" s="20"/>
      <c r="E12" s="20"/>
      <c r="F12" s="74"/>
      <c r="G12" s="74"/>
      <c r="H12" s="74"/>
      <c r="I12" s="74"/>
      <c r="J12" s="74"/>
      <c r="K12" s="76"/>
      <c r="L12" s="77"/>
      <c r="M12" s="78"/>
      <c r="N12" s="74"/>
      <c r="O12" s="20"/>
    </row>
    <row r="13" spans="1:15" s="21" customFormat="1" ht="15.75">
      <c r="A13" s="32"/>
      <c r="B13" s="20" t="s">
        <v>3</v>
      </c>
      <c r="C13" s="32"/>
      <c r="D13" s="32"/>
      <c r="E13" s="32"/>
      <c r="F13" s="32"/>
      <c r="G13" s="32"/>
      <c r="H13" s="32"/>
      <c r="I13" s="32"/>
      <c r="J13" s="32"/>
      <c r="K13" s="32"/>
      <c r="L13" s="34"/>
      <c r="M13" s="34"/>
      <c r="N13" s="32"/>
      <c r="O13" s="20"/>
    </row>
    <row r="14" spans="1:15" s="21" customFormat="1" ht="15.75" hidden="1">
      <c r="A14" s="20"/>
      <c r="B14" s="20" t="s">
        <v>32</v>
      </c>
      <c r="C14" s="20"/>
      <c r="D14" s="20"/>
      <c r="E14" s="20"/>
      <c r="F14" s="43">
        <f aca="true" t="shared" si="0" ref="F14:N14">SUM(F16:F66)-F15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5">
        <f t="shared" si="0"/>
        <v>0</v>
      </c>
      <c r="M14" s="46">
        <f t="shared" si="0"/>
        <v>0</v>
      </c>
      <c r="N14" s="43">
        <f t="shared" si="0"/>
        <v>0</v>
      </c>
      <c r="O14" s="20"/>
    </row>
    <row r="15" spans="1:15" s="16" customFormat="1" ht="16.5">
      <c r="A15" s="10" t="s">
        <v>33</v>
      </c>
      <c r="B15" s="10" t="s">
        <v>34</v>
      </c>
      <c r="C15" s="10" t="s">
        <v>35</v>
      </c>
      <c r="D15" s="10" t="s">
        <v>36</v>
      </c>
      <c r="E15" s="10" t="s">
        <v>37</v>
      </c>
      <c r="F15" s="62">
        <v>296507.061</v>
      </c>
      <c r="G15" s="62">
        <v>237885.464</v>
      </c>
      <c r="H15" s="62">
        <v>37904.619</v>
      </c>
      <c r="I15" s="62">
        <v>2863.696</v>
      </c>
      <c r="J15" s="62">
        <v>12756.578</v>
      </c>
      <c r="K15" s="62">
        <v>517.491</v>
      </c>
      <c r="L15" s="62">
        <v>4579.213</v>
      </c>
      <c r="M15" s="62">
        <v>42872.091</v>
      </c>
      <c r="N15" s="62">
        <v>198235.448</v>
      </c>
      <c r="O15" s="63">
        <f aca="true" t="shared" si="1" ref="O15:O46">F15-SUM(G15:L15)</f>
        <v>0</v>
      </c>
    </row>
    <row r="16" spans="1:15" s="21" customFormat="1" ht="15.75">
      <c r="A16" s="20" t="s">
        <v>38</v>
      </c>
      <c r="B16" s="20" t="s">
        <v>39</v>
      </c>
      <c r="C16" s="20" t="s">
        <v>40</v>
      </c>
      <c r="D16" s="20" t="s">
        <v>41</v>
      </c>
      <c r="E16" s="22" t="s">
        <v>42</v>
      </c>
      <c r="F16" s="61">
        <v>4548.327</v>
      </c>
      <c r="G16" s="61">
        <v>3245.377</v>
      </c>
      <c r="H16" s="61">
        <v>1195.722</v>
      </c>
      <c r="I16" s="61">
        <v>23.485</v>
      </c>
      <c r="J16" s="61">
        <v>40.024</v>
      </c>
      <c r="K16" s="61">
        <v>1.692</v>
      </c>
      <c r="L16" s="61">
        <v>42.027</v>
      </c>
      <c r="M16" s="61">
        <v>105.871</v>
      </c>
      <c r="N16" s="61">
        <v>3151.131</v>
      </c>
      <c r="O16" s="44">
        <f t="shared" si="1"/>
        <v>0</v>
      </c>
    </row>
    <row r="17" spans="1:15" s="21" customFormat="1" ht="15.75">
      <c r="A17" s="20" t="s">
        <v>43</v>
      </c>
      <c r="B17" s="20" t="s">
        <v>44</v>
      </c>
      <c r="C17" s="20" t="s">
        <v>45</v>
      </c>
      <c r="D17" s="20" t="s">
        <v>46</v>
      </c>
      <c r="E17" s="22" t="s">
        <v>47</v>
      </c>
      <c r="F17" s="61">
        <v>663.253</v>
      </c>
      <c r="G17" s="61">
        <v>469.166</v>
      </c>
      <c r="H17" s="61">
        <v>24.528</v>
      </c>
      <c r="I17" s="61">
        <v>102.806</v>
      </c>
      <c r="J17" s="61">
        <v>30.656</v>
      </c>
      <c r="K17" s="61">
        <v>4.092</v>
      </c>
      <c r="L17" s="61">
        <v>32.005</v>
      </c>
      <c r="M17" s="61">
        <v>36.105</v>
      </c>
      <c r="N17" s="61">
        <v>441.832</v>
      </c>
      <c r="O17" s="44">
        <f t="shared" si="1"/>
        <v>0</v>
      </c>
    </row>
    <row r="18" spans="1:15" s="21" customFormat="1" ht="15.75">
      <c r="A18" s="20" t="s">
        <v>48</v>
      </c>
      <c r="B18" s="20" t="s">
        <v>49</v>
      </c>
      <c r="C18" s="20" t="s">
        <v>50</v>
      </c>
      <c r="D18" s="20" t="s">
        <v>51</v>
      </c>
      <c r="E18" s="22" t="s">
        <v>52</v>
      </c>
      <c r="F18" s="61">
        <v>5953.007</v>
      </c>
      <c r="G18" s="61">
        <v>5208.965</v>
      </c>
      <c r="H18" s="61">
        <v>215.929</v>
      </c>
      <c r="I18" s="61">
        <v>287.39</v>
      </c>
      <c r="J18" s="61">
        <v>134.793</v>
      </c>
      <c r="K18" s="61">
        <v>11.352</v>
      </c>
      <c r="L18" s="61">
        <v>94.578</v>
      </c>
      <c r="M18" s="61">
        <v>1701.775</v>
      </c>
      <c r="N18" s="61">
        <v>3602.215</v>
      </c>
      <c r="O18" s="44">
        <f t="shared" si="1"/>
        <v>0</v>
      </c>
    </row>
    <row r="19" spans="1:15" s="21" customFormat="1" ht="15.75">
      <c r="A19" s="20" t="s">
        <v>53</v>
      </c>
      <c r="B19" s="20" t="s">
        <v>54</v>
      </c>
      <c r="C19" s="20" t="s">
        <v>55</v>
      </c>
      <c r="D19" s="20" t="s">
        <v>56</v>
      </c>
      <c r="E19" s="22" t="s">
        <v>57</v>
      </c>
      <c r="F19" s="61">
        <v>2775.708</v>
      </c>
      <c r="G19" s="61">
        <v>2255.032</v>
      </c>
      <c r="H19" s="61">
        <v>435.105</v>
      </c>
      <c r="I19" s="61">
        <v>21.033</v>
      </c>
      <c r="J19" s="61">
        <v>27.805</v>
      </c>
      <c r="K19" s="61">
        <v>2.506</v>
      </c>
      <c r="L19" s="61">
        <v>34.227</v>
      </c>
      <c r="M19" s="61">
        <v>130.601</v>
      </c>
      <c r="N19" s="61">
        <v>2133.849</v>
      </c>
      <c r="O19" s="44">
        <f t="shared" si="1"/>
        <v>0</v>
      </c>
    </row>
    <row r="20" spans="1:15" s="21" customFormat="1" ht="15.75">
      <c r="A20" s="20" t="s">
        <v>58</v>
      </c>
      <c r="B20" s="20" t="s">
        <v>59</v>
      </c>
      <c r="C20" s="20" t="s">
        <v>60</v>
      </c>
      <c r="D20" s="20" t="s">
        <v>61</v>
      </c>
      <c r="E20" s="22" t="s">
        <v>62</v>
      </c>
      <c r="F20" s="61">
        <v>36154.147</v>
      </c>
      <c r="G20" s="61">
        <v>27870.594</v>
      </c>
      <c r="H20" s="61">
        <v>2438.639</v>
      </c>
      <c r="I20" s="61">
        <v>420.457</v>
      </c>
      <c r="J20" s="61">
        <v>4407.84</v>
      </c>
      <c r="K20" s="61">
        <v>151.09</v>
      </c>
      <c r="L20" s="61">
        <v>865.527</v>
      </c>
      <c r="M20" s="61">
        <v>12791.059</v>
      </c>
      <c r="N20" s="61">
        <v>15820.185</v>
      </c>
      <c r="O20" s="44">
        <f t="shared" si="1"/>
        <v>0</v>
      </c>
    </row>
    <row r="21" spans="1:15" s="21" customFormat="1" ht="15.75">
      <c r="A21" s="20" t="s">
        <v>63</v>
      </c>
      <c r="B21" s="20" t="s">
        <v>64</v>
      </c>
      <c r="C21" s="20" t="s">
        <v>65</v>
      </c>
      <c r="D21" s="20" t="s">
        <v>66</v>
      </c>
      <c r="E21" s="22" t="s">
        <v>67</v>
      </c>
      <c r="F21" s="61">
        <v>4663.295</v>
      </c>
      <c r="G21" s="61">
        <v>4206.789</v>
      </c>
      <c r="H21" s="61">
        <v>190.813</v>
      </c>
      <c r="I21" s="61">
        <v>53.624</v>
      </c>
      <c r="J21" s="61">
        <v>121.357</v>
      </c>
      <c r="K21" s="61">
        <v>6.501</v>
      </c>
      <c r="L21" s="61">
        <v>84.211</v>
      </c>
      <c r="M21" s="61">
        <v>901.964</v>
      </c>
      <c r="N21" s="61">
        <v>3364.262</v>
      </c>
      <c r="O21" s="44">
        <f t="shared" si="1"/>
        <v>0</v>
      </c>
    </row>
    <row r="22" spans="1:15" s="21" customFormat="1" ht="15.75">
      <c r="A22" s="20" t="s">
        <v>68</v>
      </c>
      <c r="B22" s="20" t="s">
        <v>69</v>
      </c>
      <c r="C22" s="20" t="s">
        <v>70</v>
      </c>
      <c r="D22" s="20" t="s">
        <v>71</v>
      </c>
      <c r="E22" s="22" t="s">
        <v>72</v>
      </c>
      <c r="F22" s="61">
        <v>3500.701</v>
      </c>
      <c r="G22" s="61">
        <v>2970.667</v>
      </c>
      <c r="H22" s="61">
        <v>355.309</v>
      </c>
      <c r="I22" s="61">
        <v>12.231</v>
      </c>
      <c r="J22" s="61">
        <v>113.591</v>
      </c>
      <c r="K22" s="61">
        <v>2.547</v>
      </c>
      <c r="L22" s="61">
        <v>46.356</v>
      </c>
      <c r="M22" s="61">
        <v>381.661</v>
      </c>
      <c r="N22" s="61">
        <v>2636.459</v>
      </c>
      <c r="O22" s="44">
        <f t="shared" si="1"/>
        <v>0</v>
      </c>
    </row>
    <row r="23" spans="1:15" s="21" customFormat="1" ht="15.75">
      <c r="A23" s="20" t="s">
        <v>73</v>
      </c>
      <c r="B23" s="20" t="s">
        <v>74</v>
      </c>
      <c r="C23" s="20" t="s">
        <v>75</v>
      </c>
      <c r="D23" s="20" t="s">
        <v>76</v>
      </c>
      <c r="E23" s="22" t="s">
        <v>77</v>
      </c>
      <c r="F23" s="61">
        <v>841.741</v>
      </c>
      <c r="G23" s="61">
        <v>630.618</v>
      </c>
      <c r="H23" s="61">
        <v>173.481</v>
      </c>
      <c r="I23" s="61">
        <v>3.391</v>
      </c>
      <c r="J23" s="61">
        <v>22.662</v>
      </c>
      <c r="K23" s="61">
        <v>0.481</v>
      </c>
      <c r="L23" s="61">
        <v>11.108</v>
      </c>
      <c r="M23" s="61">
        <v>51.006</v>
      </c>
      <c r="N23" s="61">
        <v>585.938</v>
      </c>
      <c r="O23" s="44">
        <f t="shared" si="1"/>
        <v>0</v>
      </c>
    </row>
    <row r="24" spans="1:15" s="21" customFormat="1" ht="15.75">
      <c r="A24" s="20" t="s">
        <v>78</v>
      </c>
      <c r="B24" s="20" t="s">
        <v>79</v>
      </c>
      <c r="C24" s="20" t="s">
        <v>80</v>
      </c>
      <c r="D24" s="20" t="s">
        <v>81</v>
      </c>
      <c r="E24" s="22" t="s">
        <v>82</v>
      </c>
      <c r="F24" s="61">
        <v>582.049</v>
      </c>
      <c r="G24" s="61">
        <v>219.034</v>
      </c>
      <c r="H24" s="61">
        <v>333.93</v>
      </c>
      <c r="I24" s="61">
        <v>2.141</v>
      </c>
      <c r="J24" s="61">
        <v>18.183</v>
      </c>
      <c r="K24" s="61">
        <v>0.495</v>
      </c>
      <c r="L24" s="61">
        <v>8.266</v>
      </c>
      <c r="M24" s="61">
        <v>48.341</v>
      </c>
      <c r="N24" s="61">
        <v>179.617</v>
      </c>
      <c r="O24" s="44">
        <f t="shared" si="1"/>
        <v>0</v>
      </c>
    </row>
    <row r="25" spans="1:15" s="21" customFormat="1" ht="15.75">
      <c r="A25" s="20" t="s">
        <v>83</v>
      </c>
      <c r="B25" s="20" t="s">
        <v>84</v>
      </c>
      <c r="C25" s="20" t="s">
        <v>85</v>
      </c>
      <c r="D25" s="20" t="s">
        <v>86</v>
      </c>
      <c r="E25" s="22" t="s">
        <v>87</v>
      </c>
      <c r="F25" s="61">
        <v>17768.191</v>
      </c>
      <c r="G25" s="61">
        <v>14297.084</v>
      </c>
      <c r="H25" s="61">
        <v>2785.205</v>
      </c>
      <c r="I25" s="61">
        <v>77.281</v>
      </c>
      <c r="J25" s="61">
        <v>376.157</v>
      </c>
      <c r="K25" s="61">
        <v>14.55</v>
      </c>
      <c r="L25" s="61">
        <v>217.914</v>
      </c>
      <c r="M25" s="61">
        <v>3485.908</v>
      </c>
      <c r="N25" s="61">
        <v>11030.456</v>
      </c>
      <c r="O25" s="44">
        <f t="shared" si="1"/>
        <v>0</v>
      </c>
    </row>
    <row r="26" spans="1:15" s="21" customFormat="1" ht="15.75">
      <c r="A26" s="20" t="s">
        <v>88</v>
      </c>
      <c r="B26" s="20" t="s">
        <v>89</v>
      </c>
      <c r="C26" s="20" t="s">
        <v>90</v>
      </c>
      <c r="D26" s="20" t="s">
        <v>91</v>
      </c>
      <c r="E26" s="22" t="s">
        <v>92</v>
      </c>
      <c r="F26" s="61">
        <v>9132.553</v>
      </c>
      <c r="G26" s="61">
        <v>6048.303</v>
      </c>
      <c r="H26" s="61">
        <v>2702.868</v>
      </c>
      <c r="I26" s="61">
        <v>29.608</v>
      </c>
      <c r="J26" s="61">
        <v>245.617</v>
      </c>
      <c r="K26" s="61">
        <v>6.928</v>
      </c>
      <c r="L26" s="61">
        <v>99.229</v>
      </c>
      <c r="M26" s="61">
        <v>653.277</v>
      </c>
      <c r="N26" s="61">
        <v>5454.26</v>
      </c>
      <c r="O26" s="44">
        <f t="shared" si="1"/>
        <v>0</v>
      </c>
    </row>
    <row r="27" spans="1:15" s="21" customFormat="1" ht="15.75">
      <c r="A27" s="20" t="s">
        <v>93</v>
      </c>
      <c r="B27" s="20" t="s">
        <v>94</v>
      </c>
      <c r="C27" s="20" t="s">
        <v>95</v>
      </c>
      <c r="D27" s="20" t="s">
        <v>96</v>
      </c>
      <c r="E27" s="22" t="s">
        <v>97</v>
      </c>
      <c r="F27" s="61">
        <v>1273.278</v>
      </c>
      <c r="G27" s="61">
        <v>357.518</v>
      </c>
      <c r="H27" s="61">
        <v>30.346</v>
      </c>
      <c r="I27" s="61">
        <v>5.975</v>
      </c>
      <c r="J27" s="61">
        <v>514.768</v>
      </c>
      <c r="K27" s="61">
        <v>116.881</v>
      </c>
      <c r="L27" s="61">
        <v>247.79</v>
      </c>
      <c r="M27" s="61">
        <v>97.871</v>
      </c>
      <c r="N27" s="61">
        <v>310.434</v>
      </c>
      <c r="O27" s="44">
        <f t="shared" si="1"/>
        <v>0</v>
      </c>
    </row>
    <row r="28" spans="1:15" s="21" customFormat="1" ht="15.75">
      <c r="A28" s="20" t="s">
        <v>98</v>
      </c>
      <c r="B28" s="20" t="s">
        <v>99</v>
      </c>
      <c r="C28" s="20" t="s">
        <v>100</v>
      </c>
      <c r="D28" s="20" t="s">
        <v>101</v>
      </c>
      <c r="E28" s="22" t="s">
        <v>102</v>
      </c>
      <c r="F28" s="61">
        <v>1429.367</v>
      </c>
      <c r="G28" s="61">
        <v>1362.276</v>
      </c>
      <c r="H28" s="61">
        <v>8.879</v>
      </c>
      <c r="I28" s="61">
        <v>20.378</v>
      </c>
      <c r="J28" s="61">
        <v>15.313</v>
      </c>
      <c r="K28" s="61">
        <v>1.744</v>
      </c>
      <c r="L28" s="61">
        <v>20.777</v>
      </c>
      <c r="M28" s="61">
        <v>130.56</v>
      </c>
      <c r="N28" s="61">
        <v>1239.607</v>
      </c>
      <c r="O28" s="44">
        <f t="shared" si="1"/>
        <v>0</v>
      </c>
    </row>
    <row r="29" spans="1:15" s="21" customFormat="1" ht="15.75">
      <c r="A29" s="20" t="s">
        <v>103</v>
      </c>
      <c r="B29" s="20" t="s">
        <v>104</v>
      </c>
      <c r="C29" s="20" t="s">
        <v>105</v>
      </c>
      <c r="D29" s="20" t="s">
        <v>106</v>
      </c>
      <c r="E29" s="22" t="s">
        <v>107</v>
      </c>
      <c r="F29" s="61">
        <v>12765.427</v>
      </c>
      <c r="G29" s="61">
        <v>10130.024</v>
      </c>
      <c r="H29" s="61">
        <v>1923.902</v>
      </c>
      <c r="I29" s="61">
        <v>40.551</v>
      </c>
      <c r="J29" s="61">
        <v>523.84</v>
      </c>
      <c r="K29" s="61">
        <v>8.206</v>
      </c>
      <c r="L29" s="61">
        <v>138.904</v>
      </c>
      <c r="M29" s="61">
        <v>1835.272</v>
      </c>
      <c r="N29" s="61">
        <v>8383.606</v>
      </c>
      <c r="O29" s="44">
        <f t="shared" si="1"/>
        <v>0</v>
      </c>
    </row>
    <row r="30" spans="1:15" s="21" customFormat="1" ht="15.75">
      <c r="A30" s="20" t="s">
        <v>108</v>
      </c>
      <c r="B30" s="20" t="s">
        <v>109</v>
      </c>
      <c r="C30" s="20" t="s">
        <v>110</v>
      </c>
      <c r="D30" s="20" t="s">
        <v>111</v>
      </c>
      <c r="E30" s="22" t="s">
        <v>112</v>
      </c>
      <c r="F30" s="61">
        <v>6266.019</v>
      </c>
      <c r="G30" s="61">
        <v>5543.749</v>
      </c>
      <c r="H30" s="61">
        <v>554.059</v>
      </c>
      <c r="I30" s="61">
        <v>18.279</v>
      </c>
      <c r="J30" s="61">
        <v>79.714</v>
      </c>
      <c r="K30" s="61">
        <v>2.797</v>
      </c>
      <c r="L30" s="61">
        <v>67.421</v>
      </c>
      <c r="M30" s="61">
        <v>285.048</v>
      </c>
      <c r="N30" s="61">
        <v>5279.36</v>
      </c>
      <c r="O30" s="44">
        <f t="shared" si="1"/>
        <v>0</v>
      </c>
    </row>
    <row r="31" spans="1:15" s="21" customFormat="1" ht="15.75">
      <c r="A31" s="20" t="s">
        <v>113</v>
      </c>
      <c r="B31" s="20" t="s">
        <v>114</v>
      </c>
      <c r="C31" s="20" t="s">
        <v>115</v>
      </c>
      <c r="D31" s="20" t="s">
        <v>116</v>
      </c>
      <c r="E31" s="22" t="s">
        <v>117</v>
      </c>
      <c r="F31" s="61">
        <v>2965.524</v>
      </c>
      <c r="G31" s="61">
        <v>2809.066</v>
      </c>
      <c r="H31" s="61">
        <v>71.072</v>
      </c>
      <c r="I31" s="61">
        <v>10.816</v>
      </c>
      <c r="J31" s="61">
        <v>44.986</v>
      </c>
      <c r="K31" s="61">
        <v>1.371</v>
      </c>
      <c r="L31" s="61">
        <v>28.213</v>
      </c>
      <c r="M31" s="61">
        <v>109.574</v>
      </c>
      <c r="N31" s="61">
        <v>2707.103</v>
      </c>
      <c r="O31" s="44">
        <f t="shared" si="1"/>
        <v>0</v>
      </c>
    </row>
    <row r="32" spans="1:15" s="21" customFormat="1" ht="15.75">
      <c r="A32" s="20" t="s">
        <v>118</v>
      </c>
      <c r="B32" s="20" t="s">
        <v>119</v>
      </c>
      <c r="C32" s="20" t="s">
        <v>120</v>
      </c>
      <c r="D32" s="20" t="s">
        <v>121</v>
      </c>
      <c r="E32" s="22" t="s">
        <v>122</v>
      </c>
      <c r="F32" s="61">
        <v>2748.172</v>
      </c>
      <c r="G32" s="61">
        <v>2450.376</v>
      </c>
      <c r="H32" s="61">
        <v>163.134</v>
      </c>
      <c r="I32" s="61">
        <v>27.064</v>
      </c>
      <c r="J32" s="61">
        <v>59.555</v>
      </c>
      <c r="K32" s="61">
        <v>1.875</v>
      </c>
      <c r="L32" s="61">
        <v>46.168</v>
      </c>
      <c r="M32" s="61">
        <v>229.305</v>
      </c>
      <c r="N32" s="61">
        <v>2236.55</v>
      </c>
      <c r="O32" s="44">
        <f t="shared" si="1"/>
        <v>0</v>
      </c>
    </row>
    <row r="33" spans="1:15" s="21" customFormat="1" ht="15.75">
      <c r="A33" s="20" t="s">
        <v>123</v>
      </c>
      <c r="B33" s="20" t="s">
        <v>124</v>
      </c>
      <c r="C33" s="20" t="s">
        <v>125</v>
      </c>
      <c r="D33" s="20" t="s">
        <v>126</v>
      </c>
      <c r="E33" s="22" t="s">
        <v>127</v>
      </c>
      <c r="F33" s="61">
        <v>4172.608</v>
      </c>
      <c r="G33" s="61">
        <v>3766.359</v>
      </c>
      <c r="H33" s="61">
        <v>313.468</v>
      </c>
      <c r="I33" s="61">
        <v>9.892</v>
      </c>
      <c r="J33" s="61">
        <v>40.042</v>
      </c>
      <c r="K33" s="61">
        <v>1.727</v>
      </c>
      <c r="L33" s="61">
        <v>41.12</v>
      </c>
      <c r="M33" s="61">
        <v>81.653</v>
      </c>
      <c r="N33" s="61">
        <v>3693.128</v>
      </c>
      <c r="O33" s="44">
        <f t="shared" si="1"/>
        <v>0</v>
      </c>
    </row>
    <row r="34" spans="1:15" s="21" customFormat="1" ht="15.75">
      <c r="A34" s="20" t="s">
        <v>128</v>
      </c>
      <c r="B34" s="20" t="s">
        <v>129</v>
      </c>
      <c r="C34" s="20" t="s">
        <v>130</v>
      </c>
      <c r="D34" s="20" t="s">
        <v>131</v>
      </c>
      <c r="E34" s="22" t="s">
        <v>132</v>
      </c>
      <c r="F34" s="61">
        <v>4507.331</v>
      </c>
      <c r="G34" s="61">
        <v>2885.981</v>
      </c>
      <c r="H34" s="61">
        <v>1488.201</v>
      </c>
      <c r="I34" s="61">
        <v>27.697</v>
      </c>
      <c r="J34" s="61">
        <v>63.846</v>
      </c>
      <c r="K34" s="61">
        <v>1.67</v>
      </c>
      <c r="L34" s="61">
        <v>39.936</v>
      </c>
      <c r="M34" s="61">
        <v>129.091</v>
      </c>
      <c r="N34" s="61">
        <v>2774.085</v>
      </c>
      <c r="O34" s="44">
        <f t="shared" si="1"/>
        <v>0</v>
      </c>
    </row>
    <row r="35" spans="1:15" s="21" customFormat="1" ht="15.75">
      <c r="A35" s="20" t="s">
        <v>133</v>
      </c>
      <c r="B35" s="20" t="s">
        <v>134</v>
      </c>
      <c r="C35" s="20" t="s">
        <v>135</v>
      </c>
      <c r="D35" s="20" t="s">
        <v>136</v>
      </c>
      <c r="E35" s="22" t="s">
        <v>137</v>
      </c>
      <c r="F35" s="61">
        <v>1318.22</v>
      </c>
      <c r="G35" s="61">
        <v>1276.099</v>
      </c>
      <c r="H35" s="61">
        <v>10.338</v>
      </c>
      <c r="I35" s="61">
        <v>7.54</v>
      </c>
      <c r="J35" s="61">
        <v>11.33</v>
      </c>
      <c r="K35" s="61">
        <v>0.447</v>
      </c>
      <c r="L35" s="61">
        <v>12.466</v>
      </c>
      <c r="M35" s="61">
        <v>12.963</v>
      </c>
      <c r="N35" s="61">
        <v>1264.677</v>
      </c>
      <c r="O35" s="44">
        <f t="shared" si="1"/>
        <v>0</v>
      </c>
    </row>
    <row r="36" spans="1:15" s="21" customFormat="1" ht="15.75">
      <c r="A36" s="20" t="s">
        <v>138</v>
      </c>
      <c r="B36" s="20" t="s">
        <v>139</v>
      </c>
      <c r="C36" s="20" t="s">
        <v>140</v>
      </c>
      <c r="D36" s="20" t="s">
        <v>141</v>
      </c>
      <c r="E36" s="22" t="s">
        <v>142</v>
      </c>
      <c r="F36" s="61">
        <v>5589.599</v>
      </c>
      <c r="G36" s="61">
        <v>3578.309</v>
      </c>
      <c r="H36" s="61">
        <v>1637.709</v>
      </c>
      <c r="I36" s="61">
        <v>18.392</v>
      </c>
      <c r="J36" s="61">
        <v>269.094</v>
      </c>
      <c r="K36" s="61">
        <v>3.402</v>
      </c>
      <c r="L36" s="61">
        <v>82.693</v>
      </c>
      <c r="M36" s="61">
        <v>318.331</v>
      </c>
      <c r="N36" s="61">
        <v>3303.365</v>
      </c>
      <c r="O36" s="44">
        <f t="shared" si="1"/>
        <v>0</v>
      </c>
    </row>
    <row r="37" spans="1:15" s="21" customFormat="1" ht="15.75">
      <c r="A37" s="20" t="s">
        <v>143</v>
      </c>
      <c r="B37" s="20" t="s">
        <v>144</v>
      </c>
      <c r="C37" s="20" t="s">
        <v>145</v>
      </c>
      <c r="D37" s="20" t="s">
        <v>146</v>
      </c>
      <c r="E37" s="22" t="s">
        <v>147</v>
      </c>
      <c r="F37" s="61">
        <v>6433.367</v>
      </c>
      <c r="G37" s="61">
        <v>5582.359</v>
      </c>
      <c r="H37" s="61">
        <v>440.981</v>
      </c>
      <c r="I37" s="61">
        <v>18.877</v>
      </c>
      <c r="J37" s="61">
        <v>304.561</v>
      </c>
      <c r="K37" s="61">
        <v>5.055</v>
      </c>
      <c r="L37" s="61">
        <v>81.534</v>
      </c>
      <c r="M37" s="61">
        <v>499.433</v>
      </c>
      <c r="N37" s="61">
        <v>5174.026</v>
      </c>
      <c r="O37" s="44">
        <f t="shared" si="1"/>
        <v>0</v>
      </c>
    </row>
    <row r="38" spans="1:15" s="21" customFormat="1" ht="15.75">
      <c r="A38" s="20" t="s">
        <v>148</v>
      </c>
      <c r="B38" s="20" t="s">
        <v>149</v>
      </c>
      <c r="C38" s="20" t="s">
        <v>150</v>
      </c>
      <c r="D38" s="20" t="s">
        <v>151</v>
      </c>
      <c r="E38" s="22" t="s">
        <v>152</v>
      </c>
      <c r="F38" s="61">
        <v>10100.833</v>
      </c>
      <c r="G38" s="61">
        <v>8210.917</v>
      </c>
      <c r="H38" s="61">
        <v>1446.603</v>
      </c>
      <c r="I38" s="61">
        <v>60.829</v>
      </c>
      <c r="J38" s="61">
        <v>231.137</v>
      </c>
      <c r="K38" s="61">
        <v>3.652</v>
      </c>
      <c r="L38" s="61">
        <v>147.695</v>
      </c>
      <c r="M38" s="61">
        <v>385.274</v>
      </c>
      <c r="N38" s="61">
        <v>7865.617</v>
      </c>
      <c r="O38" s="44">
        <f t="shared" si="1"/>
        <v>0</v>
      </c>
    </row>
    <row r="39" spans="1:15" s="21" customFormat="1" ht="15.75">
      <c r="A39" s="20" t="s">
        <v>153</v>
      </c>
      <c r="B39" s="20" t="s">
        <v>154</v>
      </c>
      <c r="C39" s="20" t="s">
        <v>155</v>
      </c>
      <c r="D39" s="20" t="s">
        <v>156</v>
      </c>
      <c r="E39" s="22" t="s">
        <v>157</v>
      </c>
      <c r="F39" s="61">
        <v>5126.739</v>
      </c>
      <c r="G39" s="61">
        <v>4594.326</v>
      </c>
      <c r="H39" s="61">
        <v>221.724</v>
      </c>
      <c r="I39" s="61">
        <v>59.769</v>
      </c>
      <c r="J39" s="61">
        <v>174.839</v>
      </c>
      <c r="K39" s="61">
        <v>2.623</v>
      </c>
      <c r="L39" s="61">
        <v>73.458</v>
      </c>
      <c r="M39" s="61">
        <v>188.378</v>
      </c>
      <c r="N39" s="61">
        <v>4425.118</v>
      </c>
      <c r="O39" s="44">
        <f t="shared" si="1"/>
        <v>0</v>
      </c>
    </row>
    <row r="40" spans="1:15" s="21" customFormat="1" ht="15.75">
      <c r="A40" s="20" t="s">
        <v>158</v>
      </c>
      <c r="B40" s="20" t="s">
        <v>159</v>
      </c>
      <c r="C40" s="20" t="s">
        <v>160</v>
      </c>
      <c r="D40" s="20" t="s">
        <v>161</v>
      </c>
      <c r="E40" s="22" t="s">
        <v>162</v>
      </c>
      <c r="F40" s="61">
        <v>2908.496</v>
      </c>
      <c r="G40" s="61">
        <v>1780.647</v>
      </c>
      <c r="H40" s="61">
        <v>1070.523</v>
      </c>
      <c r="I40" s="61">
        <v>13.571</v>
      </c>
      <c r="J40" s="61">
        <v>22.432</v>
      </c>
      <c r="K40" s="61">
        <v>0.936</v>
      </c>
      <c r="L40" s="61">
        <v>20.387</v>
      </c>
      <c r="M40" s="61">
        <v>51.461</v>
      </c>
      <c r="N40" s="61">
        <v>1737.245</v>
      </c>
      <c r="O40" s="44">
        <f t="shared" si="1"/>
        <v>0</v>
      </c>
    </row>
    <row r="41" spans="1:15" s="21" customFormat="1" ht="15.75">
      <c r="A41" s="20" t="s">
        <v>163</v>
      </c>
      <c r="B41" s="20" t="s">
        <v>164</v>
      </c>
      <c r="C41" s="20" t="s">
        <v>165</v>
      </c>
      <c r="D41" s="20" t="s">
        <v>166</v>
      </c>
      <c r="E41" s="22" t="s">
        <v>167</v>
      </c>
      <c r="F41" s="61">
        <v>5797.703</v>
      </c>
      <c r="G41" s="61">
        <v>4942.507</v>
      </c>
      <c r="H41" s="61">
        <v>666.594</v>
      </c>
      <c r="I41" s="61">
        <v>27.899</v>
      </c>
      <c r="J41" s="61">
        <v>80.003</v>
      </c>
      <c r="K41" s="61">
        <v>4.225</v>
      </c>
      <c r="L41" s="61">
        <v>76.475</v>
      </c>
      <c r="M41" s="61">
        <v>155.94</v>
      </c>
      <c r="N41" s="61">
        <v>4801.079</v>
      </c>
      <c r="O41" s="44">
        <f t="shared" si="1"/>
        <v>0</v>
      </c>
    </row>
    <row r="42" spans="1:15" s="21" customFormat="1" ht="15.75">
      <c r="A42" s="20" t="s">
        <v>168</v>
      </c>
      <c r="B42" s="20" t="s">
        <v>169</v>
      </c>
      <c r="C42" s="20" t="s">
        <v>170</v>
      </c>
      <c r="D42" s="20" t="s">
        <v>171</v>
      </c>
      <c r="E42" s="22" t="s">
        <v>172</v>
      </c>
      <c r="F42" s="61">
        <v>934.737</v>
      </c>
      <c r="G42" s="61">
        <v>849.479</v>
      </c>
      <c r="H42" s="61">
        <v>3.799</v>
      </c>
      <c r="I42" s="61">
        <v>60.03</v>
      </c>
      <c r="J42" s="61">
        <v>5.574</v>
      </c>
      <c r="K42" s="61">
        <v>0.518</v>
      </c>
      <c r="L42" s="61">
        <v>15.337</v>
      </c>
      <c r="M42" s="61">
        <v>22.965</v>
      </c>
      <c r="N42" s="61">
        <v>829.92</v>
      </c>
      <c r="O42" s="44">
        <f t="shared" si="1"/>
        <v>0</v>
      </c>
    </row>
    <row r="43" spans="1:15" s="21" customFormat="1" ht="15.75">
      <c r="A43" s="20" t="s">
        <v>173</v>
      </c>
      <c r="B43" s="20" t="s">
        <v>174</v>
      </c>
      <c r="C43" s="20" t="s">
        <v>175</v>
      </c>
      <c r="D43" s="20" t="s">
        <v>176</v>
      </c>
      <c r="E43" s="22" t="s">
        <v>177</v>
      </c>
      <c r="F43" s="61">
        <v>1758.163</v>
      </c>
      <c r="G43" s="61">
        <v>1615.647</v>
      </c>
      <c r="H43" s="61">
        <v>76.145</v>
      </c>
      <c r="I43" s="61">
        <v>16.799</v>
      </c>
      <c r="J43" s="61">
        <v>28.515</v>
      </c>
      <c r="K43" s="61">
        <v>1.175</v>
      </c>
      <c r="L43" s="61">
        <v>19.882</v>
      </c>
      <c r="M43" s="61">
        <v>125.11</v>
      </c>
      <c r="N43" s="61">
        <v>1498.536</v>
      </c>
      <c r="O43" s="44">
        <f t="shared" si="1"/>
        <v>0</v>
      </c>
    </row>
    <row r="44" spans="1:15" s="21" customFormat="1" ht="15.75">
      <c r="A44" s="20" t="s">
        <v>178</v>
      </c>
      <c r="B44" s="20" t="s">
        <v>179</v>
      </c>
      <c r="C44" s="20" t="s">
        <v>180</v>
      </c>
      <c r="D44" s="20" t="s">
        <v>181</v>
      </c>
      <c r="E44" s="22" t="s">
        <v>182</v>
      </c>
      <c r="F44" s="61">
        <v>2412.301</v>
      </c>
      <c r="G44" s="61">
        <v>1982.245</v>
      </c>
      <c r="H44" s="61">
        <v>184.881</v>
      </c>
      <c r="I44" s="61">
        <v>33.599</v>
      </c>
      <c r="J44" s="61">
        <v>139.079</v>
      </c>
      <c r="K44" s="61">
        <v>11.837</v>
      </c>
      <c r="L44" s="61">
        <v>60.66</v>
      </c>
      <c r="M44" s="61">
        <v>568.787</v>
      </c>
      <c r="N44" s="61">
        <v>1450.542</v>
      </c>
      <c r="O44" s="44">
        <f t="shared" si="1"/>
        <v>0</v>
      </c>
    </row>
    <row r="45" spans="1:15" s="21" customFormat="1" ht="15.75">
      <c r="A45" s="20" t="s">
        <v>183</v>
      </c>
      <c r="B45" s="20" t="s">
        <v>184</v>
      </c>
      <c r="C45" s="20" t="s">
        <v>185</v>
      </c>
      <c r="D45" s="20" t="s">
        <v>186</v>
      </c>
      <c r="E45" s="22" t="s">
        <v>187</v>
      </c>
      <c r="F45" s="61">
        <v>1306.819</v>
      </c>
      <c r="G45" s="61">
        <v>1253.683</v>
      </c>
      <c r="H45" s="61">
        <v>13.201</v>
      </c>
      <c r="I45" s="61">
        <v>3.36</v>
      </c>
      <c r="J45" s="61">
        <v>23.558</v>
      </c>
      <c r="K45" s="61">
        <v>0.505</v>
      </c>
      <c r="L45" s="61">
        <v>12.512</v>
      </c>
      <c r="M45" s="61">
        <v>28.737</v>
      </c>
      <c r="N45" s="61">
        <v>1228.122</v>
      </c>
      <c r="O45" s="44">
        <f t="shared" si="1"/>
        <v>0</v>
      </c>
    </row>
    <row r="46" spans="1:15" s="21" customFormat="1" ht="15.75">
      <c r="A46" s="20" t="s">
        <v>188</v>
      </c>
      <c r="B46" s="20" t="s">
        <v>189</v>
      </c>
      <c r="C46" s="20" t="s">
        <v>190</v>
      </c>
      <c r="D46" s="20" t="s">
        <v>191</v>
      </c>
      <c r="E46" s="22" t="s">
        <v>192</v>
      </c>
      <c r="F46" s="61">
        <v>8703.15</v>
      </c>
      <c r="G46" s="61">
        <v>6672</v>
      </c>
      <c r="H46" s="61">
        <v>1259.953</v>
      </c>
      <c r="I46" s="61">
        <v>27.533</v>
      </c>
      <c r="J46" s="61">
        <v>628.364</v>
      </c>
      <c r="K46" s="61">
        <v>6.75</v>
      </c>
      <c r="L46" s="61">
        <v>108.55</v>
      </c>
      <c r="M46" s="61">
        <v>1331.493</v>
      </c>
      <c r="N46" s="61">
        <v>5494.386</v>
      </c>
      <c r="O46" s="44">
        <f t="shared" si="1"/>
        <v>0</v>
      </c>
    </row>
    <row r="47" spans="1:15" s="21" customFormat="1" ht="15.75">
      <c r="A47" s="20" t="s">
        <v>193</v>
      </c>
      <c r="B47" s="20" t="s">
        <v>194</v>
      </c>
      <c r="C47" s="20" t="s">
        <v>195</v>
      </c>
      <c r="D47" s="20" t="s">
        <v>196</v>
      </c>
      <c r="E47" s="22" t="s">
        <v>197</v>
      </c>
      <c r="F47" s="61">
        <v>1925.985</v>
      </c>
      <c r="G47" s="61">
        <v>1630.367</v>
      </c>
      <c r="H47" s="61">
        <v>47.03</v>
      </c>
      <c r="I47" s="61">
        <v>190.052</v>
      </c>
      <c r="J47" s="61">
        <v>25.316</v>
      </c>
      <c r="K47" s="61">
        <v>2.571</v>
      </c>
      <c r="L47" s="61">
        <v>30.649</v>
      </c>
      <c r="M47" s="61">
        <v>843.223</v>
      </c>
      <c r="N47" s="61">
        <v>828.273</v>
      </c>
      <c r="O47" s="44">
        <f aca="true" t="shared" si="2" ref="O47:O66">F47-SUM(G47:L47)</f>
        <v>0</v>
      </c>
    </row>
    <row r="48" spans="1:15" s="21" customFormat="1" ht="15.75">
      <c r="A48" s="20" t="s">
        <v>198</v>
      </c>
      <c r="B48" s="20" t="s">
        <v>199</v>
      </c>
      <c r="C48" s="20" t="s">
        <v>200</v>
      </c>
      <c r="D48" s="20" t="s">
        <v>201</v>
      </c>
      <c r="E48" s="22" t="s">
        <v>202</v>
      </c>
      <c r="F48" s="61">
        <v>19315.721</v>
      </c>
      <c r="G48" s="61">
        <v>14256.997</v>
      </c>
      <c r="H48" s="61">
        <v>3362.362</v>
      </c>
      <c r="I48" s="61">
        <v>104.991</v>
      </c>
      <c r="J48" s="61">
        <v>1294.29</v>
      </c>
      <c r="K48" s="61">
        <v>18.805</v>
      </c>
      <c r="L48" s="61">
        <v>278.276</v>
      </c>
      <c r="M48" s="61">
        <v>3115.903</v>
      </c>
      <c r="N48" s="61">
        <v>11737.848</v>
      </c>
      <c r="O48" s="44">
        <f t="shared" si="2"/>
        <v>0</v>
      </c>
    </row>
    <row r="49" spans="1:15" s="21" customFormat="1" ht="15.75">
      <c r="A49" s="20" t="s">
        <v>203</v>
      </c>
      <c r="B49" s="20" t="s">
        <v>204</v>
      </c>
      <c r="C49" s="20" t="s">
        <v>205</v>
      </c>
      <c r="D49" s="20" t="s">
        <v>206</v>
      </c>
      <c r="E49" s="22" t="s">
        <v>207</v>
      </c>
      <c r="F49" s="61">
        <v>8672.459</v>
      </c>
      <c r="G49" s="61">
        <v>6427.704</v>
      </c>
      <c r="H49" s="61">
        <v>1883.568</v>
      </c>
      <c r="I49" s="61">
        <v>109.332</v>
      </c>
      <c r="J49" s="61">
        <v>155.449</v>
      </c>
      <c r="K49" s="61">
        <v>5.509</v>
      </c>
      <c r="L49" s="61">
        <v>90.897</v>
      </c>
      <c r="M49" s="61">
        <v>552.318</v>
      </c>
      <c r="N49" s="61">
        <v>5923.752</v>
      </c>
      <c r="O49" s="44">
        <f t="shared" si="2"/>
        <v>0</v>
      </c>
    </row>
    <row r="50" spans="1:15" s="21" customFormat="1" ht="15.75">
      <c r="A50" s="20" t="s">
        <v>208</v>
      </c>
      <c r="B50" s="20" t="s">
        <v>209</v>
      </c>
      <c r="C50" s="20" t="s">
        <v>210</v>
      </c>
      <c r="D50" s="20" t="s">
        <v>211</v>
      </c>
      <c r="E50" s="22" t="s">
        <v>212</v>
      </c>
      <c r="F50" s="61">
        <v>634.605</v>
      </c>
      <c r="G50" s="61">
        <v>584.126</v>
      </c>
      <c r="H50" s="61">
        <v>5.033</v>
      </c>
      <c r="I50" s="61">
        <v>33.456</v>
      </c>
      <c r="J50" s="61">
        <v>4.615</v>
      </c>
      <c r="K50" s="61">
        <v>0.282</v>
      </c>
      <c r="L50" s="61">
        <v>7.093</v>
      </c>
      <c r="M50" s="61">
        <v>10.293</v>
      </c>
      <c r="N50" s="61">
        <v>575.162</v>
      </c>
      <c r="O50" s="44">
        <f t="shared" si="2"/>
        <v>0</v>
      </c>
    </row>
    <row r="51" spans="1:15" s="21" customFormat="1" ht="15.75">
      <c r="A51" s="20" t="s">
        <v>213</v>
      </c>
      <c r="B51" s="20" t="s">
        <v>214</v>
      </c>
      <c r="C51" s="20" t="s">
        <v>215</v>
      </c>
      <c r="D51" s="20" t="s">
        <v>216</v>
      </c>
      <c r="E51" s="22" t="s">
        <v>217</v>
      </c>
      <c r="F51" s="61">
        <v>11470.685</v>
      </c>
      <c r="G51" s="61">
        <v>9757.098</v>
      </c>
      <c r="H51" s="61">
        <v>1370.333</v>
      </c>
      <c r="I51" s="61">
        <v>27.288</v>
      </c>
      <c r="J51" s="61">
        <v>171.39</v>
      </c>
      <c r="K51" s="61">
        <v>3.704</v>
      </c>
      <c r="L51" s="61">
        <v>140.872</v>
      </c>
      <c r="M51" s="61">
        <v>260.568</v>
      </c>
      <c r="N51" s="61">
        <v>9529.867</v>
      </c>
      <c r="O51" s="44">
        <f t="shared" si="2"/>
        <v>0</v>
      </c>
    </row>
    <row r="52" spans="1:15" s="21" customFormat="1" ht="15.75">
      <c r="A52" s="20" t="s">
        <v>218</v>
      </c>
      <c r="B52" s="20" t="s">
        <v>219</v>
      </c>
      <c r="C52" s="20" t="s">
        <v>220</v>
      </c>
      <c r="D52" s="20" t="s">
        <v>221</v>
      </c>
      <c r="E52" s="22" t="s">
        <v>222</v>
      </c>
      <c r="F52" s="61">
        <v>3543.442</v>
      </c>
      <c r="G52" s="61">
        <v>2778.577</v>
      </c>
      <c r="H52" s="61">
        <v>274.953</v>
      </c>
      <c r="I52" s="61">
        <v>284.997</v>
      </c>
      <c r="J52" s="61">
        <v>57.955</v>
      </c>
      <c r="K52" s="61">
        <v>3.354</v>
      </c>
      <c r="L52" s="61">
        <v>143.606</v>
      </c>
      <c r="M52" s="61">
        <v>235.195</v>
      </c>
      <c r="N52" s="61">
        <v>2567.526</v>
      </c>
      <c r="O52" s="44">
        <f t="shared" si="2"/>
        <v>0</v>
      </c>
    </row>
    <row r="53" spans="1:15" s="21" customFormat="1" ht="15.75">
      <c r="A53" s="20" t="s">
        <v>223</v>
      </c>
      <c r="B53" s="20" t="s">
        <v>224</v>
      </c>
      <c r="C53" s="20" t="s">
        <v>225</v>
      </c>
      <c r="D53" s="20" t="s">
        <v>226</v>
      </c>
      <c r="E53" s="22" t="s">
        <v>227</v>
      </c>
      <c r="F53" s="61">
        <v>3638.871</v>
      </c>
      <c r="G53" s="61">
        <v>3298.188</v>
      </c>
      <c r="H53" s="61">
        <v>66.275</v>
      </c>
      <c r="I53" s="61">
        <v>50.551</v>
      </c>
      <c r="J53" s="61">
        <v>128.024</v>
      </c>
      <c r="K53" s="61">
        <v>10.04</v>
      </c>
      <c r="L53" s="61">
        <v>85.793</v>
      </c>
      <c r="M53" s="61">
        <v>359.524</v>
      </c>
      <c r="N53" s="61">
        <v>2964.162</v>
      </c>
      <c r="O53" s="44">
        <f t="shared" si="2"/>
        <v>0</v>
      </c>
    </row>
    <row r="54" spans="1:15" s="21" customFormat="1" ht="15.75">
      <c r="A54" s="20" t="s">
        <v>228</v>
      </c>
      <c r="B54" s="20" t="s">
        <v>229</v>
      </c>
      <c r="C54" s="20" t="s">
        <v>230</v>
      </c>
      <c r="D54" s="20" t="s">
        <v>231</v>
      </c>
      <c r="E54" s="22" t="s">
        <v>232</v>
      </c>
      <c r="F54" s="61">
        <v>12405.348</v>
      </c>
      <c r="G54" s="61">
        <v>10655.425</v>
      </c>
      <c r="H54" s="61">
        <v>1322.449</v>
      </c>
      <c r="I54" s="61">
        <v>23.305</v>
      </c>
      <c r="J54" s="61">
        <v>281.096</v>
      </c>
      <c r="K54" s="61">
        <v>5.202</v>
      </c>
      <c r="L54" s="61">
        <v>117.871</v>
      </c>
      <c r="M54" s="61">
        <v>501.477</v>
      </c>
      <c r="N54" s="61">
        <v>10232.974</v>
      </c>
      <c r="O54" s="44">
        <f t="shared" si="2"/>
        <v>0</v>
      </c>
    </row>
    <row r="55" spans="1:15" s="21" customFormat="1" ht="15.75">
      <c r="A55" s="20" t="s">
        <v>233</v>
      </c>
      <c r="B55" s="20" t="s">
        <v>234</v>
      </c>
      <c r="C55" s="20" t="s">
        <v>235</v>
      </c>
      <c r="D55" s="20" t="s">
        <v>236</v>
      </c>
      <c r="E55" s="22" t="s">
        <v>237</v>
      </c>
      <c r="F55" s="61">
        <v>1073.579</v>
      </c>
      <c r="G55" s="61">
        <v>953.884</v>
      </c>
      <c r="H55" s="61">
        <v>66.783</v>
      </c>
      <c r="I55" s="61">
        <v>6.507</v>
      </c>
      <c r="J55" s="61">
        <v>29.133</v>
      </c>
      <c r="K55" s="61">
        <v>1.276</v>
      </c>
      <c r="L55" s="61">
        <v>15.996</v>
      </c>
      <c r="M55" s="61">
        <v>114.976</v>
      </c>
      <c r="N55" s="61">
        <v>859.052</v>
      </c>
      <c r="O55" s="44">
        <f t="shared" si="2"/>
        <v>0</v>
      </c>
    </row>
    <row r="56" spans="1:15" s="21" customFormat="1" ht="15.75">
      <c r="A56" s="20" t="s">
        <v>238</v>
      </c>
      <c r="B56" s="20" t="s">
        <v>239</v>
      </c>
      <c r="C56" s="20" t="s">
        <v>240</v>
      </c>
      <c r="D56" s="20" t="s">
        <v>241</v>
      </c>
      <c r="E56" s="22" t="s">
        <v>242</v>
      </c>
      <c r="F56" s="61">
        <v>4246.933</v>
      </c>
      <c r="G56" s="61">
        <v>2904.986</v>
      </c>
      <c r="H56" s="61">
        <v>1237.969</v>
      </c>
      <c r="I56" s="61">
        <v>16.317</v>
      </c>
      <c r="J56" s="61">
        <v>47.317</v>
      </c>
      <c r="K56" s="61">
        <v>2.241</v>
      </c>
      <c r="L56" s="61">
        <v>38.103</v>
      </c>
      <c r="M56" s="61">
        <v>140.226</v>
      </c>
      <c r="N56" s="61">
        <v>2782.33</v>
      </c>
      <c r="O56" s="44">
        <f t="shared" si="2"/>
        <v>0</v>
      </c>
    </row>
    <row r="57" spans="1:15" s="21" customFormat="1" ht="15.75">
      <c r="A57" s="20" t="s">
        <v>243</v>
      </c>
      <c r="B57" s="20" t="s">
        <v>244</v>
      </c>
      <c r="C57" s="20" t="s">
        <v>245</v>
      </c>
      <c r="D57" s="20" t="s">
        <v>246</v>
      </c>
      <c r="E57" s="22" t="s">
        <v>247</v>
      </c>
      <c r="F57" s="61">
        <v>774.883</v>
      </c>
      <c r="G57" s="61">
        <v>685.843</v>
      </c>
      <c r="H57" s="61">
        <v>6.882</v>
      </c>
      <c r="I57" s="61">
        <v>65.904</v>
      </c>
      <c r="J57" s="61">
        <v>5.551</v>
      </c>
      <c r="K57" s="61">
        <v>0.366</v>
      </c>
      <c r="L57" s="61">
        <v>10.337</v>
      </c>
      <c r="M57" s="61">
        <v>15.895</v>
      </c>
      <c r="N57" s="61">
        <v>672.439</v>
      </c>
      <c r="O57" s="44">
        <f t="shared" si="2"/>
        <v>0</v>
      </c>
    </row>
    <row r="58" spans="1:15" s="21" customFormat="1" ht="15.75">
      <c r="A58" s="20" t="s">
        <v>248</v>
      </c>
      <c r="B58" s="20" t="s">
        <v>249</v>
      </c>
      <c r="C58" s="20" t="s">
        <v>250</v>
      </c>
      <c r="D58" s="20" t="s">
        <v>251</v>
      </c>
      <c r="E58" s="22" t="s">
        <v>252</v>
      </c>
      <c r="F58" s="61">
        <v>5955.745</v>
      </c>
      <c r="G58" s="61">
        <v>4797.652</v>
      </c>
      <c r="H58" s="61">
        <v>1002.156</v>
      </c>
      <c r="I58" s="61">
        <v>18.191</v>
      </c>
      <c r="J58" s="61">
        <v>75.804</v>
      </c>
      <c r="K58" s="61">
        <v>2.937</v>
      </c>
      <c r="L58" s="61">
        <v>59.005</v>
      </c>
      <c r="M58" s="61">
        <v>181.288</v>
      </c>
      <c r="N58" s="61">
        <v>4634.212</v>
      </c>
      <c r="O58" s="44">
        <f t="shared" si="2"/>
        <v>0</v>
      </c>
    </row>
    <row r="59" spans="1:15" s="21" customFormat="1" ht="15.75">
      <c r="A59" s="20" t="s">
        <v>253</v>
      </c>
      <c r="B59" s="20" t="s">
        <v>254</v>
      </c>
      <c r="C59" s="20" t="s">
        <v>255</v>
      </c>
      <c r="D59" s="20" t="s">
        <v>256</v>
      </c>
      <c r="E59" s="22" t="s">
        <v>257</v>
      </c>
      <c r="F59" s="61">
        <v>22928.508</v>
      </c>
      <c r="G59" s="61">
        <v>19059.388</v>
      </c>
      <c r="H59" s="61">
        <v>2676.764</v>
      </c>
      <c r="I59" s="61">
        <v>158.75</v>
      </c>
      <c r="J59" s="61">
        <v>750.627</v>
      </c>
      <c r="K59" s="61">
        <v>25.657</v>
      </c>
      <c r="L59" s="61">
        <v>257.322</v>
      </c>
      <c r="M59" s="61">
        <v>8080.244</v>
      </c>
      <c r="N59" s="61">
        <v>11247.168</v>
      </c>
      <c r="O59" s="44">
        <f t="shared" si="2"/>
        <v>0</v>
      </c>
    </row>
    <row r="60" spans="1:15" s="21" customFormat="1" ht="15.75">
      <c r="A60" s="20" t="s">
        <v>258</v>
      </c>
      <c r="B60" s="20" t="s">
        <v>259</v>
      </c>
      <c r="C60" s="20" t="s">
        <v>260</v>
      </c>
      <c r="D60" s="20" t="s">
        <v>261</v>
      </c>
      <c r="E60" s="22" t="s">
        <v>262</v>
      </c>
      <c r="F60" s="61">
        <v>2490.334</v>
      </c>
      <c r="G60" s="61">
        <v>2330.592</v>
      </c>
      <c r="H60" s="61">
        <v>24.259</v>
      </c>
      <c r="I60" s="61">
        <v>32.879</v>
      </c>
      <c r="J60" s="61">
        <v>48.251</v>
      </c>
      <c r="K60" s="61">
        <v>18.685</v>
      </c>
      <c r="L60" s="61">
        <v>35.668</v>
      </c>
      <c r="M60" s="61">
        <v>269.965</v>
      </c>
      <c r="N60" s="61">
        <v>2076.444</v>
      </c>
      <c r="O60" s="44">
        <f t="shared" si="2"/>
        <v>0</v>
      </c>
    </row>
    <row r="61" spans="1:15" s="21" customFormat="1" ht="15.75">
      <c r="A61" s="20" t="s">
        <v>263</v>
      </c>
      <c r="B61" s="20" t="s">
        <v>264</v>
      </c>
      <c r="C61" s="20" t="s">
        <v>265</v>
      </c>
      <c r="D61" s="20" t="s">
        <v>266</v>
      </c>
      <c r="E61" s="22" t="s">
        <v>267</v>
      </c>
      <c r="F61" s="61">
        <v>622.387</v>
      </c>
      <c r="G61" s="61">
        <v>602.359</v>
      </c>
      <c r="H61" s="61">
        <v>4.141</v>
      </c>
      <c r="I61" s="61">
        <v>2.409</v>
      </c>
      <c r="J61" s="61">
        <v>6.623</v>
      </c>
      <c r="K61" s="61">
        <v>0.162</v>
      </c>
      <c r="L61" s="61">
        <v>6.693</v>
      </c>
      <c r="M61" s="61">
        <v>6.907</v>
      </c>
      <c r="N61" s="61">
        <v>596.199</v>
      </c>
      <c r="O61" s="44">
        <f t="shared" si="2"/>
        <v>0</v>
      </c>
    </row>
    <row r="62" spans="1:15" s="21" customFormat="1" ht="15.75">
      <c r="A62" s="20" t="s">
        <v>268</v>
      </c>
      <c r="B62" s="20" t="s">
        <v>269</v>
      </c>
      <c r="C62" s="20" t="s">
        <v>270</v>
      </c>
      <c r="D62" s="20" t="s">
        <v>271</v>
      </c>
      <c r="E62" s="22" t="s">
        <v>272</v>
      </c>
      <c r="F62" s="61">
        <v>7564.327</v>
      </c>
      <c r="G62" s="61">
        <v>5564.56</v>
      </c>
      <c r="H62" s="61">
        <v>1501.746</v>
      </c>
      <c r="I62" s="61">
        <v>25.577</v>
      </c>
      <c r="J62" s="61">
        <v>348.246</v>
      </c>
      <c r="K62" s="61">
        <v>5.451</v>
      </c>
      <c r="L62" s="61">
        <v>118.747</v>
      </c>
      <c r="M62" s="61">
        <v>455.486</v>
      </c>
      <c r="N62" s="61">
        <v>5156.792</v>
      </c>
      <c r="O62" s="44">
        <f t="shared" si="2"/>
        <v>0</v>
      </c>
    </row>
    <row r="63" spans="1:15" s="21" customFormat="1" ht="15.75">
      <c r="A63" s="20" t="s">
        <v>273</v>
      </c>
      <c r="B63" s="20" t="s">
        <v>274</v>
      </c>
      <c r="C63" s="20" t="s">
        <v>275</v>
      </c>
      <c r="D63" s="20" t="s">
        <v>276</v>
      </c>
      <c r="E63" s="22" t="s">
        <v>277</v>
      </c>
      <c r="F63" s="61">
        <v>6291.899</v>
      </c>
      <c r="G63" s="61">
        <v>5349.485</v>
      </c>
      <c r="H63" s="61">
        <v>221.561</v>
      </c>
      <c r="I63" s="61">
        <v>103.155</v>
      </c>
      <c r="J63" s="61">
        <v>404.293</v>
      </c>
      <c r="K63" s="61">
        <v>28.65</v>
      </c>
      <c r="L63" s="61">
        <v>184.755</v>
      </c>
      <c r="M63" s="61">
        <v>555.249</v>
      </c>
      <c r="N63" s="61">
        <v>4846.162</v>
      </c>
      <c r="O63" s="44">
        <f t="shared" si="2"/>
        <v>0</v>
      </c>
    </row>
    <row r="64" spans="1:15" s="21" customFormat="1" ht="15.75">
      <c r="A64" s="20" t="s">
        <v>278</v>
      </c>
      <c r="B64" s="20" t="s">
        <v>279</v>
      </c>
      <c r="C64" s="20" t="s">
        <v>280</v>
      </c>
      <c r="D64" s="20" t="s">
        <v>281</v>
      </c>
      <c r="E64" s="22" t="s">
        <v>282</v>
      </c>
      <c r="F64" s="61">
        <v>1814.083</v>
      </c>
      <c r="G64" s="61">
        <v>1723.119</v>
      </c>
      <c r="H64" s="61">
        <v>59.227</v>
      </c>
      <c r="I64" s="61">
        <v>4.02</v>
      </c>
      <c r="J64" s="61">
        <v>11.426</v>
      </c>
      <c r="K64" s="61">
        <v>0.518</v>
      </c>
      <c r="L64" s="61">
        <v>15.773</v>
      </c>
      <c r="M64" s="61">
        <v>15.604</v>
      </c>
      <c r="N64" s="61">
        <v>1708.915</v>
      </c>
      <c r="O64" s="44">
        <f t="shared" si="2"/>
        <v>0</v>
      </c>
    </row>
    <row r="65" spans="1:15" s="21" customFormat="1" ht="15.75">
      <c r="A65" s="20" t="s">
        <v>283</v>
      </c>
      <c r="B65" s="20" t="s">
        <v>284</v>
      </c>
      <c r="C65" s="20" t="s">
        <v>285</v>
      </c>
      <c r="D65" s="20" t="s">
        <v>286</v>
      </c>
      <c r="E65" s="22" t="s">
        <v>287</v>
      </c>
      <c r="F65" s="61">
        <v>5527.644</v>
      </c>
      <c r="G65" s="61">
        <v>4978.634</v>
      </c>
      <c r="H65" s="61">
        <v>329.45</v>
      </c>
      <c r="I65" s="61">
        <v>51.392</v>
      </c>
      <c r="J65" s="61">
        <v>108.436</v>
      </c>
      <c r="K65" s="61">
        <v>2.085</v>
      </c>
      <c r="L65" s="61">
        <v>57.647</v>
      </c>
      <c r="M65" s="61">
        <v>248.019</v>
      </c>
      <c r="N65" s="61">
        <v>4750.312</v>
      </c>
      <c r="O65" s="44">
        <f t="shared" si="2"/>
        <v>0</v>
      </c>
    </row>
    <row r="66" spans="1:15" s="21" customFormat="1" ht="15.75">
      <c r="A66" s="20" t="s">
        <v>288</v>
      </c>
      <c r="B66" s="20" t="s">
        <v>289</v>
      </c>
      <c r="C66" s="20" t="s">
        <v>290</v>
      </c>
      <c r="D66" s="20" t="s">
        <v>291</v>
      </c>
      <c r="E66" s="22" t="s">
        <v>292</v>
      </c>
      <c r="F66" s="61">
        <v>508.798</v>
      </c>
      <c r="G66" s="61">
        <v>481.284</v>
      </c>
      <c r="H66" s="61">
        <v>4.637</v>
      </c>
      <c r="I66" s="61">
        <v>12.326</v>
      </c>
      <c r="J66" s="61">
        <v>3.501</v>
      </c>
      <c r="K66" s="61">
        <v>0.366</v>
      </c>
      <c r="L66" s="61">
        <v>6.684</v>
      </c>
      <c r="M66" s="61">
        <v>34.917</v>
      </c>
      <c r="N66" s="61">
        <v>449.149</v>
      </c>
      <c r="O66" s="44">
        <f t="shared" si="2"/>
        <v>0</v>
      </c>
    </row>
    <row r="67" spans="1:15" s="21" customFormat="1" ht="15.75">
      <c r="A67" s="32"/>
      <c r="B67" s="2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4"/>
      <c r="N67" s="24"/>
      <c r="O67" s="20"/>
    </row>
    <row r="68" spans="1:15" s="21" customFormat="1" ht="15.75">
      <c r="A68" s="20" t="s">
        <v>325</v>
      </c>
      <c r="B68" s="20" t="s">
        <v>294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s="21" customFormat="1" ht="15.75">
      <c r="A69" s="20" t="s">
        <v>295</v>
      </c>
      <c r="B69" s="20" t="s">
        <v>296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</sheetData>
  <mergeCells count="10">
    <mergeCell ref="F10:F12"/>
    <mergeCell ref="G10:G12"/>
    <mergeCell ref="J10:J12"/>
    <mergeCell ref="G5:K5"/>
    <mergeCell ref="H7:H12"/>
    <mergeCell ref="I7:I12"/>
    <mergeCell ref="M9:M12"/>
    <mergeCell ref="N9:N12"/>
    <mergeCell ref="K6:K12"/>
    <mergeCell ref="L9:L12"/>
  </mergeCells>
  <printOptions/>
  <pageMargins left="0.24" right="0.2" top="0.5" bottom="0.51" header="0.5" footer="0.5"/>
  <pageSetup fitToHeight="1" fitToWidth="1" horizontalDpi="600" verticalDpi="600" orientation="portrait" scale="59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="75" zoomScaleNormal="7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14" sqref="E14"/>
    </sheetView>
  </sheetViews>
  <sheetFormatPr defaultColWidth="8.796875" defaultRowHeight="15.75"/>
  <cols>
    <col min="1" max="1" width="22" style="37" customWidth="1"/>
    <col min="2" max="2" width="11.8984375" style="37" hidden="1" customWidth="1"/>
    <col min="3" max="4" width="9.69921875" style="37" hidden="1" customWidth="1"/>
    <col min="5" max="13" width="11.69921875" style="37" customWidth="1"/>
    <col min="14" max="14" width="9.69921875" style="37" customWidth="1"/>
    <col min="15" max="16384" width="8.796875" style="37" customWidth="1"/>
  </cols>
  <sheetData>
    <row r="1" spans="1:14" s="21" customFormat="1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0"/>
    </row>
    <row r="2" spans="1:14" s="21" customFormat="1" ht="16.5">
      <c r="A2" s="20"/>
      <c r="B2" s="20"/>
      <c r="C2" s="20"/>
      <c r="D2" s="20"/>
      <c r="E2" s="24"/>
      <c r="F2" s="25">
        <v>2004</v>
      </c>
      <c r="G2" s="24"/>
      <c r="H2" s="24"/>
      <c r="I2" s="24"/>
      <c r="J2" s="24"/>
      <c r="K2" s="24"/>
      <c r="L2" s="24"/>
      <c r="M2" s="24"/>
      <c r="N2" s="20"/>
    </row>
    <row r="3" spans="1:14" s="21" customFormat="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6"/>
      <c r="L3" s="26"/>
      <c r="M3" s="20"/>
      <c r="N3" s="20"/>
    </row>
    <row r="4" spans="1:14" s="21" customFormat="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8"/>
      <c r="L4" s="28"/>
      <c r="M4" s="20"/>
      <c r="N4" s="20"/>
    </row>
    <row r="5" spans="1:14" s="21" customFormat="1" ht="15.75">
      <c r="A5" s="20"/>
      <c r="B5" s="20" t="s">
        <v>5</v>
      </c>
      <c r="C5" s="29" t="s">
        <v>6</v>
      </c>
      <c r="D5" s="29" t="s">
        <v>7</v>
      </c>
      <c r="E5" s="20"/>
      <c r="F5" s="79" t="s">
        <v>11</v>
      </c>
      <c r="G5" s="80"/>
      <c r="H5" s="80"/>
      <c r="I5" s="80"/>
      <c r="J5" s="80"/>
      <c r="K5" s="28"/>
      <c r="L5" s="28"/>
      <c r="N5" s="20"/>
    </row>
    <row r="6" spans="1:14" s="21" customFormat="1" ht="15.75">
      <c r="A6" s="20"/>
      <c r="B6" s="20" t="s">
        <v>9</v>
      </c>
      <c r="C6" s="29" t="s">
        <v>10</v>
      </c>
      <c r="D6" s="29" t="s">
        <v>10</v>
      </c>
      <c r="F6" s="30"/>
      <c r="G6" s="30"/>
      <c r="H6" s="30"/>
      <c r="I6" s="30"/>
      <c r="J6" s="75" t="s">
        <v>350</v>
      </c>
      <c r="K6" s="31"/>
      <c r="L6" s="31"/>
      <c r="N6" s="20"/>
    </row>
    <row r="7" spans="1:14" s="21" customFormat="1" ht="15.75">
      <c r="A7" s="20"/>
      <c r="B7" s="20" t="s">
        <v>324</v>
      </c>
      <c r="C7" s="29" t="s">
        <v>13</v>
      </c>
      <c r="D7" s="29" t="s">
        <v>13</v>
      </c>
      <c r="F7" s="20"/>
      <c r="G7" s="74" t="s">
        <v>347</v>
      </c>
      <c r="H7" s="74" t="s">
        <v>348</v>
      </c>
      <c r="I7" s="20"/>
      <c r="J7" s="76"/>
      <c r="K7" s="31"/>
      <c r="L7" s="31"/>
      <c r="N7" s="20"/>
    </row>
    <row r="8" spans="1:14" s="21" customFormat="1" ht="15.75">
      <c r="A8" s="29" t="s">
        <v>21</v>
      </c>
      <c r="B8" s="20"/>
      <c r="C8" s="20"/>
      <c r="D8" s="20"/>
      <c r="E8" s="29"/>
      <c r="G8" s="74"/>
      <c r="H8" s="74"/>
      <c r="J8" s="76"/>
      <c r="K8" s="31"/>
      <c r="L8" s="31"/>
      <c r="N8" s="20" t="s">
        <v>28</v>
      </c>
    </row>
    <row r="9" spans="1:14" s="21" customFormat="1" ht="15.75">
      <c r="A9" s="20"/>
      <c r="B9" s="20"/>
      <c r="C9" s="20"/>
      <c r="D9" s="20"/>
      <c r="E9" s="20"/>
      <c r="G9" s="74"/>
      <c r="H9" s="74"/>
      <c r="J9" s="76"/>
      <c r="K9" s="77" t="s">
        <v>351</v>
      </c>
      <c r="L9" s="78" t="s">
        <v>352</v>
      </c>
      <c r="M9" s="74" t="s">
        <v>353</v>
      </c>
      <c r="N9" s="20"/>
    </row>
    <row r="10" spans="1:14" s="21" customFormat="1" ht="15.75">
      <c r="A10" s="20"/>
      <c r="B10" s="20"/>
      <c r="C10" s="20"/>
      <c r="D10" s="20"/>
      <c r="E10" s="74" t="s">
        <v>345</v>
      </c>
      <c r="F10" s="74" t="s">
        <v>346</v>
      </c>
      <c r="G10" s="74"/>
      <c r="H10" s="74"/>
      <c r="I10" s="74" t="s">
        <v>349</v>
      </c>
      <c r="J10" s="76"/>
      <c r="K10" s="77"/>
      <c r="L10" s="78"/>
      <c r="M10" s="74"/>
      <c r="N10" s="20"/>
    </row>
    <row r="11" spans="1:14" s="21" customFormat="1" ht="15.75">
      <c r="A11" s="20"/>
      <c r="B11" s="20"/>
      <c r="C11" s="20"/>
      <c r="D11" s="20"/>
      <c r="E11" s="74"/>
      <c r="F11" s="74"/>
      <c r="G11" s="74"/>
      <c r="H11" s="74"/>
      <c r="I11" s="74"/>
      <c r="J11" s="76"/>
      <c r="K11" s="77"/>
      <c r="L11" s="78"/>
      <c r="M11" s="74"/>
      <c r="N11" s="20"/>
    </row>
    <row r="12" spans="1:14" s="21" customFormat="1" ht="15.75">
      <c r="A12" s="20"/>
      <c r="B12" s="20"/>
      <c r="C12" s="20"/>
      <c r="D12" s="20"/>
      <c r="E12" s="74"/>
      <c r="F12" s="74"/>
      <c r="G12" s="74"/>
      <c r="H12" s="74"/>
      <c r="I12" s="74"/>
      <c r="J12" s="76"/>
      <c r="K12" s="77"/>
      <c r="L12" s="78"/>
      <c r="M12" s="74"/>
      <c r="N12" s="20"/>
    </row>
    <row r="13" spans="1:14" s="21" customFormat="1" ht="15.75">
      <c r="A13" s="32"/>
      <c r="B13" s="32"/>
      <c r="C13" s="32"/>
      <c r="D13" s="32"/>
      <c r="E13" s="32"/>
      <c r="F13" s="32"/>
      <c r="G13" s="32"/>
      <c r="H13" s="32"/>
      <c r="I13" s="32"/>
      <c r="J13" s="33"/>
      <c r="K13" s="32"/>
      <c r="L13" s="34"/>
      <c r="M13" s="32"/>
      <c r="N13" s="20"/>
    </row>
    <row r="14" spans="1:14" s="35" customFormat="1" ht="16.5">
      <c r="A14" s="19" t="s">
        <v>33</v>
      </c>
      <c r="B14" s="19" t="s">
        <v>35</v>
      </c>
      <c r="C14" s="19" t="s">
        <v>36</v>
      </c>
      <c r="D14" s="19" t="s">
        <v>37</v>
      </c>
      <c r="E14" s="60">
        <v>293638.158</v>
      </c>
      <c r="F14" s="60">
        <v>236036.395</v>
      </c>
      <c r="G14" s="60">
        <v>37472.889</v>
      </c>
      <c r="H14" s="60">
        <v>2824.946</v>
      </c>
      <c r="I14" s="60">
        <v>12354.426</v>
      </c>
      <c r="J14" s="60">
        <v>506.586</v>
      </c>
      <c r="K14" s="60">
        <v>4442.916</v>
      </c>
      <c r="L14" s="60">
        <v>41410.733</v>
      </c>
      <c r="M14" s="60">
        <v>197748.675</v>
      </c>
      <c r="N14" s="19">
        <f aca="true" t="shared" si="0" ref="N14:N45">E14-SUM(F14:K14)</f>
        <v>0</v>
      </c>
    </row>
    <row r="15" spans="1:14" s="21" customFormat="1" ht="15.75">
      <c r="A15" s="20" t="s">
        <v>38</v>
      </c>
      <c r="B15" s="20" t="s">
        <v>40</v>
      </c>
      <c r="C15" s="20" t="s">
        <v>41</v>
      </c>
      <c r="D15" s="22" t="s">
        <v>42</v>
      </c>
      <c r="E15" s="59">
        <v>4517.442</v>
      </c>
      <c r="F15" s="59">
        <v>3227.055</v>
      </c>
      <c r="G15" s="59">
        <v>1186.582</v>
      </c>
      <c r="H15" s="59">
        <v>23.276</v>
      </c>
      <c r="I15" s="59">
        <v>38.083</v>
      </c>
      <c r="J15" s="59">
        <v>1.668</v>
      </c>
      <c r="K15" s="59">
        <v>40.778</v>
      </c>
      <c r="L15" s="59">
        <v>98.917</v>
      </c>
      <c r="M15" s="59">
        <v>3139.474</v>
      </c>
      <c r="N15" s="20">
        <f t="shared" si="0"/>
        <v>0</v>
      </c>
    </row>
    <row r="16" spans="1:14" s="21" customFormat="1" ht="15.75">
      <c r="A16" s="20" t="s">
        <v>43</v>
      </c>
      <c r="B16" s="20" t="s">
        <v>45</v>
      </c>
      <c r="C16" s="20" t="s">
        <v>46</v>
      </c>
      <c r="D16" s="22" t="s">
        <v>47</v>
      </c>
      <c r="E16" s="59">
        <v>656.834</v>
      </c>
      <c r="F16" s="59">
        <v>465.243</v>
      </c>
      <c r="G16" s="59">
        <v>24.205</v>
      </c>
      <c r="H16" s="59">
        <v>102.046</v>
      </c>
      <c r="I16" s="59">
        <v>29.854</v>
      </c>
      <c r="J16" s="59">
        <v>3.998</v>
      </c>
      <c r="K16" s="59">
        <v>31.488</v>
      </c>
      <c r="L16" s="59">
        <v>34.226</v>
      </c>
      <c r="M16" s="59">
        <v>439.349</v>
      </c>
      <c r="N16" s="20">
        <f t="shared" si="0"/>
        <v>0</v>
      </c>
    </row>
    <row r="17" spans="1:14" s="21" customFormat="1" ht="15.75">
      <c r="A17" s="20" t="s">
        <v>48</v>
      </c>
      <c r="B17" s="20" t="s">
        <v>50</v>
      </c>
      <c r="C17" s="20" t="s">
        <v>51</v>
      </c>
      <c r="D17" s="22" t="s">
        <v>52</v>
      </c>
      <c r="E17" s="59">
        <v>5745.674</v>
      </c>
      <c r="F17" s="59">
        <v>5036.959</v>
      </c>
      <c r="G17" s="59">
        <v>202.89</v>
      </c>
      <c r="H17" s="59">
        <v>281.597</v>
      </c>
      <c r="I17" s="59">
        <v>125.03</v>
      </c>
      <c r="J17" s="59">
        <v>10.564</v>
      </c>
      <c r="K17" s="59">
        <v>88.634</v>
      </c>
      <c r="L17" s="59">
        <v>1607.559</v>
      </c>
      <c r="M17" s="59">
        <v>3517.641</v>
      </c>
      <c r="N17" s="20">
        <f t="shared" si="0"/>
        <v>0</v>
      </c>
    </row>
    <row r="18" spans="1:14" s="21" customFormat="1" ht="15.75">
      <c r="A18" s="20" t="s">
        <v>53</v>
      </c>
      <c r="B18" s="20" t="s">
        <v>55</v>
      </c>
      <c r="C18" s="20" t="s">
        <v>56</v>
      </c>
      <c r="D18" s="22" t="s">
        <v>57</v>
      </c>
      <c r="E18" s="59">
        <v>2746.823</v>
      </c>
      <c r="F18" s="59">
        <v>2233.377</v>
      </c>
      <c r="G18" s="59">
        <v>431.715</v>
      </c>
      <c r="H18" s="59">
        <v>20.241</v>
      </c>
      <c r="I18" s="59">
        <v>26.016</v>
      </c>
      <c r="J18" s="59">
        <v>2.408</v>
      </c>
      <c r="K18" s="59">
        <v>33.066</v>
      </c>
      <c r="L18" s="59">
        <v>120.427</v>
      </c>
      <c r="M18" s="59">
        <v>2121.7</v>
      </c>
      <c r="N18" s="20">
        <f t="shared" si="0"/>
        <v>0</v>
      </c>
    </row>
    <row r="19" spans="1:14" s="21" customFormat="1" ht="15.75">
      <c r="A19" s="20" t="s">
        <v>58</v>
      </c>
      <c r="B19" s="20" t="s">
        <v>60</v>
      </c>
      <c r="C19" s="20" t="s">
        <v>61</v>
      </c>
      <c r="D19" s="22" t="s">
        <v>62</v>
      </c>
      <c r="E19" s="59">
        <v>35841.254</v>
      </c>
      <c r="F19" s="59">
        <v>27683.19</v>
      </c>
      <c r="G19" s="59">
        <v>2434.976</v>
      </c>
      <c r="H19" s="59">
        <v>418.485</v>
      </c>
      <c r="I19" s="59">
        <v>4306.722</v>
      </c>
      <c r="J19" s="59">
        <v>149.187</v>
      </c>
      <c r="K19" s="59">
        <v>848.694</v>
      </c>
      <c r="L19" s="59">
        <v>12477.951</v>
      </c>
      <c r="M19" s="59">
        <v>15931.805</v>
      </c>
      <c r="N19" s="20">
        <f t="shared" si="0"/>
        <v>0</v>
      </c>
    </row>
    <row r="20" spans="1:14" s="21" customFormat="1" ht="15.75">
      <c r="A20" s="20" t="s">
        <v>63</v>
      </c>
      <c r="B20" s="20" t="s">
        <v>65</v>
      </c>
      <c r="C20" s="20" t="s">
        <v>66</v>
      </c>
      <c r="D20" s="22" t="s">
        <v>67</v>
      </c>
      <c r="E20" s="59">
        <v>4598.507</v>
      </c>
      <c r="F20" s="59">
        <v>4151.424</v>
      </c>
      <c r="G20" s="59">
        <v>188.424</v>
      </c>
      <c r="H20" s="59">
        <v>53.03</v>
      </c>
      <c r="I20" s="59">
        <v>117.482</v>
      </c>
      <c r="J20" s="59">
        <v>6.419</v>
      </c>
      <c r="K20" s="59">
        <v>81.728</v>
      </c>
      <c r="L20" s="59">
        <v>872.27</v>
      </c>
      <c r="M20" s="59">
        <v>3336.926</v>
      </c>
      <c r="N20" s="20">
        <f t="shared" si="0"/>
        <v>0</v>
      </c>
    </row>
    <row r="21" spans="1:14" s="21" customFormat="1" ht="15.75">
      <c r="A21" s="20" t="s">
        <v>68</v>
      </c>
      <c r="B21" s="20" t="s">
        <v>70</v>
      </c>
      <c r="C21" s="20" t="s">
        <v>71</v>
      </c>
      <c r="D21" s="22" t="s">
        <v>72</v>
      </c>
      <c r="E21" s="59">
        <v>3493.893</v>
      </c>
      <c r="F21" s="59">
        <v>2973.405</v>
      </c>
      <c r="G21" s="59">
        <v>352.222</v>
      </c>
      <c r="H21" s="59">
        <v>12.03</v>
      </c>
      <c r="I21" s="59">
        <v>108.6</v>
      </c>
      <c r="J21" s="59">
        <v>2.488</v>
      </c>
      <c r="K21" s="59">
        <v>45.148</v>
      </c>
      <c r="L21" s="59">
        <v>371.444</v>
      </c>
      <c r="M21" s="59">
        <v>2648.771</v>
      </c>
      <c r="N21" s="20">
        <f t="shared" si="0"/>
        <v>0</v>
      </c>
    </row>
    <row r="22" spans="1:14" s="21" customFormat="1" ht="15.75">
      <c r="A22" s="20" t="s">
        <v>73</v>
      </c>
      <c r="B22" s="20" t="s">
        <v>75</v>
      </c>
      <c r="C22" s="20" t="s">
        <v>76</v>
      </c>
      <c r="D22" s="22" t="s">
        <v>77</v>
      </c>
      <c r="E22" s="59">
        <v>828.762</v>
      </c>
      <c r="F22" s="59">
        <v>624.261</v>
      </c>
      <c r="G22" s="59">
        <v>168.679</v>
      </c>
      <c r="H22" s="59">
        <v>3.259</v>
      </c>
      <c r="I22" s="59">
        <v>21.534</v>
      </c>
      <c r="J22" s="59">
        <v>0.469</v>
      </c>
      <c r="K22" s="59">
        <v>10.56</v>
      </c>
      <c r="L22" s="59">
        <v>48.108</v>
      </c>
      <c r="M22" s="59">
        <v>582.346</v>
      </c>
      <c r="N22" s="20">
        <f t="shared" si="0"/>
        <v>0</v>
      </c>
    </row>
    <row r="23" spans="1:14" s="21" customFormat="1" ht="15.75">
      <c r="A23" s="20" t="s">
        <v>78</v>
      </c>
      <c r="B23" s="20" t="s">
        <v>80</v>
      </c>
      <c r="C23" s="20" t="s">
        <v>81</v>
      </c>
      <c r="D23" s="22" t="s">
        <v>82</v>
      </c>
      <c r="E23" s="59">
        <v>579.72</v>
      </c>
      <c r="F23" s="59">
        <v>213.912</v>
      </c>
      <c r="G23" s="59">
        <v>337.454</v>
      </c>
      <c r="H23" s="59">
        <v>2.108</v>
      </c>
      <c r="I23" s="59">
        <v>17.718</v>
      </c>
      <c r="J23" s="59">
        <v>0.481</v>
      </c>
      <c r="K23" s="59">
        <v>8.047</v>
      </c>
      <c r="L23" s="59">
        <v>48.539</v>
      </c>
      <c r="M23" s="59">
        <v>174.145</v>
      </c>
      <c r="N23" s="20">
        <f t="shared" si="0"/>
        <v>0</v>
      </c>
    </row>
    <row r="24" spans="1:14" s="21" customFormat="1" ht="15.75">
      <c r="A24" s="20" t="s">
        <v>83</v>
      </c>
      <c r="B24" s="20" t="s">
        <v>85</v>
      </c>
      <c r="C24" s="20" t="s">
        <v>86</v>
      </c>
      <c r="D24" s="22" t="s">
        <v>87</v>
      </c>
      <c r="E24" s="59">
        <v>17366.593</v>
      </c>
      <c r="F24" s="59">
        <v>14014.619</v>
      </c>
      <c r="G24" s="59">
        <v>2703.725</v>
      </c>
      <c r="H24" s="59">
        <v>73.857</v>
      </c>
      <c r="I24" s="59">
        <v>353.74</v>
      </c>
      <c r="J24" s="59">
        <v>13.698</v>
      </c>
      <c r="K24" s="59">
        <v>206.954</v>
      </c>
      <c r="L24" s="59">
        <v>3312.334</v>
      </c>
      <c r="M24" s="59">
        <v>10904.87</v>
      </c>
      <c r="N24" s="20">
        <f t="shared" si="0"/>
        <v>0</v>
      </c>
    </row>
    <row r="25" spans="1:14" s="21" customFormat="1" ht="15.75">
      <c r="A25" s="20" t="s">
        <v>88</v>
      </c>
      <c r="B25" s="20" t="s">
        <v>90</v>
      </c>
      <c r="C25" s="20" t="s">
        <v>91</v>
      </c>
      <c r="D25" s="22" t="s">
        <v>92</v>
      </c>
      <c r="E25" s="59">
        <v>8935.151</v>
      </c>
      <c r="F25" s="59">
        <v>5943.667</v>
      </c>
      <c r="G25" s="59">
        <v>2631.334</v>
      </c>
      <c r="H25" s="59">
        <v>28.453</v>
      </c>
      <c r="I25" s="59">
        <v>231.416</v>
      </c>
      <c r="J25" s="59">
        <v>6.541</v>
      </c>
      <c r="K25" s="59">
        <v>93.74</v>
      </c>
      <c r="L25" s="59">
        <v>605.907</v>
      </c>
      <c r="M25" s="59">
        <v>5393.689</v>
      </c>
      <c r="N25" s="20">
        <f t="shared" si="0"/>
        <v>0</v>
      </c>
    </row>
    <row r="26" spans="1:14" s="21" customFormat="1" ht="15.75">
      <c r="A26" s="20" t="s">
        <v>93</v>
      </c>
      <c r="B26" s="20" t="s">
        <v>95</v>
      </c>
      <c r="C26" s="20" t="s">
        <v>96</v>
      </c>
      <c r="D26" s="22" t="s">
        <v>97</v>
      </c>
      <c r="E26" s="59">
        <v>1259.299</v>
      </c>
      <c r="F26" s="59">
        <v>348.564</v>
      </c>
      <c r="G26" s="59">
        <v>29.211</v>
      </c>
      <c r="H26" s="59">
        <v>5.622</v>
      </c>
      <c r="I26" s="59">
        <v>513.813</v>
      </c>
      <c r="J26" s="59">
        <v>116.318</v>
      </c>
      <c r="K26" s="59">
        <v>245.771</v>
      </c>
      <c r="L26" s="59">
        <v>95.527</v>
      </c>
      <c r="M26" s="59">
        <v>304.563</v>
      </c>
      <c r="N26" s="20">
        <f t="shared" si="0"/>
        <v>0</v>
      </c>
    </row>
    <row r="27" spans="1:14" s="21" customFormat="1" ht="15.75">
      <c r="A27" s="20" t="s">
        <v>98</v>
      </c>
      <c r="B27" s="20" t="s">
        <v>100</v>
      </c>
      <c r="C27" s="20" t="s">
        <v>101</v>
      </c>
      <c r="D27" s="22" t="s">
        <v>102</v>
      </c>
      <c r="E27" s="59">
        <v>1394.524</v>
      </c>
      <c r="F27" s="59">
        <v>1330.391</v>
      </c>
      <c r="G27" s="59">
        <v>8.227</v>
      </c>
      <c r="H27" s="59">
        <v>19.886</v>
      </c>
      <c r="I27" s="59">
        <v>14.608</v>
      </c>
      <c r="J27" s="59">
        <v>1.68</v>
      </c>
      <c r="K27" s="59">
        <v>19.732</v>
      </c>
      <c r="L27" s="59">
        <v>124.085</v>
      </c>
      <c r="M27" s="59">
        <v>1213.715</v>
      </c>
      <c r="N27" s="20">
        <f t="shared" si="0"/>
        <v>0</v>
      </c>
    </row>
    <row r="28" spans="1:14" s="21" customFormat="1" ht="15.75">
      <c r="A28" s="20" t="s">
        <v>103</v>
      </c>
      <c r="B28" s="20" t="s">
        <v>105</v>
      </c>
      <c r="C28" s="20" t="s">
        <v>106</v>
      </c>
      <c r="D28" s="22" t="s">
        <v>107</v>
      </c>
      <c r="E28" s="59">
        <v>12713.548</v>
      </c>
      <c r="F28" s="59">
        <v>10100.771</v>
      </c>
      <c r="G28" s="59">
        <v>1922.123</v>
      </c>
      <c r="H28" s="59">
        <v>39.793</v>
      </c>
      <c r="I28" s="59">
        <v>508.231</v>
      </c>
      <c r="J28" s="59">
        <v>8.072</v>
      </c>
      <c r="K28" s="59">
        <v>134.558</v>
      </c>
      <c r="L28" s="59">
        <v>1780.91</v>
      </c>
      <c r="M28" s="59">
        <v>8406.909</v>
      </c>
      <c r="N28" s="20">
        <f t="shared" si="0"/>
        <v>0</v>
      </c>
    </row>
    <row r="29" spans="1:14" s="21" customFormat="1" ht="15.75">
      <c r="A29" s="20" t="s">
        <v>108</v>
      </c>
      <c r="B29" s="20" t="s">
        <v>110</v>
      </c>
      <c r="C29" s="20" t="s">
        <v>111</v>
      </c>
      <c r="D29" s="22" t="s">
        <v>112</v>
      </c>
      <c r="E29" s="59">
        <v>6223.329</v>
      </c>
      <c r="F29" s="59">
        <v>5515.515</v>
      </c>
      <c r="G29" s="59">
        <v>545.861</v>
      </c>
      <c r="H29" s="59">
        <v>17.932</v>
      </c>
      <c r="I29" s="59">
        <v>75.972</v>
      </c>
      <c r="J29" s="59">
        <v>2.676</v>
      </c>
      <c r="K29" s="59">
        <v>65.373</v>
      </c>
      <c r="L29" s="59">
        <v>269.024</v>
      </c>
      <c r="M29" s="59">
        <v>5266.051</v>
      </c>
      <c r="N29" s="20">
        <f t="shared" si="0"/>
        <v>0</v>
      </c>
    </row>
    <row r="30" spans="1:14" s="21" customFormat="1" ht="15.75">
      <c r="A30" s="20" t="s">
        <v>113</v>
      </c>
      <c r="B30" s="20" t="s">
        <v>115</v>
      </c>
      <c r="C30" s="20" t="s">
        <v>116</v>
      </c>
      <c r="D30" s="22" t="s">
        <v>117</v>
      </c>
      <c r="E30" s="59">
        <v>2953.679</v>
      </c>
      <c r="F30" s="59">
        <v>2802.025</v>
      </c>
      <c r="G30" s="59">
        <v>68.936</v>
      </c>
      <c r="H30" s="59">
        <v>10.651</v>
      </c>
      <c r="I30" s="59">
        <v>43.561</v>
      </c>
      <c r="J30" s="59">
        <v>1.309</v>
      </c>
      <c r="K30" s="59">
        <v>27.197</v>
      </c>
      <c r="L30" s="59">
        <v>104.295</v>
      </c>
      <c r="M30" s="59">
        <v>2704.946</v>
      </c>
      <c r="N30" s="20">
        <f t="shared" si="0"/>
        <v>0</v>
      </c>
    </row>
    <row r="31" spans="1:14" s="21" customFormat="1" ht="15.75">
      <c r="A31" s="20" t="s">
        <v>118</v>
      </c>
      <c r="B31" s="20" t="s">
        <v>120</v>
      </c>
      <c r="C31" s="20" t="s">
        <v>121</v>
      </c>
      <c r="D31" s="22" t="s">
        <v>122</v>
      </c>
      <c r="E31" s="59">
        <v>2738.356</v>
      </c>
      <c r="F31" s="59">
        <v>2444.108</v>
      </c>
      <c r="G31" s="59">
        <v>162.408</v>
      </c>
      <c r="H31" s="59">
        <v>26.846</v>
      </c>
      <c r="I31" s="59">
        <v>57.934</v>
      </c>
      <c r="J31" s="59">
        <v>1.808</v>
      </c>
      <c r="K31" s="59">
        <v>45.252</v>
      </c>
      <c r="L31" s="59">
        <v>221.224</v>
      </c>
      <c r="M31" s="59">
        <v>2237.767</v>
      </c>
      <c r="N31" s="20">
        <f t="shared" si="0"/>
        <v>0</v>
      </c>
    </row>
    <row r="32" spans="1:14" s="21" customFormat="1" ht="15.75">
      <c r="A32" s="20" t="s">
        <v>123</v>
      </c>
      <c r="B32" s="20" t="s">
        <v>125</v>
      </c>
      <c r="C32" s="20" t="s">
        <v>126</v>
      </c>
      <c r="D32" s="22" t="s">
        <v>127</v>
      </c>
      <c r="E32" s="59">
        <v>4140.427</v>
      </c>
      <c r="F32" s="59">
        <v>3740.8</v>
      </c>
      <c r="G32" s="59">
        <v>310.209</v>
      </c>
      <c r="H32" s="59">
        <v>9.645</v>
      </c>
      <c r="I32" s="59">
        <v>38.258</v>
      </c>
      <c r="J32" s="59">
        <v>1.595</v>
      </c>
      <c r="K32" s="59">
        <v>39.92</v>
      </c>
      <c r="L32" s="59">
        <v>76.947</v>
      </c>
      <c r="M32" s="59">
        <v>3671.816</v>
      </c>
      <c r="N32" s="20">
        <f t="shared" si="0"/>
        <v>0</v>
      </c>
    </row>
    <row r="33" spans="1:14" s="21" customFormat="1" ht="15.75">
      <c r="A33" s="20" t="s">
        <v>128</v>
      </c>
      <c r="B33" s="20" t="s">
        <v>130</v>
      </c>
      <c r="C33" s="20" t="s">
        <v>131</v>
      </c>
      <c r="D33" s="22" t="s">
        <v>132</v>
      </c>
      <c r="E33" s="59">
        <v>4495.706</v>
      </c>
      <c r="F33" s="59">
        <v>2885.224</v>
      </c>
      <c r="G33" s="59">
        <v>1480.467</v>
      </c>
      <c r="H33" s="59">
        <v>27.448</v>
      </c>
      <c r="I33" s="59">
        <v>62.367</v>
      </c>
      <c r="J33" s="59">
        <v>1.614</v>
      </c>
      <c r="K33" s="59">
        <v>38.586</v>
      </c>
      <c r="L33" s="59">
        <v>124.738</v>
      </c>
      <c r="M33" s="59">
        <v>2777.483</v>
      </c>
      <c r="N33" s="20">
        <f t="shared" si="0"/>
        <v>0</v>
      </c>
    </row>
    <row r="34" spans="1:14" s="21" customFormat="1" ht="15.75">
      <c r="A34" s="20" t="s">
        <v>133</v>
      </c>
      <c r="B34" s="20" t="s">
        <v>135</v>
      </c>
      <c r="C34" s="20" t="s">
        <v>136</v>
      </c>
      <c r="D34" s="22" t="s">
        <v>137</v>
      </c>
      <c r="E34" s="59">
        <v>1313.921</v>
      </c>
      <c r="F34" s="59">
        <v>1273.106</v>
      </c>
      <c r="G34" s="59">
        <v>9.779</v>
      </c>
      <c r="H34" s="59">
        <v>7.473</v>
      </c>
      <c r="I34" s="59">
        <v>10.93</v>
      </c>
      <c r="J34" s="59">
        <v>0.451</v>
      </c>
      <c r="K34" s="59">
        <v>12.182</v>
      </c>
      <c r="L34" s="59">
        <v>12.354</v>
      </c>
      <c r="M34" s="59">
        <v>1262.25</v>
      </c>
      <c r="N34" s="20">
        <f t="shared" si="0"/>
        <v>0</v>
      </c>
    </row>
    <row r="35" spans="1:14" s="21" customFormat="1" ht="15.75">
      <c r="A35" s="20" t="s">
        <v>138</v>
      </c>
      <c r="B35" s="20" t="s">
        <v>140</v>
      </c>
      <c r="C35" s="20" t="s">
        <v>141</v>
      </c>
      <c r="D35" s="22" t="s">
        <v>142</v>
      </c>
      <c r="E35" s="59">
        <v>5553.249</v>
      </c>
      <c r="F35" s="59">
        <v>3576.474</v>
      </c>
      <c r="G35" s="59">
        <v>1616.39</v>
      </c>
      <c r="H35" s="59">
        <v>18.078</v>
      </c>
      <c r="I35" s="59">
        <v>259.355</v>
      </c>
      <c r="J35" s="59">
        <v>3.267</v>
      </c>
      <c r="K35" s="59">
        <v>79.685</v>
      </c>
      <c r="L35" s="59">
        <v>299.032</v>
      </c>
      <c r="M35" s="59">
        <v>3318.43</v>
      </c>
      <c r="N35" s="20">
        <f t="shared" si="0"/>
        <v>0</v>
      </c>
    </row>
    <row r="36" spans="1:14" s="21" customFormat="1" ht="15.75">
      <c r="A36" s="20" t="s">
        <v>143</v>
      </c>
      <c r="B36" s="20" t="s">
        <v>145</v>
      </c>
      <c r="C36" s="20" t="s">
        <v>146</v>
      </c>
      <c r="D36" s="22" t="s">
        <v>147</v>
      </c>
      <c r="E36" s="59">
        <v>6435.995</v>
      </c>
      <c r="F36" s="59">
        <v>5602.131</v>
      </c>
      <c r="G36" s="59">
        <v>435.171</v>
      </c>
      <c r="H36" s="59">
        <v>18.719</v>
      </c>
      <c r="I36" s="59">
        <v>295.357</v>
      </c>
      <c r="J36" s="59">
        <v>4.988</v>
      </c>
      <c r="K36" s="59">
        <v>79.629</v>
      </c>
      <c r="L36" s="59">
        <v>487.867</v>
      </c>
      <c r="M36" s="59">
        <v>5203.763</v>
      </c>
      <c r="N36" s="20">
        <f t="shared" si="0"/>
        <v>0</v>
      </c>
    </row>
    <row r="37" spans="1:14" s="21" customFormat="1" ht="15.75">
      <c r="A37" s="20" t="s">
        <v>148</v>
      </c>
      <c r="B37" s="20" t="s">
        <v>150</v>
      </c>
      <c r="C37" s="20" t="s">
        <v>151</v>
      </c>
      <c r="D37" s="22" t="s">
        <v>152</v>
      </c>
      <c r="E37" s="59">
        <v>10093.398</v>
      </c>
      <c r="F37" s="59">
        <v>8213.909</v>
      </c>
      <c r="G37" s="59">
        <v>1447.138</v>
      </c>
      <c r="H37" s="59">
        <v>60.78</v>
      </c>
      <c r="I37" s="59">
        <v>223.304</v>
      </c>
      <c r="J37" s="59">
        <v>3.567</v>
      </c>
      <c r="K37" s="59">
        <v>144.7</v>
      </c>
      <c r="L37" s="59">
        <v>375.221</v>
      </c>
      <c r="M37" s="59">
        <v>7877.778</v>
      </c>
      <c r="N37" s="20">
        <f t="shared" si="0"/>
        <v>0</v>
      </c>
    </row>
    <row r="38" spans="1:14" s="21" customFormat="1" ht="15.75">
      <c r="A38" s="20" t="s">
        <v>153</v>
      </c>
      <c r="B38" s="20" t="s">
        <v>155</v>
      </c>
      <c r="C38" s="20" t="s">
        <v>156</v>
      </c>
      <c r="D38" s="22" t="s">
        <v>157</v>
      </c>
      <c r="E38" s="59">
        <v>5094.304</v>
      </c>
      <c r="F38" s="59">
        <v>4577.749</v>
      </c>
      <c r="G38" s="59">
        <v>214.1</v>
      </c>
      <c r="H38" s="59">
        <v>59.116</v>
      </c>
      <c r="I38" s="59">
        <v>169.882</v>
      </c>
      <c r="J38" s="59">
        <v>2.628</v>
      </c>
      <c r="K38" s="59">
        <v>70.829</v>
      </c>
      <c r="L38" s="59">
        <v>180.181</v>
      </c>
      <c r="M38" s="59">
        <v>4415.06</v>
      </c>
      <c r="N38" s="20">
        <f t="shared" si="0"/>
        <v>0</v>
      </c>
    </row>
    <row r="39" spans="1:14" s="21" customFormat="1" ht="15.75">
      <c r="A39" s="20" t="s">
        <v>158</v>
      </c>
      <c r="B39" s="20" t="s">
        <v>160</v>
      </c>
      <c r="C39" s="20" t="s">
        <v>161</v>
      </c>
      <c r="D39" s="22" t="s">
        <v>162</v>
      </c>
      <c r="E39" s="59">
        <v>2892.668</v>
      </c>
      <c r="F39" s="59">
        <v>1775.471</v>
      </c>
      <c r="G39" s="59">
        <v>1061.964</v>
      </c>
      <c r="H39" s="59">
        <v>13.282</v>
      </c>
      <c r="I39" s="59">
        <v>21.546</v>
      </c>
      <c r="J39" s="59">
        <v>0.915</v>
      </c>
      <c r="K39" s="59">
        <v>19.49</v>
      </c>
      <c r="L39" s="59">
        <v>48.592</v>
      </c>
      <c r="M39" s="59">
        <v>1734.872</v>
      </c>
      <c r="N39" s="20">
        <f t="shared" si="0"/>
        <v>0</v>
      </c>
    </row>
    <row r="40" spans="1:14" s="21" customFormat="1" ht="15.75">
      <c r="A40" s="20" t="s">
        <v>163</v>
      </c>
      <c r="B40" s="20" t="s">
        <v>165</v>
      </c>
      <c r="C40" s="20" t="s">
        <v>166</v>
      </c>
      <c r="D40" s="22" t="s">
        <v>167</v>
      </c>
      <c r="E40" s="59">
        <v>5752.861</v>
      </c>
      <c r="F40" s="59">
        <v>4911.057</v>
      </c>
      <c r="G40" s="59">
        <v>659.876</v>
      </c>
      <c r="H40" s="59">
        <v>27.558</v>
      </c>
      <c r="I40" s="59">
        <v>76.581</v>
      </c>
      <c r="J40" s="59">
        <v>4.042</v>
      </c>
      <c r="K40" s="59">
        <v>73.747</v>
      </c>
      <c r="L40" s="59">
        <v>148.51</v>
      </c>
      <c r="M40" s="59">
        <v>4776.463</v>
      </c>
      <c r="N40" s="20">
        <f t="shared" si="0"/>
        <v>0</v>
      </c>
    </row>
    <row r="41" spans="1:14" s="21" customFormat="1" ht="15.75">
      <c r="A41" s="20" t="s">
        <v>168</v>
      </c>
      <c r="B41" s="20" t="s">
        <v>170</v>
      </c>
      <c r="C41" s="20" t="s">
        <v>171</v>
      </c>
      <c r="D41" s="22" t="s">
        <v>172</v>
      </c>
      <c r="E41" s="59">
        <v>926.345</v>
      </c>
      <c r="F41" s="59">
        <v>842.613</v>
      </c>
      <c r="G41" s="59">
        <v>3.692</v>
      </c>
      <c r="H41" s="59">
        <v>59.11</v>
      </c>
      <c r="I41" s="59">
        <v>5.453</v>
      </c>
      <c r="J41" s="59">
        <v>0.508</v>
      </c>
      <c r="K41" s="59">
        <v>14.969</v>
      </c>
      <c r="L41" s="59">
        <v>21.94</v>
      </c>
      <c r="M41" s="59">
        <v>824.021</v>
      </c>
      <c r="N41" s="20">
        <f t="shared" si="0"/>
        <v>0</v>
      </c>
    </row>
    <row r="42" spans="1:14" s="21" customFormat="1" ht="15.75">
      <c r="A42" s="20" t="s">
        <v>173</v>
      </c>
      <c r="B42" s="20" t="s">
        <v>175</v>
      </c>
      <c r="C42" s="20" t="s">
        <v>176</v>
      </c>
      <c r="D42" s="22" t="s">
        <v>177</v>
      </c>
      <c r="E42" s="59">
        <v>1746.98</v>
      </c>
      <c r="F42" s="59">
        <v>1607.464</v>
      </c>
      <c r="G42" s="59">
        <v>74.988</v>
      </c>
      <c r="H42" s="59">
        <v>16.553</v>
      </c>
      <c r="I42" s="59">
        <v>27.547</v>
      </c>
      <c r="J42" s="59">
        <v>1.151</v>
      </c>
      <c r="K42" s="59">
        <v>19.277</v>
      </c>
      <c r="L42" s="59">
        <v>120.185</v>
      </c>
      <c r="M42" s="59">
        <v>1494.942</v>
      </c>
      <c r="N42" s="20">
        <f t="shared" si="0"/>
        <v>0</v>
      </c>
    </row>
    <row r="43" spans="1:14" s="21" customFormat="1" ht="15.75">
      <c r="A43" s="20" t="s">
        <v>178</v>
      </c>
      <c r="B43" s="20" t="s">
        <v>180</v>
      </c>
      <c r="C43" s="20" t="s">
        <v>181</v>
      </c>
      <c r="D43" s="22" t="s">
        <v>182</v>
      </c>
      <c r="E43" s="59">
        <v>2332.484</v>
      </c>
      <c r="F43" s="59">
        <v>1927.298</v>
      </c>
      <c r="G43" s="59">
        <v>174.793</v>
      </c>
      <c r="H43" s="59">
        <v>32.51</v>
      </c>
      <c r="I43" s="59">
        <v>129.164</v>
      </c>
      <c r="J43" s="59">
        <v>11.33</v>
      </c>
      <c r="K43" s="59">
        <v>57.389</v>
      </c>
      <c r="L43" s="59">
        <v>530.281</v>
      </c>
      <c r="M43" s="59">
        <v>1431.066</v>
      </c>
      <c r="N43" s="20">
        <f t="shared" si="0"/>
        <v>0</v>
      </c>
    </row>
    <row r="44" spans="1:14" s="21" customFormat="1" ht="15.75">
      <c r="A44" s="20" t="s">
        <v>183</v>
      </c>
      <c r="B44" s="20" t="s">
        <v>185</v>
      </c>
      <c r="C44" s="20" t="s">
        <v>186</v>
      </c>
      <c r="D44" s="22" t="s">
        <v>187</v>
      </c>
      <c r="E44" s="59">
        <v>1297.961</v>
      </c>
      <c r="F44" s="59">
        <v>1247.157</v>
      </c>
      <c r="G44" s="59">
        <v>12.703</v>
      </c>
      <c r="H44" s="59">
        <v>3.299</v>
      </c>
      <c r="I44" s="59">
        <v>22.213</v>
      </c>
      <c r="J44" s="59">
        <v>0.498</v>
      </c>
      <c r="K44" s="59">
        <v>12.091</v>
      </c>
      <c r="L44" s="59">
        <v>27.347</v>
      </c>
      <c r="M44" s="59">
        <v>1222.855</v>
      </c>
      <c r="N44" s="20">
        <f t="shared" si="0"/>
        <v>0</v>
      </c>
    </row>
    <row r="45" spans="1:14" s="21" customFormat="1" ht="15.75">
      <c r="A45" s="20" t="s">
        <v>188</v>
      </c>
      <c r="B45" s="20" t="s">
        <v>190</v>
      </c>
      <c r="C45" s="20" t="s">
        <v>191</v>
      </c>
      <c r="D45" s="22" t="s">
        <v>192</v>
      </c>
      <c r="E45" s="59">
        <v>8675.879</v>
      </c>
      <c r="F45" s="59">
        <v>6676.723</v>
      </c>
      <c r="G45" s="59">
        <v>1254.959</v>
      </c>
      <c r="H45" s="59">
        <v>27.091</v>
      </c>
      <c r="I45" s="59">
        <v>605.333</v>
      </c>
      <c r="J45" s="59">
        <v>6.596</v>
      </c>
      <c r="K45" s="59">
        <v>105.177</v>
      </c>
      <c r="L45" s="59">
        <v>1295.91</v>
      </c>
      <c r="M45" s="59">
        <v>5531.101</v>
      </c>
      <c r="N45" s="20">
        <f t="shared" si="0"/>
        <v>0</v>
      </c>
    </row>
    <row r="46" spans="1:14" s="21" customFormat="1" ht="15.75">
      <c r="A46" s="20" t="s">
        <v>193</v>
      </c>
      <c r="B46" s="20" t="s">
        <v>195</v>
      </c>
      <c r="C46" s="20" t="s">
        <v>196</v>
      </c>
      <c r="D46" s="22" t="s">
        <v>197</v>
      </c>
      <c r="E46" s="59">
        <v>1900.62</v>
      </c>
      <c r="F46" s="59">
        <v>1610.401</v>
      </c>
      <c r="G46" s="59">
        <v>45.273</v>
      </c>
      <c r="H46" s="59">
        <v>188.609</v>
      </c>
      <c r="I46" s="59">
        <v>24.386</v>
      </c>
      <c r="J46" s="59">
        <v>2.497</v>
      </c>
      <c r="K46" s="59">
        <v>29.454</v>
      </c>
      <c r="L46" s="59">
        <v>827.088</v>
      </c>
      <c r="M46" s="59">
        <v>822.851</v>
      </c>
      <c r="N46" s="20">
        <f aca="true" t="shared" si="1" ref="N46:N65">E46-SUM(F46:K46)</f>
        <v>0</v>
      </c>
    </row>
    <row r="47" spans="1:14" s="21" customFormat="1" ht="15.75">
      <c r="A47" s="20" t="s">
        <v>198</v>
      </c>
      <c r="B47" s="20" t="s">
        <v>200</v>
      </c>
      <c r="C47" s="20" t="s">
        <v>201</v>
      </c>
      <c r="D47" s="22" t="s">
        <v>202</v>
      </c>
      <c r="E47" s="59">
        <v>19291.526</v>
      </c>
      <c r="F47" s="59">
        <v>14267.69</v>
      </c>
      <c r="G47" s="59">
        <v>3367.049</v>
      </c>
      <c r="H47" s="59">
        <v>104.406</v>
      </c>
      <c r="I47" s="59">
        <v>1260.93</v>
      </c>
      <c r="J47" s="59">
        <v>18.445</v>
      </c>
      <c r="K47" s="59">
        <v>273.006</v>
      </c>
      <c r="L47" s="59">
        <v>3082.128</v>
      </c>
      <c r="M47" s="59">
        <v>11781.65</v>
      </c>
      <c r="N47" s="20">
        <f t="shared" si="1"/>
        <v>0</v>
      </c>
    </row>
    <row r="48" spans="1:14" s="21" customFormat="1" ht="15.75">
      <c r="A48" s="20" t="s">
        <v>203</v>
      </c>
      <c r="B48" s="20" t="s">
        <v>205</v>
      </c>
      <c r="C48" s="20" t="s">
        <v>206</v>
      </c>
      <c r="D48" s="22" t="s">
        <v>207</v>
      </c>
      <c r="E48" s="59">
        <v>8531.04</v>
      </c>
      <c r="F48" s="59">
        <v>6328.954</v>
      </c>
      <c r="G48" s="59">
        <v>1854.427</v>
      </c>
      <c r="H48" s="59">
        <v>108.121</v>
      </c>
      <c r="I48" s="59">
        <v>147.679</v>
      </c>
      <c r="J48" s="59">
        <v>5.402</v>
      </c>
      <c r="K48" s="59">
        <v>86.457</v>
      </c>
      <c r="L48" s="59">
        <v>514.777</v>
      </c>
      <c r="M48" s="59">
        <v>5860.448</v>
      </c>
      <c r="N48" s="20">
        <f t="shared" si="1"/>
        <v>0</v>
      </c>
    </row>
    <row r="49" spans="1:14" s="21" customFormat="1" ht="15.75">
      <c r="A49" s="20" t="s">
        <v>208</v>
      </c>
      <c r="B49" s="20" t="s">
        <v>210</v>
      </c>
      <c r="C49" s="20" t="s">
        <v>211</v>
      </c>
      <c r="D49" s="22" t="s">
        <v>212</v>
      </c>
      <c r="E49" s="59">
        <v>635.848</v>
      </c>
      <c r="F49" s="59">
        <v>586.493</v>
      </c>
      <c r="G49" s="59">
        <v>4.84</v>
      </c>
      <c r="H49" s="59">
        <v>32.902</v>
      </c>
      <c r="I49" s="59">
        <v>4.473</v>
      </c>
      <c r="J49" s="59">
        <v>0.282</v>
      </c>
      <c r="K49" s="59">
        <v>6.858</v>
      </c>
      <c r="L49" s="59">
        <v>9.877</v>
      </c>
      <c r="M49" s="59">
        <v>577.919</v>
      </c>
      <c r="N49" s="20">
        <f t="shared" si="1"/>
        <v>0</v>
      </c>
    </row>
    <row r="50" spans="1:14" s="21" customFormat="1" ht="15.75">
      <c r="A50" s="20" t="s">
        <v>213</v>
      </c>
      <c r="B50" s="20" t="s">
        <v>215</v>
      </c>
      <c r="C50" s="20" t="s">
        <v>216</v>
      </c>
      <c r="D50" s="22" t="s">
        <v>217</v>
      </c>
      <c r="E50" s="59">
        <v>11461.347</v>
      </c>
      <c r="F50" s="59">
        <v>9766.7</v>
      </c>
      <c r="G50" s="59">
        <v>1362.21</v>
      </c>
      <c r="H50" s="59">
        <v>27.014</v>
      </c>
      <c r="I50" s="59">
        <v>164.542</v>
      </c>
      <c r="J50" s="59">
        <v>3.635</v>
      </c>
      <c r="K50" s="59">
        <v>137.246</v>
      </c>
      <c r="L50" s="59">
        <v>252.755</v>
      </c>
      <c r="M50" s="59">
        <v>9546.16</v>
      </c>
      <c r="N50" s="20">
        <f t="shared" si="1"/>
        <v>0</v>
      </c>
    </row>
    <row r="51" spans="1:14" s="21" customFormat="1" ht="15.75">
      <c r="A51" s="20" t="s">
        <v>218</v>
      </c>
      <c r="B51" s="20" t="s">
        <v>220</v>
      </c>
      <c r="C51" s="20" t="s">
        <v>221</v>
      </c>
      <c r="D51" s="22" t="s">
        <v>222</v>
      </c>
      <c r="E51" s="59">
        <v>3522.827</v>
      </c>
      <c r="F51" s="59">
        <v>2764.823</v>
      </c>
      <c r="G51" s="59">
        <v>272.606</v>
      </c>
      <c r="H51" s="59">
        <v>283.04</v>
      </c>
      <c r="I51" s="59">
        <v>56.398</v>
      </c>
      <c r="J51" s="59">
        <v>3.242</v>
      </c>
      <c r="K51" s="59">
        <v>142.718</v>
      </c>
      <c r="L51" s="59">
        <v>223.832</v>
      </c>
      <c r="M51" s="59">
        <v>2564.322</v>
      </c>
      <c r="N51" s="20">
        <f t="shared" si="1"/>
        <v>0</v>
      </c>
    </row>
    <row r="52" spans="1:14" s="21" customFormat="1" ht="15.75">
      <c r="A52" s="20" t="s">
        <v>223</v>
      </c>
      <c r="B52" s="20" t="s">
        <v>225</v>
      </c>
      <c r="C52" s="20" t="s">
        <v>226</v>
      </c>
      <c r="D52" s="22" t="s">
        <v>227</v>
      </c>
      <c r="E52" s="59">
        <v>3589.168</v>
      </c>
      <c r="F52" s="59">
        <v>3258.364</v>
      </c>
      <c r="G52" s="59">
        <v>64.609</v>
      </c>
      <c r="H52" s="59">
        <v>49.754</v>
      </c>
      <c r="I52" s="59">
        <v>123.281</v>
      </c>
      <c r="J52" s="59">
        <v>9.681</v>
      </c>
      <c r="K52" s="59">
        <v>83.479</v>
      </c>
      <c r="L52" s="59">
        <v>341.803</v>
      </c>
      <c r="M52" s="59">
        <v>2940.878</v>
      </c>
      <c r="N52" s="20">
        <f t="shared" si="1"/>
        <v>0</v>
      </c>
    </row>
    <row r="53" spans="1:14" s="21" customFormat="1" ht="15.75">
      <c r="A53" s="20" t="s">
        <v>228</v>
      </c>
      <c r="B53" s="20" t="s">
        <v>230</v>
      </c>
      <c r="C53" s="20" t="s">
        <v>231</v>
      </c>
      <c r="D53" s="22" t="s">
        <v>232</v>
      </c>
      <c r="E53" s="59">
        <v>12377.381</v>
      </c>
      <c r="F53" s="59">
        <v>10657.045</v>
      </c>
      <c r="G53" s="59">
        <v>1308.879</v>
      </c>
      <c r="H53" s="59">
        <v>22.585</v>
      </c>
      <c r="I53" s="59">
        <v>270.319</v>
      </c>
      <c r="J53" s="59">
        <v>4.972</v>
      </c>
      <c r="K53" s="59">
        <v>113.581</v>
      </c>
      <c r="L53" s="59">
        <v>476.593</v>
      </c>
      <c r="M53" s="59">
        <v>10255.253</v>
      </c>
      <c r="N53" s="20">
        <f t="shared" si="1"/>
        <v>0</v>
      </c>
    </row>
    <row r="54" spans="1:14" s="21" customFormat="1" ht="15.75">
      <c r="A54" s="20" t="s">
        <v>233</v>
      </c>
      <c r="B54" s="20" t="s">
        <v>235</v>
      </c>
      <c r="C54" s="20" t="s">
        <v>236</v>
      </c>
      <c r="D54" s="22" t="s">
        <v>237</v>
      </c>
      <c r="E54" s="59">
        <v>1078.93</v>
      </c>
      <c r="F54" s="59">
        <v>960.235</v>
      </c>
      <c r="G54" s="59">
        <v>66.449</v>
      </c>
      <c r="H54" s="59">
        <v>6.403</v>
      </c>
      <c r="I54" s="59">
        <v>28.763</v>
      </c>
      <c r="J54" s="59">
        <v>1.259</v>
      </c>
      <c r="K54" s="59">
        <v>15.821</v>
      </c>
      <c r="L54" s="59">
        <v>111.906</v>
      </c>
      <c r="M54" s="59">
        <v>868.177</v>
      </c>
      <c r="N54" s="20">
        <f t="shared" si="1"/>
        <v>0</v>
      </c>
    </row>
    <row r="55" spans="1:14" s="21" customFormat="1" ht="15.75">
      <c r="A55" s="20" t="s">
        <v>238</v>
      </c>
      <c r="B55" s="20" t="s">
        <v>240</v>
      </c>
      <c r="C55" s="20" t="s">
        <v>241</v>
      </c>
      <c r="D55" s="22" t="s">
        <v>242</v>
      </c>
      <c r="E55" s="59">
        <v>4194.694</v>
      </c>
      <c r="F55" s="59">
        <v>2865.403</v>
      </c>
      <c r="G55" s="59">
        <v>1229.308</v>
      </c>
      <c r="H55" s="59">
        <v>15.977</v>
      </c>
      <c r="I55" s="59">
        <v>45.265</v>
      </c>
      <c r="J55" s="59">
        <v>2.163</v>
      </c>
      <c r="K55" s="59">
        <v>36.578</v>
      </c>
      <c r="L55" s="59">
        <v>130.666</v>
      </c>
      <c r="M55" s="59">
        <v>2750.934</v>
      </c>
      <c r="N55" s="20">
        <f t="shared" si="1"/>
        <v>0</v>
      </c>
    </row>
    <row r="56" spans="1:14" s="21" customFormat="1" ht="15.75">
      <c r="A56" s="20" t="s">
        <v>243</v>
      </c>
      <c r="B56" s="20" t="s">
        <v>245</v>
      </c>
      <c r="C56" s="20" t="s">
        <v>246</v>
      </c>
      <c r="D56" s="22" t="s">
        <v>247</v>
      </c>
      <c r="E56" s="59">
        <v>770.188</v>
      </c>
      <c r="F56" s="59">
        <v>682.687</v>
      </c>
      <c r="G56" s="59">
        <v>6.431</v>
      </c>
      <c r="H56" s="59">
        <v>65.375</v>
      </c>
      <c r="I56" s="59">
        <v>5.402</v>
      </c>
      <c r="J56" s="59">
        <v>0.359</v>
      </c>
      <c r="K56" s="59">
        <v>9.934</v>
      </c>
      <c r="L56" s="59">
        <v>15.043</v>
      </c>
      <c r="M56" s="59">
        <v>670.088</v>
      </c>
      <c r="N56" s="20">
        <f t="shared" si="1"/>
        <v>0</v>
      </c>
    </row>
    <row r="57" spans="1:14" s="21" customFormat="1" ht="15.75">
      <c r="A57" s="20" t="s">
        <v>248</v>
      </c>
      <c r="B57" s="20" t="s">
        <v>250</v>
      </c>
      <c r="C57" s="20" t="s">
        <v>251</v>
      </c>
      <c r="D57" s="22" t="s">
        <v>252</v>
      </c>
      <c r="E57" s="59">
        <v>5885.597</v>
      </c>
      <c r="F57" s="59">
        <v>4749.002</v>
      </c>
      <c r="G57" s="59">
        <v>987.693</v>
      </c>
      <c r="H57" s="59">
        <v>17.706</v>
      </c>
      <c r="I57" s="59">
        <v>71.901</v>
      </c>
      <c r="J57" s="59">
        <v>2.855</v>
      </c>
      <c r="K57" s="59">
        <v>56.44</v>
      </c>
      <c r="L57" s="59">
        <v>167.25</v>
      </c>
      <c r="M57" s="59">
        <v>4597.41</v>
      </c>
      <c r="N57" s="20">
        <f t="shared" si="1"/>
        <v>0</v>
      </c>
    </row>
    <row r="58" spans="1:14" s="21" customFormat="1" ht="15.75">
      <c r="A58" s="20" t="s">
        <v>253</v>
      </c>
      <c r="B58" s="20" t="s">
        <v>255</v>
      </c>
      <c r="C58" s="20" t="s">
        <v>256</v>
      </c>
      <c r="D58" s="22" t="s">
        <v>257</v>
      </c>
      <c r="E58" s="59">
        <v>22517.901</v>
      </c>
      <c r="F58" s="59">
        <v>18742.136</v>
      </c>
      <c r="G58" s="59">
        <v>2630.805</v>
      </c>
      <c r="H58" s="59">
        <v>155.196</v>
      </c>
      <c r="I58" s="59">
        <v>719.593</v>
      </c>
      <c r="J58" s="59">
        <v>24.59</v>
      </c>
      <c r="K58" s="59">
        <v>245.581</v>
      </c>
      <c r="L58" s="59">
        <v>7806.556</v>
      </c>
      <c r="M58" s="59">
        <v>11190.43</v>
      </c>
      <c r="N58" s="20">
        <f t="shared" si="1"/>
        <v>0</v>
      </c>
    </row>
    <row r="59" spans="1:14" s="21" customFormat="1" ht="15.75">
      <c r="A59" s="20" t="s">
        <v>258</v>
      </c>
      <c r="B59" s="20" t="s">
        <v>260</v>
      </c>
      <c r="C59" s="20" t="s">
        <v>261</v>
      </c>
      <c r="D59" s="22" t="s">
        <v>262</v>
      </c>
      <c r="E59" s="59">
        <v>2421.5</v>
      </c>
      <c r="F59" s="59">
        <v>2268.109</v>
      </c>
      <c r="G59" s="59">
        <v>23.093</v>
      </c>
      <c r="H59" s="59">
        <v>32.214</v>
      </c>
      <c r="I59" s="59">
        <v>46.23</v>
      </c>
      <c r="J59" s="59">
        <v>18.015</v>
      </c>
      <c r="K59" s="59">
        <v>33.839</v>
      </c>
      <c r="L59" s="59">
        <v>254.778</v>
      </c>
      <c r="M59" s="59">
        <v>2028.221</v>
      </c>
      <c r="N59" s="20">
        <f t="shared" si="1"/>
        <v>0</v>
      </c>
    </row>
    <row r="60" spans="1:14" s="21" customFormat="1" ht="15.75">
      <c r="A60" s="20" t="s">
        <v>263</v>
      </c>
      <c r="B60" s="20" t="s">
        <v>265</v>
      </c>
      <c r="C60" s="20" t="s">
        <v>266</v>
      </c>
      <c r="D60" s="22" t="s">
        <v>267</v>
      </c>
      <c r="E60" s="59">
        <v>620.795</v>
      </c>
      <c r="F60" s="59">
        <v>601.207</v>
      </c>
      <c r="G60" s="59">
        <v>3.941</v>
      </c>
      <c r="H60" s="59">
        <v>2.399</v>
      </c>
      <c r="I60" s="59">
        <v>6.475</v>
      </c>
      <c r="J60" s="59">
        <v>0.162</v>
      </c>
      <c r="K60" s="59">
        <v>6.611</v>
      </c>
      <c r="L60" s="59">
        <v>6.63</v>
      </c>
      <c r="M60" s="59">
        <v>595.312</v>
      </c>
      <c r="N60" s="20">
        <f t="shared" si="1"/>
        <v>0</v>
      </c>
    </row>
    <row r="61" spans="1:14" s="21" customFormat="1" ht="15.75">
      <c r="A61" s="20" t="s">
        <v>268</v>
      </c>
      <c r="B61" s="20" t="s">
        <v>270</v>
      </c>
      <c r="C61" s="20" t="s">
        <v>271</v>
      </c>
      <c r="D61" s="22" t="s">
        <v>272</v>
      </c>
      <c r="E61" s="59">
        <v>7472.448</v>
      </c>
      <c r="F61" s="59">
        <v>5512.861</v>
      </c>
      <c r="G61" s="59">
        <v>1483.787</v>
      </c>
      <c r="H61" s="59">
        <v>25.081</v>
      </c>
      <c r="I61" s="59">
        <v>331.466</v>
      </c>
      <c r="J61" s="59">
        <v>5.268</v>
      </c>
      <c r="K61" s="59">
        <v>113.985</v>
      </c>
      <c r="L61" s="59">
        <v>428.983</v>
      </c>
      <c r="M61" s="59">
        <v>5129.879</v>
      </c>
      <c r="N61" s="20">
        <f t="shared" si="1"/>
        <v>0</v>
      </c>
    </row>
    <row r="62" spans="1:14" s="21" customFormat="1" ht="15.75">
      <c r="A62" s="20" t="s">
        <v>273</v>
      </c>
      <c r="B62" s="20" t="s">
        <v>275</v>
      </c>
      <c r="C62" s="20" t="s">
        <v>276</v>
      </c>
      <c r="D62" s="22" t="s">
        <v>277</v>
      </c>
      <c r="E62" s="59">
        <v>6205.535</v>
      </c>
      <c r="F62" s="59">
        <v>5289.858</v>
      </c>
      <c r="G62" s="59">
        <v>217.086</v>
      </c>
      <c r="H62" s="59">
        <v>101.635</v>
      </c>
      <c r="I62" s="59">
        <v>389.806</v>
      </c>
      <c r="J62" s="59">
        <v>27.93</v>
      </c>
      <c r="K62" s="59">
        <v>179.22</v>
      </c>
      <c r="L62" s="59">
        <v>531.528</v>
      </c>
      <c r="M62" s="59">
        <v>4806.879</v>
      </c>
      <c r="N62" s="20">
        <f t="shared" si="1"/>
        <v>0</v>
      </c>
    </row>
    <row r="63" spans="1:14" s="21" customFormat="1" ht="15.75">
      <c r="A63" s="20" t="s">
        <v>278</v>
      </c>
      <c r="B63" s="20" t="s">
        <v>280</v>
      </c>
      <c r="C63" s="20" t="s">
        <v>281</v>
      </c>
      <c r="D63" s="22" t="s">
        <v>282</v>
      </c>
      <c r="E63" s="59">
        <v>1810.906</v>
      </c>
      <c r="F63" s="59">
        <v>1721.402</v>
      </c>
      <c r="G63" s="59">
        <v>58.747</v>
      </c>
      <c r="H63" s="59">
        <v>3.959</v>
      </c>
      <c r="I63" s="59">
        <v>11.146</v>
      </c>
      <c r="J63" s="59">
        <v>0.492</v>
      </c>
      <c r="K63" s="59">
        <v>15.16</v>
      </c>
      <c r="L63" s="59">
        <v>14.751</v>
      </c>
      <c r="M63" s="59">
        <v>1708.001</v>
      </c>
      <c r="N63" s="20">
        <f t="shared" si="1"/>
        <v>0</v>
      </c>
    </row>
    <row r="64" spans="1:14" s="21" customFormat="1" ht="15.75">
      <c r="A64" s="20" t="s">
        <v>283</v>
      </c>
      <c r="B64" s="20" t="s">
        <v>285</v>
      </c>
      <c r="C64" s="20" t="s">
        <v>286</v>
      </c>
      <c r="D64" s="22" t="s">
        <v>287</v>
      </c>
      <c r="E64" s="59">
        <v>5498.807</v>
      </c>
      <c r="F64" s="59">
        <v>4958.876</v>
      </c>
      <c r="G64" s="59">
        <v>325.861</v>
      </c>
      <c r="H64" s="59">
        <v>50.627</v>
      </c>
      <c r="I64" s="59">
        <v>105.34</v>
      </c>
      <c r="J64" s="59">
        <v>2.058</v>
      </c>
      <c r="K64" s="59">
        <v>56.045</v>
      </c>
      <c r="L64" s="59">
        <v>237.585</v>
      </c>
      <c r="M64" s="59">
        <v>4740.458</v>
      </c>
      <c r="N64" s="20">
        <f t="shared" si="1"/>
        <v>0</v>
      </c>
    </row>
    <row r="65" spans="1:14" s="21" customFormat="1" ht="15.75">
      <c r="A65" s="20" t="s">
        <v>288</v>
      </c>
      <c r="B65" s="20" t="s">
        <v>290</v>
      </c>
      <c r="C65" s="20" t="s">
        <v>291</v>
      </c>
      <c r="D65" s="22" t="s">
        <v>292</v>
      </c>
      <c r="E65" s="59">
        <v>505.534</v>
      </c>
      <c r="F65" s="59">
        <v>478.487</v>
      </c>
      <c r="G65" s="59">
        <v>4.594</v>
      </c>
      <c r="H65" s="59">
        <v>12.169</v>
      </c>
      <c r="I65" s="59">
        <v>3.427</v>
      </c>
      <c r="J65" s="59">
        <v>0.345</v>
      </c>
      <c r="K65" s="59">
        <v>6.512</v>
      </c>
      <c r="L65" s="59">
        <v>34.352</v>
      </c>
      <c r="M65" s="59">
        <v>446.838</v>
      </c>
      <c r="N65" s="20">
        <f t="shared" si="1"/>
        <v>0</v>
      </c>
    </row>
    <row r="66" spans="1:14" s="21" customFormat="1" ht="15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4"/>
      <c r="M66" s="24"/>
      <c r="N66" s="20"/>
    </row>
    <row r="67" spans="1:14" s="21" customFormat="1" ht="15.75">
      <c r="A67" s="20" t="s">
        <v>325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s="21" customFormat="1" ht="15.75">
      <c r="A68" s="20" t="s">
        <v>295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</sheetData>
  <mergeCells count="10">
    <mergeCell ref="F5:J5"/>
    <mergeCell ref="J6:J12"/>
    <mergeCell ref="G7:G12"/>
    <mergeCell ref="H7:H12"/>
    <mergeCell ref="K9:K12"/>
    <mergeCell ref="L9:L12"/>
    <mergeCell ref="M9:M12"/>
    <mergeCell ref="E10:E12"/>
    <mergeCell ref="F10:F12"/>
    <mergeCell ref="I10:I12"/>
  </mergeCells>
  <printOptions/>
  <pageMargins left="0" right="0" top="0" bottom="0" header="0.5" footer="0.5"/>
  <pageSetup fitToHeight="1" fitToWidth="1" horizontalDpi="600" verticalDpi="600" orientation="portrait" scale="62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69"/>
  <sheetViews>
    <sheetView showGridLines="0" zoomScale="75" zoomScaleNormal="75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E15" sqref="E15"/>
    </sheetView>
  </sheetViews>
  <sheetFormatPr defaultColWidth="8.796875" defaultRowHeight="15.75"/>
  <cols>
    <col min="1" max="1" width="30.69921875" style="37" customWidth="1"/>
    <col min="2" max="2" width="11.8984375" style="37" hidden="1" customWidth="1"/>
    <col min="3" max="4" width="9.69921875" style="37" hidden="1" customWidth="1"/>
    <col min="5" max="13" width="11.69921875" style="37" customWidth="1"/>
    <col min="14" max="14" width="9.69921875" style="37" hidden="1" customWidth="1"/>
    <col min="15" max="16384" width="9.69921875" style="37" customWidth="1"/>
  </cols>
  <sheetData>
    <row r="1" spans="1:104" s="21" customFormat="1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s="21" customFormat="1" ht="16.5">
      <c r="A2" s="20"/>
      <c r="B2" s="20"/>
      <c r="C2" s="20"/>
      <c r="D2" s="20"/>
      <c r="E2" s="24"/>
      <c r="F2" s="25">
        <v>2003</v>
      </c>
      <c r="G2" s="24"/>
      <c r="H2" s="24"/>
      <c r="I2" s="24"/>
      <c r="J2" s="24"/>
      <c r="K2" s="24"/>
      <c r="L2" s="24"/>
      <c r="M2" s="24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104" s="21" customFormat="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6"/>
      <c r="L3" s="26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</row>
    <row r="4" spans="1:104" s="21" customFormat="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8"/>
      <c r="L4" s="28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1:104" s="21" customFormat="1" ht="15.75">
      <c r="A5" s="20"/>
      <c r="B5" s="20" t="s">
        <v>5</v>
      </c>
      <c r="C5" s="29" t="s">
        <v>6</v>
      </c>
      <c r="D5" s="29" t="s">
        <v>7</v>
      </c>
      <c r="E5" s="20"/>
      <c r="F5" s="79" t="s">
        <v>11</v>
      </c>
      <c r="G5" s="80"/>
      <c r="H5" s="80"/>
      <c r="I5" s="80"/>
      <c r="J5" s="80"/>
      <c r="K5" s="28"/>
      <c r="L5" s="2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4" s="21" customFormat="1" ht="15.75">
      <c r="A6" s="20"/>
      <c r="B6" s="20" t="s">
        <v>9</v>
      </c>
      <c r="C6" s="29" t="s">
        <v>10</v>
      </c>
      <c r="D6" s="29" t="s">
        <v>10</v>
      </c>
      <c r="F6" s="30"/>
      <c r="G6" s="30"/>
      <c r="H6" s="30"/>
      <c r="I6" s="30"/>
      <c r="J6" s="75" t="s">
        <v>350</v>
      </c>
      <c r="K6" s="31"/>
      <c r="L6" s="3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</row>
    <row r="7" spans="1:104" s="21" customFormat="1" ht="15.75">
      <c r="A7" s="20"/>
      <c r="B7" s="20" t="s">
        <v>324</v>
      </c>
      <c r="C7" s="29" t="s">
        <v>13</v>
      </c>
      <c r="D7" s="29" t="s">
        <v>13</v>
      </c>
      <c r="F7" s="20"/>
      <c r="G7" s="74" t="s">
        <v>347</v>
      </c>
      <c r="H7" s="74" t="s">
        <v>348</v>
      </c>
      <c r="I7" s="20"/>
      <c r="J7" s="76"/>
      <c r="K7" s="31"/>
      <c r="L7" s="3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</row>
    <row r="8" spans="1:104" s="21" customFormat="1" ht="15.75">
      <c r="A8" s="29" t="s">
        <v>21</v>
      </c>
      <c r="B8" s="20"/>
      <c r="C8" s="20"/>
      <c r="D8" s="20"/>
      <c r="E8" s="29"/>
      <c r="G8" s="74"/>
      <c r="H8" s="74"/>
      <c r="J8" s="76"/>
      <c r="K8" s="31"/>
      <c r="L8" s="31"/>
      <c r="N8" s="20" t="s">
        <v>28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</row>
    <row r="9" spans="1:104" s="21" customFormat="1" ht="15.75">
      <c r="A9" s="20"/>
      <c r="B9" s="20"/>
      <c r="C9" s="20"/>
      <c r="D9" s="20"/>
      <c r="E9" s="20"/>
      <c r="G9" s="74"/>
      <c r="H9" s="74"/>
      <c r="J9" s="76"/>
      <c r="K9" s="77" t="s">
        <v>351</v>
      </c>
      <c r="L9" s="78" t="s">
        <v>352</v>
      </c>
      <c r="M9" s="74" t="s">
        <v>353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</row>
    <row r="10" spans="1:104" s="21" customFormat="1" ht="15.75">
      <c r="A10" s="20"/>
      <c r="B10" s="20"/>
      <c r="C10" s="20"/>
      <c r="D10" s="20"/>
      <c r="E10" s="74" t="s">
        <v>345</v>
      </c>
      <c r="F10" s="74" t="s">
        <v>346</v>
      </c>
      <c r="G10" s="74"/>
      <c r="H10" s="74"/>
      <c r="I10" s="74" t="s">
        <v>349</v>
      </c>
      <c r="J10" s="76"/>
      <c r="K10" s="77"/>
      <c r="L10" s="78"/>
      <c r="M10" s="74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</row>
    <row r="11" spans="1:104" s="21" customFormat="1" ht="15.75">
      <c r="A11" s="20"/>
      <c r="B11" s="20"/>
      <c r="C11" s="20"/>
      <c r="D11" s="20"/>
      <c r="E11" s="74"/>
      <c r="F11" s="74"/>
      <c r="G11" s="74"/>
      <c r="H11" s="74"/>
      <c r="I11" s="74"/>
      <c r="J11" s="76"/>
      <c r="K11" s="77"/>
      <c r="L11" s="78"/>
      <c r="M11" s="7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</row>
    <row r="12" spans="1:104" s="21" customFormat="1" ht="15.75">
      <c r="A12" s="20"/>
      <c r="B12" s="20"/>
      <c r="C12" s="20"/>
      <c r="D12" s="20"/>
      <c r="E12" s="74"/>
      <c r="F12" s="74"/>
      <c r="G12" s="74"/>
      <c r="H12" s="74"/>
      <c r="I12" s="74"/>
      <c r="J12" s="76"/>
      <c r="K12" s="77"/>
      <c r="L12" s="78"/>
      <c r="M12" s="7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</row>
    <row r="13" spans="1:104" s="21" customFormat="1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4"/>
      <c r="M13" s="3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</row>
    <row r="14" spans="1:104" s="21" customFormat="1" ht="15.75" hidden="1">
      <c r="A14" s="20" t="s">
        <v>0</v>
      </c>
      <c r="B14" s="20"/>
      <c r="C14" s="20"/>
      <c r="D14" s="20"/>
      <c r="E14" s="20">
        <f aca="true" t="shared" si="0" ref="E14:M14">SUM(E16:E66)-E15</f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8">
        <f t="shared" si="0"/>
        <v>0</v>
      </c>
      <c r="M14" s="20">
        <f t="shared" si="0"/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</row>
    <row r="15" spans="1:104" s="35" customFormat="1" ht="16.5">
      <c r="A15" s="19" t="s">
        <v>33</v>
      </c>
      <c r="B15" s="19" t="s">
        <v>35</v>
      </c>
      <c r="C15" s="19" t="s">
        <v>36</v>
      </c>
      <c r="D15" s="19" t="s">
        <v>37</v>
      </c>
      <c r="E15" s="58">
        <v>290796.023</v>
      </c>
      <c r="F15" s="58">
        <v>234190.714</v>
      </c>
      <c r="G15" s="58">
        <v>37045.265</v>
      </c>
      <c r="H15" s="58">
        <v>2786.4</v>
      </c>
      <c r="I15" s="58">
        <v>11970.145</v>
      </c>
      <c r="J15" s="58">
        <v>495.57</v>
      </c>
      <c r="K15" s="58">
        <v>4307.929</v>
      </c>
      <c r="L15" s="58">
        <v>40005.965</v>
      </c>
      <c r="M15" s="58">
        <v>197219.226</v>
      </c>
      <c r="N15" s="19">
        <f aca="true" t="shared" si="1" ref="N15:N46">E15-SUM(F15:K15)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s="21" customFormat="1" ht="15.75">
      <c r="A16" s="20" t="s">
        <v>38</v>
      </c>
      <c r="B16" s="20" t="s">
        <v>40</v>
      </c>
      <c r="C16" s="20" t="s">
        <v>41</v>
      </c>
      <c r="D16" s="22" t="s">
        <v>42</v>
      </c>
      <c r="E16" s="57">
        <v>4495.089</v>
      </c>
      <c r="F16" s="57">
        <v>3215.53</v>
      </c>
      <c r="G16" s="57">
        <v>1178.966</v>
      </c>
      <c r="H16" s="57">
        <v>23.239</v>
      </c>
      <c r="I16" s="57">
        <v>36.124</v>
      </c>
      <c r="J16" s="57">
        <v>1.623</v>
      </c>
      <c r="K16" s="57">
        <v>39.607</v>
      </c>
      <c r="L16" s="57">
        <v>92.935</v>
      </c>
      <c r="M16" s="57">
        <v>3133.73</v>
      </c>
      <c r="N16" s="20">
        <f t="shared" si="1"/>
        <v>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</row>
    <row r="17" spans="1:104" s="21" customFormat="1" ht="15.75">
      <c r="A17" s="20" t="s">
        <v>43</v>
      </c>
      <c r="B17" s="20" t="s">
        <v>45</v>
      </c>
      <c r="C17" s="20" t="s">
        <v>46</v>
      </c>
      <c r="D17" s="22" t="s">
        <v>47</v>
      </c>
      <c r="E17" s="57">
        <v>647.747</v>
      </c>
      <c r="F17" s="57">
        <v>459.136</v>
      </c>
      <c r="G17" s="57">
        <v>23.429</v>
      </c>
      <c r="H17" s="57">
        <v>101.164</v>
      </c>
      <c r="I17" s="57">
        <v>29.165</v>
      </c>
      <c r="J17" s="57">
        <v>3.936</v>
      </c>
      <c r="K17" s="57">
        <v>30.917</v>
      </c>
      <c r="L17" s="57">
        <v>32.023</v>
      </c>
      <c r="M17" s="57">
        <v>434.666</v>
      </c>
      <c r="N17" s="20">
        <f t="shared" si="1"/>
        <v>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1:104" s="21" customFormat="1" ht="15.75">
      <c r="A18" s="20" t="s">
        <v>48</v>
      </c>
      <c r="B18" s="20" t="s">
        <v>50</v>
      </c>
      <c r="C18" s="20" t="s">
        <v>51</v>
      </c>
      <c r="D18" s="22" t="s">
        <v>52</v>
      </c>
      <c r="E18" s="57">
        <v>5582.252</v>
      </c>
      <c r="F18" s="57">
        <v>4901.007</v>
      </c>
      <c r="G18" s="57">
        <v>192.794</v>
      </c>
      <c r="H18" s="57">
        <v>277.05</v>
      </c>
      <c r="I18" s="57">
        <v>117.835</v>
      </c>
      <c r="J18" s="57">
        <v>9.989</v>
      </c>
      <c r="K18" s="57">
        <v>83.577</v>
      </c>
      <c r="L18" s="57">
        <v>1531.42</v>
      </c>
      <c r="M18" s="57">
        <v>3452.386</v>
      </c>
      <c r="N18" s="20">
        <f t="shared" si="1"/>
        <v>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</row>
    <row r="19" spans="1:104" s="21" customFormat="1" ht="15.75">
      <c r="A19" s="20" t="s">
        <v>53</v>
      </c>
      <c r="B19" s="20" t="s">
        <v>55</v>
      </c>
      <c r="C19" s="20" t="s">
        <v>56</v>
      </c>
      <c r="D19" s="22" t="s">
        <v>57</v>
      </c>
      <c r="E19" s="57">
        <v>2723.645</v>
      </c>
      <c r="F19" s="57">
        <v>2217.159</v>
      </c>
      <c r="G19" s="57">
        <v>428.124</v>
      </c>
      <c r="H19" s="57">
        <v>19.665</v>
      </c>
      <c r="I19" s="57">
        <v>24.367</v>
      </c>
      <c r="J19" s="57">
        <v>2.315</v>
      </c>
      <c r="K19" s="57">
        <v>32.015</v>
      </c>
      <c r="L19" s="57">
        <v>112.373</v>
      </c>
      <c r="M19" s="57">
        <v>2113.02</v>
      </c>
      <c r="N19" s="20">
        <f t="shared" si="1"/>
        <v>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</row>
    <row r="20" spans="1:104" s="21" customFormat="1" ht="15.75">
      <c r="A20" s="20" t="s">
        <v>58</v>
      </c>
      <c r="B20" s="20" t="s">
        <v>60</v>
      </c>
      <c r="C20" s="20" t="s">
        <v>61</v>
      </c>
      <c r="D20" s="22" t="s">
        <v>62</v>
      </c>
      <c r="E20" s="57">
        <v>35466.365</v>
      </c>
      <c r="F20" s="57">
        <v>27439.796</v>
      </c>
      <c r="G20" s="57">
        <v>2424.083</v>
      </c>
      <c r="H20" s="57">
        <v>415.762</v>
      </c>
      <c r="I20" s="57">
        <v>4209.782</v>
      </c>
      <c r="J20" s="57">
        <v>146.711</v>
      </c>
      <c r="K20" s="57">
        <v>830.231</v>
      </c>
      <c r="L20" s="57">
        <v>12146.494</v>
      </c>
      <c r="M20" s="57">
        <v>16004.767</v>
      </c>
      <c r="N20" s="20">
        <f t="shared" si="1"/>
        <v>0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</row>
    <row r="21" spans="1:104" s="21" customFormat="1" ht="15.75">
      <c r="A21" s="20" t="s">
        <v>63</v>
      </c>
      <c r="B21" s="20" t="s">
        <v>65</v>
      </c>
      <c r="C21" s="20" t="s">
        <v>66</v>
      </c>
      <c r="D21" s="22" t="s">
        <v>67</v>
      </c>
      <c r="E21" s="57">
        <v>4545.957</v>
      </c>
      <c r="F21" s="57">
        <v>4108.811</v>
      </c>
      <c r="G21" s="57">
        <v>185.185</v>
      </c>
      <c r="H21" s="57">
        <v>52.617</v>
      </c>
      <c r="I21" s="57">
        <v>113.846</v>
      </c>
      <c r="J21" s="57">
        <v>6.281</v>
      </c>
      <c r="K21" s="57">
        <v>79.217</v>
      </c>
      <c r="L21" s="57">
        <v>846.854</v>
      </c>
      <c r="M21" s="57">
        <v>3318.254</v>
      </c>
      <c r="N21" s="20">
        <f t="shared" si="1"/>
        <v>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</row>
    <row r="22" spans="1:104" s="21" customFormat="1" ht="15.75">
      <c r="A22" s="20" t="s">
        <v>68</v>
      </c>
      <c r="B22" s="20" t="s">
        <v>70</v>
      </c>
      <c r="C22" s="20" t="s">
        <v>71</v>
      </c>
      <c r="D22" s="22" t="s">
        <v>72</v>
      </c>
      <c r="E22" s="57">
        <v>3482.326</v>
      </c>
      <c r="F22" s="57">
        <v>2971.087</v>
      </c>
      <c r="G22" s="57">
        <v>349.416</v>
      </c>
      <c r="H22" s="57">
        <v>11.764</v>
      </c>
      <c r="I22" s="57">
        <v>103.848</v>
      </c>
      <c r="J22" s="57">
        <v>2.423</v>
      </c>
      <c r="K22" s="57">
        <v>43.788</v>
      </c>
      <c r="L22" s="57">
        <v>361.052</v>
      </c>
      <c r="M22" s="57">
        <v>2656.162</v>
      </c>
      <c r="N22" s="20">
        <f t="shared" si="1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</row>
    <row r="23" spans="1:104" s="21" customFormat="1" ht="15.75">
      <c r="A23" s="20" t="s">
        <v>73</v>
      </c>
      <c r="B23" s="20" t="s">
        <v>75</v>
      </c>
      <c r="C23" s="20" t="s">
        <v>76</v>
      </c>
      <c r="D23" s="22" t="s">
        <v>77</v>
      </c>
      <c r="E23" s="57">
        <v>816.861</v>
      </c>
      <c r="F23" s="57">
        <v>618.053</v>
      </c>
      <c r="G23" s="57">
        <v>164.915</v>
      </c>
      <c r="H23" s="57">
        <v>3.246</v>
      </c>
      <c r="I23" s="57">
        <v>20.099</v>
      </c>
      <c r="J23" s="57">
        <v>0.442</v>
      </c>
      <c r="K23" s="57">
        <v>10.106</v>
      </c>
      <c r="L23" s="57">
        <v>45.49</v>
      </c>
      <c r="M23" s="57">
        <v>578.635</v>
      </c>
      <c r="N23" s="20">
        <f t="shared" si="1"/>
        <v>0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</row>
    <row r="24" spans="1:104" s="21" customFormat="1" ht="15.75">
      <c r="A24" s="20" t="s">
        <v>78</v>
      </c>
      <c r="B24" s="20" t="s">
        <v>80</v>
      </c>
      <c r="C24" s="20" t="s">
        <v>81</v>
      </c>
      <c r="D24" s="22" t="s">
        <v>82</v>
      </c>
      <c r="E24" s="57">
        <v>577.476</v>
      </c>
      <c r="F24" s="57">
        <v>208.83</v>
      </c>
      <c r="G24" s="57">
        <v>340.997</v>
      </c>
      <c r="H24" s="57">
        <v>2.096</v>
      </c>
      <c r="I24" s="57">
        <v>17.246</v>
      </c>
      <c r="J24" s="57">
        <v>0.462</v>
      </c>
      <c r="K24" s="57">
        <v>7.845</v>
      </c>
      <c r="L24" s="57">
        <v>48.145</v>
      </c>
      <c r="M24" s="57">
        <v>169.237</v>
      </c>
      <c r="N24" s="20">
        <f t="shared" si="1"/>
        <v>0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</row>
    <row r="25" spans="1:104" s="21" customFormat="1" ht="15.75">
      <c r="A25" s="20" t="s">
        <v>83</v>
      </c>
      <c r="B25" s="20" t="s">
        <v>85</v>
      </c>
      <c r="C25" s="20" t="s">
        <v>86</v>
      </c>
      <c r="D25" s="22" t="s">
        <v>87</v>
      </c>
      <c r="E25" s="57">
        <v>16981.8</v>
      </c>
      <c r="F25" s="57">
        <v>13741.753</v>
      </c>
      <c r="G25" s="57">
        <v>2627.919</v>
      </c>
      <c r="H25" s="57">
        <v>70.311</v>
      </c>
      <c r="I25" s="57">
        <v>333.008</v>
      </c>
      <c r="J25" s="57">
        <v>12.786</v>
      </c>
      <c r="K25" s="57">
        <v>196.023</v>
      </c>
      <c r="L25" s="57">
        <v>3154.127</v>
      </c>
      <c r="M25" s="57">
        <v>10777.319</v>
      </c>
      <c r="N25" s="20">
        <f t="shared" si="1"/>
        <v>0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</row>
    <row r="26" spans="1:104" s="21" customFormat="1" ht="15.75">
      <c r="A26" s="20" t="s">
        <v>88</v>
      </c>
      <c r="B26" s="20" t="s">
        <v>90</v>
      </c>
      <c r="C26" s="20" t="s">
        <v>91</v>
      </c>
      <c r="D26" s="22" t="s">
        <v>92</v>
      </c>
      <c r="E26" s="57">
        <v>8750.259</v>
      </c>
      <c r="F26" s="57">
        <v>5843.931</v>
      </c>
      <c r="G26" s="57">
        <v>2565.742</v>
      </c>
      <c r="H26" s="57">
        <v>27.325</v>
      </c>
      <c r="I26" s="57">
        <v>218.707</v>
      </c>
      <c r="J26" s="57">
        <v>6.229</v>
      </c>
      <c r="K26" s="57">
        <v>88.325</v>
      </c>
      <c r="L26" s="57">
        <v>561.722</v>
      </c>
      <c r="M26" s="57">
        <v>5334.976</v>
      </c>
      <c r="N26" s="20">
        <f t="shared" si="1"/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</row>
    <row r="27" spans="1:104" s="21" customFormat="1" ht="15.75">
      <c r="A27" s="20" t="s">
        <v>93</v>
      </c>
      <c r="B27" s="20" t="s">
        <v>95</v>
      </c>
      <c r="C27" s="20" t="s">
        <v>96</v>
      </c>
      <c r="D27" s="22" t="s">
        <v>97</v>
      </c>
      <c r="E27" s="57">
        <v>1245.606</v>
      </c>
      <c r="F27" s="57">
        <v>336.269</v>
      </c>
      <c r="G27" s="57">
        <v>27.41</v>
      </c>
      <c r="H27" s="57">
        <v>5.253</v>
      </c>
      <c r="I27" s="57">
        <v>515.126</v>
      </c>
      <c r="J27" s="57">
        <v>116.197</v>
      </c>
      <c r="K27" s="57">
        <v>245.351</v>
      </c>
      <c r="L27" s="57">
        <v>93.816</v>
      </c>
      <c r="M27" s="57">
        <v>295.336</v>
      </c>
      <c r="N27" s="20">
        <f t="shared" si="1"/>
        <v>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</row>
    <row r="28" spans="1:104" s="21" customFormat="1" ht="15.75">
      <c r="A28" s="20" t="s">
        <v>98</v>
      </c>
      <c r="B28" s="20" t="s">
        <v>100</v>
      </c>
      <c r="C28" s="20" t="s">
        <v>101</v>
      </c>
      <c r="D28" s="22" t="s">
        <v>102</v>
      </c>
      <c r="E28" s="57">
        <v>1367.428</v>
      </c>
      <c r="F28" s="57">
        <v>1305.701</v>
      </c>
      <c r="G28" s="57">
        <v>7.576</v>
      </c>
      <c r="H28" s="57">
        <v>19.574</v>
      </c>
      <c r="I28" s="57">
        <v>14.029</v>
      </c>
      <c r="J28" s="57">
        <v>1.646</v>
      </c>
      <c r="K28" s="57">
        <v>18.902</v>
      </c>
      <c r="L28" s="57">
        <v>118.384</v>
      </c>
      <c r="M28" s="57">
        <v>1194.308</v>
      </c>
      <c r="N28" s="20">
        <f t="shared" si="1"/>
        <v>0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</row>
    <row r="29" spans="1:104" s="21" customFormat="1" ht="15.75">
      <c r="A29" s="20" t="s">
        <v>103</v>
      </c>
      <c r="B29" s="20" t="s">
        <v>105</v>
      </c>
      <c r="C29" s="20" t="s">
        <v>106</v>
      </c>
      <c r="D29" s="22" t="s">
        <v>107</v>
      </c>
      <c r="E29" s="57">
        <v>12649.778</v>
      </c>
      <c r="F29" s="57">
        <v>10061.515</v>
      </c>
      <c r="G29" s="57">
        <v>1918.362</v>
      </c>
      <c r="H29" s="57">
        <v>38.963</v>
      </c>
      <c r="I29" s="57">
        <v>492.752</v>
      </c>
      <c r="J29" s="57">
        <v>7.913</v>
      </c>
      <c r="K29" s="57">
        <v>130.273</v>
      </c>
      <c r="L29" s="57">
        <v>1725.617</v>
      </c>
      <c r="M29" s="57">
        <v>8420.948</v>
      </c>
      <c r="N29" s="20">
        <f t="shared" si="1"/>
        <v>0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</row>
    <row r="30" spans="1:104" s="21" customFormat="1" ht="15.75">
      <c r="A30" s="20" t="s">
        <v>108</v>
      </c>
      <c r="B30" s="20" t="s">
        <v>110</v>
      </c>
      <c r="C30" s="20" t="s">
        <v>111</v>
      </c>
      <c r="D30" s="22" t="s">
        <v>112</v>
      </c>
      <c r="E30" s="57">
        <v>6191.719</v>
      </c>
      <c r="F30" s="57">
        <v>5497.394</v>
      </c>
      <c r="G30" s="57">
        <v>538.845</v>
      </c>
      <c r="H30" s="57">
        <v>17.643</v>
      </c>
      <c r="I30" s="57">
        <v>72.32</v>
      </c>
      <c r="J30" s="57">
        <v>2.61</v>
      </c>
      <c r="K30" s="57">
        <v>62.907</v>
      </c>
      <c r="L30" s="57">
        <v>255.825</v>
      </c>
      <c r="M30" s="57">
        <v>5260.23</v>
      </c>
      <c r="N30" s="20">
        <f t="shared" si="1"/>
        <v>0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</row>
    <row r="31" spans="1:104" s="21" customFormat="1" ht="15.75">
      <c r="A31" s="20" t="s">
        <v>113</v>
      </c>
      <c r="B31" s="20" t="s">
        <v>115</v>
      </c>
      <c r="C31" s="20" t="s">
        <v>116</v>
      </c>
      <c r="D31" s="22" t="s">
        <v>117</v>
      </c>
      <c r="E31" s="57">
        <v>2942.07</v>
      </c>
      <c r="F31" s="57">
        <v>2795.345</v>
      </c>
      <c r="G31" s="57">
        <v>67.184</v>
      </c>
      <c r="H31" s="57">
        <v>10.288</v>
      </c>
      <c r="I31" s="57">
        <v>41.883</v>
      </c>
      <c r="J31" s="57">
        <v>1.296</v>
      </c>
      <c r="K31" s="57">
        <v>26.074</v>
      </c>
      <c r="L31" s="57">
        <v>99.063</v>
      </c>
      <c r="M31" s="57">
        <v>2703.084</v>
      </c>
      <c r="N31" s="20">
        <f t="shared" si="1"/>
        <v>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</row>
    <row r="32" spans="1:104" s="21" customFormat="1" ht="15.75">
      <c r="A32" s="20" t="s">
        <v>118</v>
      </c>
      <c r="B32" s="20" t="s">
        <v>120</v>
      </c>
      <c r="C32" s="20" t="s">
        <v>121</v>
      </c>
      <c r="D32" s="22" t="s">
        <v>122</v>
      </c>
      <c r="E32" s="57">
        <v>2727.042</v>
      </c>
      <c r="F32" s="57">
        <v>2437.124</v>
      </c>
      <c r="G32" s="57">
        <v>161.156</v>
      </c>
      <c r="H32" s="57">
        <v>26.727</v>
      </c>
      <c r="I32" s="57">
        <v>56.024</v>
      </c>
      <c r="J32" s="57">
        <v>1.786</v>
      </c>
      <c r="K32" s="57">
        <v>44.225</v>
      </c>
      <c r="L32" s="57">
        <v>213.746</v>
      </c>
      <c r="M32" s="57">
        <v>2237.734</v>
      </c>
      <c r="N32" s="20">
        <f t="shared" si="1"/>
        <v>0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</row>
    <row r="33" spans="1:104" s="21" customFormat="1" ht="15.75">
      <c r="A33" s="20" t="s">
        <v>123</v>
      </c>
      <c r="B33" s="20" t="s">
        <v>125</v>
      </c>
      <c r="C33" s="20" t="s">
        <v>126</v>
      </c>
      <c r="D33" s="22" t="s">
        <v>127</v>
      </c>
      <c r="E33" s="57">
        <v>4114.489</v>
      </c>
      <c r="F33" s="57">
        <v>3721.279</v>
      </c>
      <c r="G33" s="57">
        <v>307.332</v>
      </c>
      <c r="H33" s="57">
        <v>9.439</v>
      </c>
      <c r="I33" s="57">
        <v>36.302</v>
      </c>
      <c r="J33" s="57">
        <v>1.58</v>
      </c>
      <c r="K33" s="57">
        <v>38.557</v>
      </c>
      <c r="L33" s="57">
        <v>72.434</v>
      </c>
      <c r="M33" s="57">
        <v>3656.409</v>
      </c>
      <c r="N33" s="20">
        <f t="shared" si="1"/>
        <v>0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</row>
    <row r="34" spans="1:104" s="21" customFormat="1" ht="15.75">
      <c r="A34" s="20" t="s">
        <v>128</v>
      </c>
      <c r="B34" s="20" t="s">
        <v>130</v>
      </c>
      <c r="C34" s="20" t="s">
        <v>131</v>
      </c>
      <c r="D34" s="22" t="s">
        <v>132</v>
      </c>
      <c r="E34" s="57">
        <v>4480.925</v>
      </c>
      <c r="F34" s="57">
        <v>2882.295</v>
      </c>
      <c r="G34" s="57">
        <v>1472.207</v>
      </c>
      <c r="H34" s="57">
        <v>27.043</v>
      </c>
      <c r="I34" s="57">
        <v>60.666</v>
      </c>
      <c r="J34" s="57">
        <v>1.566</v>
      </c>
      <c r="K34" s="57">
        <v>37.148</v>
      </c>
      <c r="L34" s="57">
        <v>120.297</v>
      </c>
      <c r="M34" s="57">
        <v>2778.796</v>
      </c>
      <c r="N34" s="20">
        <f t="shared" si="1"/>
        <v>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</row>
    <row r="35" spans="1:104" s="21" customFormat="1" ht="15.75">
      <c r="A35" s="20" t="s">
        <v>133</v>
      </c>
      <c r="B35" s="20" t="s">
        <v>135</v>
      </c>
      <c r="C35" s="20" t="s">
        <v>136</v>
      </c>
      <c r="D35" s="22" t="s">
        <v>137</v>
      </c>
      <c r="E35" s="57">
        <v>1307.151</v>
      </c>
      <c r="F35" s="57">
        <v>1267.649</v>
      </c>
      <c r="G35" s="57">
        <v>9.193</v>
      </c>
      <c r="H35" s="57">
        <v>7.471</v>
      </c>
      <c r="I35" s="57">
        <v>10.578</v>
      </c>
      <c r="J35" s="57">
        <v>0.442</v>
      </c>
      <c r="K35" s="57">
        <v>11.818</v>
      </c>
      <c r="L35" s="57">
        <v>11.641</v>
      </c>
      <c r="M35" s="57">
        <v>1257.469</v>
      </c>
      <c r="N35" s="20">
        <f t="shared" si="1"/>
        <v>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</row>
    <row r="36" spans="1:104" s="21" customFormat="1" ht="15.75">
      <c r="A36" s="20" t="s">
        <v>138</v>
      </c>
      <c r="B36" s="20" t="s">
        <v>140</v>
      </c>
      <c r="C36" s="20" t="s">
        <v>141</v>
      </c>
      <c r="D36" s="22" t="s">
        <v>142</v>
      </c>
      <c r="E36" s="57">
        <v>5506.684</v>
      </c>
      <c r="F36" s="57">
        <v>3568.261</v>
      </c>
      <c r="G36" s="57">
        <v>1590.827</v>
      </c>
      <c r="H36" s="57">
        <v>17.792</v>
      </c>
      <c r="I36" s="57">
        <v>249.817</v>
      </c>
      <c r="J36" s="57">
        <v>3.13</v>
      </c>
      <c r="K36" s="57">
        <v>76.857</v>
      </c>
      <c r="L36" s="57">
        <v>281.103</v>
      </c>
      <c r="M36" s="57">
        <v>3325.994</v>
      </c>
      <c r="N36" s="20">
        <f t="shared" si="1"/>
        <v>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</row>
    <row r="37" spans="1:104" s="21" customFormat="1" ht="15.75">
      <c r="A37" s="20" t="s">
        <v>143</v>
      </c>
      <c r="B37" s="20" t="s">
        <v>145</v>
      </c>
      <c r="C37" s="20" t="s">
        <v>146</v>
      </c>
      <c r="D37" s="22" t="s">
        <v>147</v>
      </c>
      <c r="E37" s="57">
        <v>6439.592</v>
      </c>
      <c r="F37" s="57">
        <v>5623.009</v>
      </c>
      <c r="G37" s="57">
        <v>430.169</v>
      </c>
      <c r="H37" s="57">
        <v>18.523</v>
      </c>
      <c r="I37" s="57">
        <v>285.292</v>
      </c>
      <c r="J37" s="57">
        <v>4.932</v>
      </c>
      <c r="K37" s="57">
        <v>77.667</v>
      </c>
      <c r="L37" s="57">
        <v>476.902</v>
      </c>
      <c r="M37" s="57">
        <v>5234.114</v>
      </c>
      <c r="N37" s="20">
        <f t="shared" si="1"/>
        <v>0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</row>
    <row r="38" spans="1:104" s="21" customFormat="1" ht="15.75">
      <c r="A38" s="20" t="s">
        <v>148</v>
      </c>
      <c r="B38" s="20" t="s">
        <v>150</v>
      </c>
      <c r="C38" s="20" t="s">
        <v>151</v>
      </c>
      <c r="D38" s="22" t="s">
        <v>152</v>
      </c>
      <c r="E38" s="57">
        <v>10068.311</v>
      </c>
      <c r="F38" s="57">
        <v>8202.964</v>
      </c>
      <c r="G38" s="57">
        <v>1444.948</v>
      </c>
      <c r="H38" s="57">
        <v>60.642</v>
      </c>
      <c r="I38" s="57">
        <v>214.854</v>
      </c>
      <c r="J38" s="57">
        <v>3.48</v>
      </c>
      <c r="K38" s="57">
        <v>141.423</v>
      </c>
      <c r="L38" s="57">
        <v>364.986</v>
      </c>
      <c r="M38" s="57">
        <v>7876.228</v>
      </c>
      <c r="N38" s="20">
        <f t="shared" si="1"/>
        <v>0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</row>
    <row r="39" spans="1:104" s="21" customFormat="1" ht="15.75">
      <c r="A39" s="20" t="s">
        <v>153</v>
      </c>
      <c r="B39" s="20" t="s">
        <v>155</v>
      </c>
      <c r="C39" s="20" t="s">
        <v>156</v>
      </c>
      <c r="D39" s="22" t="s">
        <v>157</v>
      </c>
      <c r="E39" s="57">
        <v>5059.023</v>
      </c>
      <c r="F39" s="57">
        <v>4559.117</v>
      </c>
      <c r="G39" s="57">
        <v>206.024</v>
      </c>
      <c r="H39" s="57">
        <v>58.276</v>
      </c>
      <c r="I39" s="57">
        <v>164.585</v>
      </c>
      <c r="J39" s="57">
        <v>2.544</v>
      </c>
      <c r="K39" s="57">
        <v>68.477</v>
      </c>
      <c r="L39" s="57">
        <v>172.384</v>
      </c>
      <c r="M39" s="57">
        <v>4403.156</v>
      </c>
      <c r="N39" s="20">
        <f t="shared" si="1"/>
        <v>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</row>
    <row r="40" spans="1:104" s="21" customFormat="1" ht="15.75">
      <c r="A40" s="20" t="s">
        <v>158</v>
      </c>
      <c r="B40" s="20" t="s">
        <v>160</v>
      </c>
      <c r="C40" s="20" t="s">
        <v>161</v>
      </c>
      <c r="D40" s="22" t="s">
        <v>162</v>
      </c>
      <c r="E40" s="57">
        <v>2874.171</v>
      </c>
      <c r="F40" s="57">
        <v>1768.021</v>
      </c>
      <c r="G40" s="57">
        <v>1053.279</v>
      </c>
      <c r="H40" s="57">
        <v>12.823</v>
      </c>
      <c r="I40" s="57">
        <v>20.743</v>
      </c>
      <c r="J40" s="57">
        <v>0.866</v>
      </c>
      <c r="K40" s="57">
        <v>18.439</v>
      </c>
      <c r="L40" s="57">
        <v>46.216</v>
      </c>
      <c r="M40" s="57">
        <v>1729.791</v>
      </c>
      <c r="N40" s="20">
        <f t="shared" si="1"/>
        <v>0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</row>
    <row r="41" spans="1:104" s="21" customFormat="1" ht="15.75">
      <c r="A41" s="20" t="s">
        <v>163</v>
      </c>
      <c r="B41" s="20" t="s">
        <v>165</v>
      </c>
      <c r="C41" s="20" t="s">
        <v>166</v>
      </c>
      <c r="D41" s="22" t="s">
        <v>167</v>
      </c>
      <c r="E41" s="57">
        <v>5712.355</v>
      </c>
      <c r="F41" s="57">
        <v>4882.775</v>
      </c>
      <c r="G41" s="57">
        <v>653.868</v>
      </c>
      <c r="H41" s="57">
        <v>27.129</v>
      </c>
      <c r="I41" s="57">
        <v>73.305</v>
      </c>
      <c r="J41" s="57">
        <v>3.878</v>
      </c>
      <c r="K41" s="57">
        <v>71.4</v>
      </c>
      <c r="L41" s="57">
        <v>141.275</v>
      </c>
      <c r="M41" s="57">
        <v>4754.803</v>
      </c>
      <c r="N41" s="20">
        <f t="shared" si="1"/>
        <v>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</row>
    <row r="42" spans="1:104" s="21" customFormat="1" ht="15.75">
      <c r="A42" s="20" t="s">
        <v>168</v>
      </c>
      <c r="B42" s="20" t="s">
        <v>170</v>
      </c>
      <c r="C42" s="20" t="s">
        <v>171</v>
      </c>
      <c r="D42" s="22" t="s">
        <v>172</v>
      </c>
      <c r="E42" s="57">
        <v>917.193</v>
      </c>
      <c r="F42" s="57">
        <v>835.263</v>
      </c>
      <c r="G42" s="57">
        <v>3.38</v>
      </c>
      <c r="H42" s="57">
        <v>58.2</v>
      </c>
      <c r="I42" s="57">
        <v>5.31</v>
      </c>
      <c r="J42" s="57">
        <v>0.516</v>
      </c>
      <c r="K42" s="57">
        <v>14.524</v>
      </c>
      <c r="L42" s="57">
        <v>20.974</v>
      </c>
      <c r="M42" s="57">
        <v>817.597</v>
      </c>
      <c r="N42" s="20">
        <f t="shared" si="1"/>
        <v>0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</row>
    <row r="43" spans="1:104" s="21" customFormat="1" ht="15.75">
      <c r="A43" s="20" t="s">
        <v>173</v>
      </c>
      <c r="B43" s="20" t="s">
        <v>175</v>
      </c>
      <c r="C43" s="20" t="s">
        <v>176</v>
      </c>
      <c r="D43" s="22" t="s">
        <v>177</v>
      </c>
      <c r="E43" s="57">
        <v>1737.017</v>
      </c>
      <c r="F43" s="57">
        <v>1600.864</v>
      </c>
      <c r="G43" s="57">
        <v>73.867</v>
      </c>
      <c r="H43" s="57">
        <v>16.231</v>
      </c>
      <c r="I43" s="57">
        <v>26.472</v>
      </c>
      <c r="J43" s="57">
        <v>1.107</v>
      </c>
      <c r="K43" s="57">
        <v>18.476</v>
      </c>
      <c r="L43" s="57">
        <v>114.753</v>
      </c>
      <c r="M43" s="57">
        <v>1493.382</v>
      </c>
      <c r="N43" s="20">
        <f t="shared" si="1"/>
        <v>0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</row>
    <row r="44" spans="1:104" s="21" customFormat="1" ht="15.75">
      <c r="A44" s="20" t="s">
        <v>178</v>
      </c>
      <c r="B44" s="20" t="s">
        <v>180</v>
      </c>
      <c r="C44" s="20" t="s">
        <v>181</v>
      </c>
      <c r="D44" s="22" t="s">
        <v>182</v>
      </c>
      <c r="E44" s="57">
        <v>2241.127</v>
      </c>
      <c r="F44" s="57">
        <v>1860.776</v>
      </c>
      <c r="G44" s="57">
        <v>164.653</v>
      </c>
      <c r="H44" s="57">
        <v>31.356</v>
      </c>
      <c r="I44" s="57">
        <v>119.739</v>
      </c>
      <c r="J44" s="57">
        <v>10.705</v>
      </c>
      <c r="K44" s="57">
        <v>53.898</v>
      </c>
      <c r="L44" s="57">
        <v>494.696</v>
      </c>
      <c r="M44" s="57">
        <v>1397.336</v>
      </c>
      <c r="N44" s="20">
        <f t="shared" si="1"/>
        <v>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</row>
    <row r="45" spans="1:104" s="21" customFormat="1" ht="15.75">
      <c r="A45" s="20" t="s">
        <v>183</v>
      </c>
      <c r="B45" s="20" t="s">
        <v>185</v>
      </c>
      <c r="C45" s="20" t="s">
        <v>186</v>
      </c>
      <c r="D45" s="22" t="s">
        <v>187</v>
      </c>
      <c r="E45" s="57">
        <v>1285.918</v>
      </c>
      <c r="F45" s="57">
        <v>1237.237</v>
      </c>
      <c r="G45" s="57">
        <v>12.177</v>
      </c>
      <c r="H45" s="57">
        <v>3.281</v>
      </c>
      <c r="I45" s="57">
        <v>21.05</v>
      </c>
      <c r="J45" s="57">
        <v>0.486</v>
      </c>
      <c r="K45" s="57">
        <v>11.687</v>
      </c>
      <c r="L45" s="57">
        <v>25.976</v>
      </c>
      <c r="M45" s="57">
        <v>1214.165</v>
      </c>
      <c r="N45" s="20">
        <f t="shared" si="1"/>
        <v>0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</row>
    <row r="46" spans="1:104" s="21" customFormat="1" ht="15.75">
      <c r="A46" s="20" t="s">
        <v>188</v>
      </c>
      <c r="B46" s="20" t="s">
        <v>190</v>
      </c>
      <c r="C46" s="20" t="s">
        <v>191</v>
      </c>
      <c r="D46" s="22" t="s">
        <v>192</v>
      </c>
      <c r="E46" s="57">
        <v>8632.553</v>
      </c>
      <c r="F46" s="57">
        <v>6668.606</v>
      </c>
      <c r="G46" s="57">
        <v>1247.421</v>
      </c>
      <c r="H46" s="57">
        <v>26.424</v>
      </c>
      <c r="I46" s="57">
        <v>581.813</v>
      </c>
      <c r="J46" s="57">
        <v>6.439</v>
      </c>
      <c r="K46" s="57">
        <v>101.85</v>
      </c>
      <c r="L46" s="57">
        <v>1257.928</v>
      </c>
      <c r="M46" s="57">
        <v>5557.283</v>
      </c>
      <c r="N46" s="20">
        <f t="shared" si="1"/>
        <v>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</row>
    <row r="47" spans="1:104" s="21" customFormat="1" ht="15.75">
      <c r="A47" s="20" t="s">
        <v>193</v>
      </c>
      <c r="B47" s="20" t="s">
        <v>195</v>
      </c>
      <c r="C47" s="20" t="s">
        <v>196</v>
      </c>
      <c r="D47" s="22" t="s">
        <v>197</v>
      </c>
      <c r="E47" s="57">
        <v>1877.598</v>
      </c>
      <c r="F47" s="57">
        <v>1593.151</v>
      </c>
      <c r="G47" s="57">
        <v>43.228</v>
      </c>
      <c r="H47" s="57">
        <v>186.883</v>
      </c>
      <c r="I47" s="57">
        <v>23.534</v>
      </c>
      <c r="J47" s="57">
        <v>2.403</v>
      </c>
      <c r="K47" s="57">
        <v>28.399</v>
      </c>
      <c r="L47" s="57">
        <v>812.756</v>
      </c>
      <c r="M47" s="57">
        <v>818.417</v>
      </c>
      <c r="N47" s="20">
        <f aca="true" t="shared" si="2" ref="N47:N66">E47-SUM(F47:K47)</f>
        <v>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</row>
    <row r="48" spans="1:104" s="21" customFormat="1" ht="15.75">
      <c r="A48" s="20" t="s">
        <v>198</v>
      </c>
      <c r="B48" s="20" t="s">
        <v>200</v>
      </c>
      <c r="C48" s="20" t="s">
        <v>201</v>
      </c>
      <c r="D48" s="22" t="s">
        <v>202</v>
      </c>
      <c r="E48" s="57">
        <v>19238.252</v>
      </c>
      <c r="F48" s="57">
        <v>14251.634</v>
      </c>
      <c r="G48" s="57">
        <v>3369.243</v>
      </c>
      <c r="H48" s="57">
        <v>104.029</v>
      </c>
      <c r="I48" s="57">
        <v>1227.733</v>
      </c>
      <c r="J48" s="57">
        <v>18.064</v>
      </c>
      <c r="K48" s="57">
        <v>267.549</v>
      </c>
      <c r="L48" s="57">
        <v>3043.039</v>
      </c>
      <c r="M48" s="57">
        <v>11805.28</v>
      </c>
      <c r="N48" s="20">
        <f t="shared" si="2"/>
        <v>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</row>
    <row r="49" spans="1:104" s="21" customFormat="1" ht="15.75">
      <c r="A49" s="20" t="s">
        <v>203</v>
      </c>
      <c r="B49" s="20" t="s">
        <v>205</v>
      </c>
      <c r="C49" s="20" t="s">
        <v>206</v>
      </c>
      <c r="D49" s="22" t="s">
        <v>207</v>
      </c>
      <c r="E49" s="57">
        <v>8415.71</v>
      </c>
      <c r="F49" s="57">
        <v>6249.868</v>
      </c>
      <c r="G49" s="57">
        <v>1830.847</v>
      </c>
      <c r="H49" s="57">
        <v>106.692</v>
      </c>
      <c r="I49" s="57">
        <v>140.662</v>
      </c>
      <c r="J49" s="57">
        <v>5.217</v>
      </c>
      <c r="K49" s="57">
        <v>82.424</v>
      </c>
      <c r="L49" s="57">
        <v>481.611</v>
      </c>
      <c r="M49" s="57">
        <v>5812.678</v>
      </c>
      <c r="N49" s="20">
        <f t="shared" si="2"/>
        <v>0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</row>
    <row r="50" spans="1:104" s="21" customFormat="1" ht="15.75">
      <c r="A50" s="20" t="s">
        <v>208</v>
      </c>
      <c r="B50" s="20" t="s">
        <v>210</v>
      </c>
      <c r="C50" s="20" t="s">
        <v>211</v>
      </c>
      <c r="D50" s="22" t="s">
        <v>212</v>
      </c>
      <c r="E50" s="57">
        <v>632.62</v>
      </c>
      <c r="F50" s="57">
        <v>584.942</v>
      </c>
      <c r="G50" s="57">
        <v>4.381</v>
      </c>
      <c r="H50" s="57">
        <v>32.338</v>
      </c>
      <c r="I50" s="57">
        <v>4.184</v>
      </c>
      <c r="J50" s="57">
        <v>0.271</v>
      </c>
      <c r="K50" s="57">
        <v>6.504</v>
      </c>
      <c r="L50" s="57">
        <v>9.145</v>
      </c>
      <c r="M50" s="57">
        <v>577.034</v>
      </c>
      <c r="N50" s="20">
        <f t="shared" si="2"/>
        <v>0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</row>
    <row r="51" spans="1:104" s="21" customFormat="1" ht="15.75">
      <c r="A51" s="20" t="s">
        <v>213</v>
      </c>
      <c r="B51" s="20" t="s">
        <v>215</v>
      </c>
      <c r="C51" s="20" t="s">
        <v>216</v>
      </c>
      <c r="D51" s="22" t="s">
        <v>217</v>
      </c>
      <c r="E51" s="57">
        <v>11437.908</v>
      </c>
      <c r="F51" s="57">
        <v>9762.335</v>
      </c>
      <c r="G51" s="57">
        <v>1353.636</v>
      </c>
      <c r="H51" s="57">
        <v>26.734</v>
      </c>
      <c r="I51" s="57">
        <v>158.167</v>
      </c>
      <c r="J51" s="57">
        <v>3.472</v>
      </c>
      <c r="K51" s="57">
        <v>133.564</v>
      </c>
      <c r="L51" s="57">
        <v>244.38</v>
      </c>
      <c r="M51" s="57">
        <v>9549.324</v>
      </c>
      <c r="N51" s="20">
        <f t="shared" si="2"/>
        <v>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</row>
    <row r="52" spans="1:104" s="21" customFormat="1" ht="15.75">
      <c r="A52" s="20" t="s">
        <v>218</v>
      </c>
      <c r="B52" s="20" t="s">
        <v>220</v>
      </c>
      <c r="C52" s="20" t="s">
        <v>221</v>
      </c>
      <c r="D52" s="22" t="s">
        <v>222</v>
      </c>
      <c r="E52" s="57">
        <v>3504.347</v>
      </c>
      <c r="F52" s="57">
        <v>2753.938</v>
      </c>
      <c r="G52" s="57">
        <v>270.109</v>
      </c>
      <c r="H52" s="57">
        <v>281.358</v>
      </c>
      <c r="I52" s="57">
        <v>54.577</v>
      </c>
      <c r="J52" s="57">
        <v>2.947</v>
      </c>
      <c r="K52" s="57">
        <v>141.418</v>
      </c>
      <c r="L52" s="57">
        <v>213.47</v>
      </c>
      <c r="M52" s="57">
        <v>2563.123</v>
      </c>
      <c r="N52" s="20">
        <f t="shared" si="2"/>
        <v>0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</row>
    <row r="53" spans="1:104" s="21" customFormat="1" ht="15.75">
      <c r="A53" s="20" t="s">
        <v>223</v>
      </c>
      <c r="B53" s="20" t="s">
        <v>225</v>
      </c>
      <c r="C53" s="20" t="s">
        <v>226</v>
      </c>
      <c r="D53" s="22" t="s">
        <v>227</v>
      </c>
      <c r="E53" s="57">
        <v>3561.155</v>
      </c>
      <c r="F53" s="57">
        <v>3236.854</v>
      </c>
      <c r="G53" s="57">
        <v>63.723</v>
      </c>
      <c r="H53" s="57">
        <v>49.435</v>
      </c>
      <c r="I53" s="57">
        <v>119.812</v>
      </c>
      <c r="J53" s="57">
        <v>9.571</v>
      </c>
      <c r="K53" s="57">
        <v>81.76</v>
      </c>
      <c r="L53" s="57">
        <v>327.289</v>
      </c>
      <c r="M53" s="57">
        <v>2932.931</v>
      </c>
      <c r="N53" s="20">
        <f t="shared" si="2"/>
        <v>0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</row>
    <row r="54" spans="1:104" s="21" customFormat="1" ht="15.75">
      <c r="A54" s="20" t="s">
        <v>228</v>
      </c>
      <c r="B54" s="20" t="s">
        <v>230</v>
      </c>
      <c r="C54" s="20" t="s">
        <v>231</v>
      </c>
      <c r="D54" s="22" t="s">
        <v>232</v>
      </c>
      <c r="E54" s="57">
        <v>12351.381</v>
      </c>
      <c r="F54" s="57">
        <v>10661.458</v>
      </c>
      <c r="G54" s="57">
        <v>1294.263</v>
      </c>
      <c r="H54" s="57">
        <v>21.819</v>
      </c>
      <c r="I54" s="57">
        <v>259.767</v>
      </c>
      <c r="J54" s="57">
        <v>4.781</v>
      </c>
      <c r="K54" s="57">
        <v>109.293</v>
      </c>
      <c r="L54" s="57">
        <v>453.674</v>
      </c>
      <c r="M54" s="57">
        <v>10278.611</v>
      </c>
      <c r="N54" s="20">
        <f t="shared" si="2"/>
        <v>0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</row>
    <row r="55" spans="1:104" s="21" customFormat="1" ht="15.75">
      <c r="A55" s="20" t="s">
        <v>233</v>
      </c>
      <c r="B55" s="20" t="s">
        <v>235</v>
      </c>
      <c r="C55" s="20" t="s">
        <v>236</v>
      </c>
      <c r="D55" s="22" t="s">
        <v>237</v>
      </c>
      <c r="E55" s="57">
        <v>1074.783</v>
      </c>
      <c r="F55" s="57">
        <v>958.595</v>
      </c>
      <c r="G55" s="57">
        <v>65.047</v>
      </c>
      <c r="H55" s="57">
        <v>6.319</v>
      </c>
      <c r="I55" s="57">
        <v>28.225</v>
      </c>
      <c r="J55" s="57">
        <v>1.228</v>
      </c>
      <c r="K55" s="57">
        <v>15.369</v>
      </c>
      <c r="L55" s="57">
        <v>107.673</v>
      </c>
      <c r="M55" s="57">
        <v>870.374</v>
      </c>
      <c r="N55" s="20">
        <f t="shared" si="2"/>
        <v>0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</row>
    <row r="56" spans="1:104" s="21" customFormat="1" ht="15.75">
      <c r="A56" s="20" t="s">
        <v>238</v>
      </c>
      <c r="B56" s="20" t="s">
        <v>240</v>
      </c>
      <c r="C56" s="20" t="s">
        <v>241</v>
      </c>
      <c r="D56" s="22" t="s">
        <v>242</v>
      </c>
      <c r="E56" s="57">
        <v>4142.356</v>
      </c>
      <c r="F56" s="57">
        <v>2828.386</v>
      </c>
      <c r="G56" s="57">
        <v>1218.712</v>
      </c>
      <c r="H56" s="57">
        <v>15.541</v>
      </c>
      <c r="I56" s="57">
        <v>42.944</v>
      </c>
      <c r="J56" s="57">
        <v>2.065</v>
      </c>
      <c r="K56" s="57">
        <v>34.708</v>
      </c>
      <c r="L56" s="57">
        <v>121.237</v>
      </c>
      <c r="M56" s="57">
        <v>2722.354</v>
      </c>
      <c r="N56" s="20">
        <f t="shared" si="2"/>
        <v>0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</row>
    <row r="57" spans="1:104" s="21" customFormat="1" ht="15.75">
      <c r="A57" s="20" t="s">
        <v>243</v>
      </c>
      <c r="B57" s="20" t="s">
        <v>245</v>
      </c>
      <c r="C57" s="20" t="s">
        <v>246</v>
      </c>
      <c r="D57" s="22" t="s">
        <v>247</v>
      </c>
      <c r="E57" s="57">
        <v>763.913</v>
      </c>
      <c r="F57" s="57">
        <v>678.44</v>
      </c>
      <c r="G57" s="57">
        <v>5.911</v>
      </c>
      <c r="H57" s="57">
        <v>64.443</v>
      </c>
      <c r="I57" s="57">
        <v>5.223</v>
      </c>
      <c r="J57" s="57">
        <v>0.337</v>
      </c>
      <c r="K57" s="57">
        <v>9.559</v>
      </c>
      <c r="L57" s="57">
        <v>13.897</v>
      </c>
      <c r="M57" s="57">
        <v>666.903</v>
      </c>
      <c r="N57" s="20">
        <f t="shared" si="2"/>
        <v>0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</row>
    <row r="58" spans="1:104" s="21" customFormat="1" ht="15.75">
      <c r="A58" s="20" t="s">
        <v>248</v>
      </c>
      <c r="B58" s="20" t="s">
        <v>250</v>
      </c>
      <c r="C58" s="20" t="s">
        <v>251</v>
      </c>
      <c r="D58" s="22" t="s">
        <v>252</v>
      </c>
      <c r="E58" s="57">
        <v>5834.358</v>
      </c>
      <c r="F58" s="57">
        <v>4716.141</v>
      </c>
      <c r="G58" s="57">
        <v>975.84</v>
      </c>
      <c r="H58" s="57">
        <v>17.274</v>
      </c>
      <c r="I58" s="57">
        <v>68.17</v>
      </c>
      <c r="J58" s="57">
        <v>2.743</v>
      </c>
      <c r="K58" s="57">
        <v>54.19</v>
      </c>
      <c r="L58" s="57">
        <v>155.375</v>
      </c>
      <c r="M58" s="57">
        <v>4575.157</v>
      </c>
      <c r="N58" s="20">
        <f t="shared" si="2"/>
        <v>0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</row>
    <row r="59" spans="1:104" s="21" customFormat="1" ht="15.75">
      <c r="A59" s="20" t="s">
        <v>253</v>
      </c>
      <c r="B59" s="20" t="s">
        <v>255</v>
      </c>
      <c r="C59" s="20" t="s">
        <v>256</v>
      </c>
      <c r="D59" s="22" t="s">
        <v>257</v>
      </c>
      <c r="E59" s="57">
        <v>22134.047</v>
      </c>
      <c r="F59" s="57">
        <v>18444.279</v>
      </c>
      <c r="G59" s="57">
        <v>2589.405</v>
      </c>
      <c r="H59" s="57">
        <v>151.418</v>
      </c>
      <c r="I59" s="57">
        <v>691.237</v>
      </c>
      <c r="J59" s="57">
        <v>23.564</v>
      </c>
      <c r="K59" s="57">
        <v>234.144</v>
      </c>
      <c r="L59" s="57">
        <v>7546.526</v>
      </c>
      <c r="M59" s="57">
        <v>11140.184</v>
      </c>
      <c r="N59" s="20">
        <f t="shared" si="2"/>
        <v>0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</row>
    <row r="60" spans="1:104" s="21" customFormat="1" ht="15.75">
      <c r="A60" s="20" t="s">
        <v>258</v>
      </c>
      <c r="B60" s="20" t="s">
        <v>260</v>
      </c>
      <c r="C60" s="20" t="s">
        <v>261</v>
      </c>
      <c r="D60" s="22" t="s">
        <v>262</v>
      </c>
      <c r="E60" s="57">
        <v>2355.785</v>
      </c>
      <c r="F60" s="57">
        <v>2208.532</v>
      </c>
      <c r="G60" s="57">
        <v>21.963</v>
      </c>
      <c r="H60" s="57">
        <v>31.77</v>
      </c>
      <c r="I60" s="57">
        <v>44.058</v>
      </c>
      <c r="J60" s="57">
        <v>17.356</v>
      </c>
      <c r="K60" s="57">
        <v>32.106</v>
      </c>
      <c r="L60" s="57">
        <v>241.011</v>
      </c>
      <c r="M60" s="57">
        <v>1981.595</v>
      </c>
      <c r="N60" s="20">
        <f t="shared" si="2"/>
        <v>0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</row>
    <row r="61" spans="1:104" s="21" customFormat="1" ht="15.75">
      <c r="A61" s="20" t="s">
        <v>263</v>
      </c>
      <c r="B61" s="20" t="s">
        <v>265</v>
      </c>
      <c r="C61" s="20" t="s">
        <v>266</v>
      </c>
      <c r="D61" s="22" t="s">
        <v>267</v>
      </c>
      <c r="E61" s="57">
        <v>618.616</v>
      </c>
      <c r="F61" s="57">
        <v>599.547</v>
      </c>
      <c r="G61" s="57">
        <v>3.744</v>
      </c>
      <c r="H61" s="57">
        <v>2.438</v>
      </c>
      <c r="I61" s="57">
        <v>6.234</v>
      </c>
      <c r="J61" s="57">
        <v>0.161</v>
      </c>
      <c r="K61" s="57">
        <v>6.492</v>
      </c>
      <c r="L61" s="57">
        <v>6.381</v>
      </c>
      <c r="M61" s="57">
        <v>593.893</v>
      </c>
      <c r="N61" s="20">
        <f t="shared" si="2"/>
        <v>0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</row>
    <row r="62" spans="1:104" s="21" customFormat="1" ht="15.75">
      <c r="A62" s="20" t="s">
        <v>268</v>
      </c>
      <c r="B62" s="20" t="s">
        <v>270</v>
      </c>
      <c r="C62" s="20" t="s">
        <v>271</v>
      </c>
      <c r="D62" s="22" t="s">
        <v>272</v>
      </c>
      <c r="E62" s="57">
        <v>7375.863</v>
      </c>
      <c r="F62" s="57">
        <v>5455.309</v>
      </c>
      <c r="G62" s="57">
        <v>1465.976</v>
      </c>
      <c r="H62" s="57">
        <v>24.345</v>
      </c>
      <c r="I62" s="57">
        <v>316.128</v>
      </c>
      <c r="J62" s="57">
        <v>4.976</v>
      </c>
      <c r="K62" s="57">
        <v>109.129</v>
      </c>
      <c r="L62" s="57">
        <v>403.563</v>
      </c>
      <c r="M62" s="57">
        <v>5095.854</v>
      </c>
      <c r="N62" s="20">
        <f t="shared" si="2"/>
        <v>0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</row>
    <row r="63" spans="1:104" s="21" customFormat="1" ht="15.75">
      <c r="A63" s="20" t="s">
        <v>273</v>
      </c>
      <c r="B63" s="20" t="s">
        <v>275</v>
      </c>
      <c r="C63" s="20" t="s">
        <v>276</v>
      </c>
      <c r="D63" s="22" t="s">
        <v>277</v>
      </c>
      <c r="E63" s="57">
        <v>6130.323</v>
      </c>
      <c r="F63" s="57">
        <v>5239.443</v>
      </c>
      <c r="G63" s="57">
        <v>212.268</v>
      </c>
      <c r="H63" s="57">
        <v>100.339</v>
      </c>
      <c r="I63" s="57">
        <v>376.625</v>
      </c>
      <c r="J63" s="57">
        <v>27.261</v>
      </c>
      <c r="K63" s="57">
        <v>174.387</v>
      </c>
      <c r="L63" s="57">
        <v>509.193</v>
      </c>
      <c r="M63" s="57">
        <v>4775.439</v>
      </c>
      <c r="N63" s="20">
        <f t="shared" si="2"/>
        <v>0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</row>
    <row r="64" spans="1:104" s="21" customFormat="1" ht="15.75">
      <c r="A64" s="20" t="s">
        <v>278</v>
      </c>
      <c r="B64" s="20" t="s">
        <v>280</v>
      </c>
      <c r="C64" s="20" t="s">
        <v>281</v>
      </c>
      <c r="D64" s="22" t="s">
        <v>282</v>
      </c>
      <c r="E64" s="57">
        <v>1808.66</v>
      </c>
      <c r="F64" s="57">
        <v>1720.378</v>
      </c>
      <c r="G64" s="57">
        <v>58.483</v>
      </c>
      <c r="H64" s="57">
        <v>3.908</v>
      </c>
      <c r="I64" s="57">
        <v>10.716</v>
      </c>
      <c r="J64" s="57">
        <v>0.476</v>
      </c>
      <c r="K64" s="57">
        <v>14.699</v>
      </c>
      <c r="L64" s="57">
        <v>14.17</v>
      </c>
      <c r="M64" s="57">
        <v>1707.52</v>
      </c>
      <c r="N64" s="20">
        <f t="shared" si="2"/>
        <v>0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</row>
    <row r="65" spans="1:104" s="21" customFormat="1" ht="15.75">
      <c r="A65" s="20" t="s">
        <v>283</v>
      </c>
      <c r="B65" s="20" t="s">
        <v>285</v>
      </c>
      <c r="C65" s="20" t="s">
        <v>286</v>
      </c>
      <c r="D65" s="22" t="s">
        <v>287</v>
      </c>
      <c r="E65" s="57">
        <v>5466.929</v>
      </c>
      <c r="F65" s="57">
        <v>4935.746</v>
      </c>
      <c r="G65" s="57">
        <v>322.666</v>
      </c>
      <c r="H65" s="57">
        <v>50.078</v>
      </c>
      <c r="I65" s="57">
        <v>102.108</v>
      </c>
      <c r="J65" s="57">
        <v>2.022</v>
      </c>
      <c r="K65" s="57">
        <v>54.309</v>
      </c>
      <c r="L65" s="57">
        <v>227.547</v>
      </c>
      <c r="M65" s="57">
        <v>4726.857</v>
      </c>
      <c r="N65" s="20">
        <f t="shared" si="2"/>
        <v>0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</row>
    <row r="66" spans="1:104" s="21" customFormat="1" ht="15.75">
      <c r="A66" s="20" t="s">
        <v>288</v>
      </c>
      <c r="B66" s="20" t="s">
        <v>290</v>
      </c>
      <c r="C66" s="20" t="s">
        <v>291</v>
      </c>
      <c r="D66" s="22" t="s">
        <v>292</v>
      </c>
      <c r="E66" s="57">
        <v>501.49</v>
      </c>
      <c r="F66" s="57">
        <v>475.181</v>
      </c>
      <c r="G66" s="57">
        <v>4.372</v>
      </c>
      <c r="H66" s="57">
        <v>11.922</v>
      </c>
      <c r="I66" s="57">
        <v>3.354</v>
      </c>
      <c r="J66" s="57">
        <v>0.339</v>
      </c>
      <c r="K66" s="57">
        <v>6.322</v>
      </c>
      <c r="L66" s="66">
        <v>33.377</v>
      </c>
      <c r="M66" s="57">
        <v>444.383</v>
      </c>
      <c r="N66" s="20">
        <f t="shared" si="2"/>
        <v>0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</row>
    <row r="67" spans="1:104" s="21" customFormat="1" ht="15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4"/>
      <c r="M67" s="24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</row>
    <row r="68" spans="1:104" s="21" customFormat="1" ht="15.75">
      <c r="A68" s="20" t="s">
        <v>325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</row>
    <row r="69" spans="1:104" s="21" customFormat="1" ht="15.75">
      <c r="A69" s="20" t="s">
        <v>295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</row>
  </sheetData>
  <mergeCells count="10">
    <mergeCell ref="F5:J5"/>
    <mergeCell ref="J6:J12"/>
    <mergeCell ref="G7:G12"/>
    <mergeCell ref="H7:H12"/>
    <mergeCell ref="K9:K12"/>
    <mergeCell ref="L9:L12"/>
    <mergeCell ref="M9:M12"/>
    <mergeCell ref="E10:E12"/>
    <mergeCell ref="F10:F12"/>
    <mergeCell ref="I10:I12"/>
  </mergeCells>
  <printOptions/>
  <pageMargins left="0" right="0" top="0" bottom="0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69"/>
  <sheetViews>
    <sheetView showGridLines="0" zoomScale="75" zoomScaleNormal="75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E15" sqref="E15"/>
    </sheetView>
  </sheetViews>
  <sheetFormatPr defaultColWidth="8.796875" defaultRowHeight="15.75"/>
  <cols>
    <col min="1" max="1" width="19.59765625" style="0" customWidth="1"/>
    <col min="2" max="4" width="8.796875" style="0" hidden="1" customWidth="1"/>
    <col min="5" max="5" width="17.3984375" style="0" customWidth="1"/>
    <col min="6" max="13" width="13.69921875" style="0" customWidth="1"/>
    <col min="14" max="14" width="8.796875" style="0" hidden="1" customWidth="1"/>
  </cols>
  <sheetData>
    <row r="1" spans="1:104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6.5">
      <c r="A2" s="1"/>
      <c r="B2" s="1"/>
      <c r="C2" s="1"/>
      <c r="D2" s="1"/>
      <c r="E2" s="13"/>
      <c r="F2" s="14">
        <v>2002</v>
      </c>
      <c r="G2" s="13"/>
      <c r="H2" s="13"/>
      <c r="I2" s="13"/>
      <c r="J2" s="13"/>
      <c r="K2" s="13"/>
      <c r="L2" s="13"/>
      <c r="M2" s="1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5.75">
      <c r="A4" s="1"/>
      <c r="B4" s="1"/>
      <c r="C4" s="1"/>
      <c r="D4" s="1"/>
      <c r="E4" s="13"/>
      <c r="F4" s="15" t="s">
        <v>4</v>
      </c>
      <c r="G4" s="13"/>
      <c r="H4" s="13"/>
      <c r="I4" s="13"/>
      <c r="J4" s="13"/>
      <c r="K4" s="13"/>
      <c r="L4" s="18"/>
      <c r="M4" s="1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5.75">
      <c r="A5" s="1"/>
      <c r="B5" s="1" t="s">
        <v>5</v>
      </c>
      <c r="C5" s="3" t="s">
        <v>6</v>
      </c>
      <c r="D5" s="3" t="s">
        <v>7</v>
      </c>
      <c r="E5" s="20"/>
      <c r="F5" s="20"/>
      <c r="G5" s="20"/>
      <c r="H5" s="20"/>
      <c r="I5" s="20"/>
      <c r="J5" s="20"/>
      <c r="K5" s="26"/>
      <c r="L5" s="26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5.75">
      <c r="A6" s="1"/>
      <c r="B6" s="1" t="s">
        <v>9</v>
      </c>
      <c r="C6" s="3" t="s">
        <v>10</v>
      </c>
      <c r="D6" s="3" t="s">
        <v>10</v>
      </c>
      <c r="E6" s="20"/>
      <c r="F6" s="20"/>
      <c r="G6" s="20"/>
      <c r="H6" s="20"/>
      <c r="I6" s="20"/>
      <c r="J6" s="20"/>
      <c r="K6" s="28"/>
      <c r="L6" s="28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5.75">
      <c r="A7" s="1"/>
      <c r="B7" s="9" t="s">
        <v>324</v>
      </c>
      <c r="C7" s="3" t="s">
        <v>13</v>
      </c>
      <c r="D7" s="3" t="s">
        <v>13</v>
      </c>
      <c r="E7" s="20"/>
      <c r="F7" s="79" t="s">
        <v>11</v>
      </c>
      <c r="G7" s="80"/>
      <c r="H7" s="80"/>
      <c r="I7" s="80"/>
      <c r="J7" s="80"/>
      <c r="K7" s="28"/>
      <c r="L7" s="28"/>
      <c r="M7" s="2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5.75">
      <c r="A8" s="3" t="s">
        <v>21</v>
      </c>
      <c r="B8" s="1"/>
      <c r="C8" s="1"/>
      <c r="D8" s="1"/>
      <c r="E8" s="21"/>
      <c r="F8" s="30"/>
      <c r="G8" s="30"/>
      <c r="H8" s="30"/>
      <c r="I8" s="30"/>
      <c r="J8" s="75" t="s">
        <v>350</v>
      </c>
      <c r="K8" s="31"/>
      <c r="L8" s="31"/>
      <c r="M8" s="21"/>
      <c r="N8" s="1" t="s">
        <v>28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5.75">
      <c r="A9" s="1"/>
      <c r="B9" s="1"/>
      <c r="C9" s="1"/>
      <c r="D9" s="1"/>
      <c r="E9" s="21"/>
      <c r="F9" s="20"/>
      <c r="G9" s="74" t="s">
        <v>347</v>
      </c>
      <c r="H9" s="74" t="s">
        <v>348</v>
      </c>
      <c r="I9" s="20"/>
      <c r="J9" s="76"/>
      <c r="K9" s="31"/>
      <c r="L9" s="31"/>
      <c r="M9" s="2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5.75">
      <c r="A10" s="1"/>
      <c r="B10" s="1"/>
      <c r="C10" s="1"/>
      <c r="D10" s="1"/>
      <c r="E10" s="29"/>
      <c r="F10" s="21"/>
      <c r="G10" s="74"/>
      <c r="H10" s="74"/>
      <c r="I10" s="21"/>
      <c r="J10" s="76"/>
      <c r="K10" s="31"/>
      <c r="L10" s="31"/>
      <c r="M10" s="2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5.75">
      <c r="A11" s="1"/>
      <c r="B11" s="1"/>
      <c r="C11" s="1"/>
      <c r="D11" s="1"/>
      <c r="E11" s="20"/>
      <c r="F11" s="21"/>
      <c r="G11" s="74"/>
      <c r="H11" s="74"/>
      <c r="I11" s="21"/>
      <c r="J11" s="76"/>
      <c r="K11" s="77" t="s">
        <v>351</v>
      </c>
      <c r="L11" s="78" t="s">
        <v>352</v>
      </c>
      <c r="M11" s="74" t="s">
        <v>353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5.75">
      <c r="A12" s="1"/>
      <c r="B12" s="1"/>
      <c r="C12" s="1"/>
      <c r="D12" s="1"/>
      <c r="E12" s="74" t="s">
        <v>345</v>
      </c>
      <c r="F12" s="74" t="s">
        <v>346</v>
      </c>
      <c r="G12" s="74"/>
      <c r="H12" s="74"/>
      <c r="I12" s="74" t="s">
        <v>349</v>
      </c>
      <c r="J12" s="76"/>
      <c r="K12" s="77"/>
      <c r="L12" s="78"/>
      <c r="M12" s="7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5.75">
      <c r="A13" s="12"/>
      <c r="B13" s="12"/>
      <c r="C13" s="12"/>
      <c r="D13" s="12"/>
      <c r="E13" s="74"/>
      <c r="F13" s="74"/>
      <c r="G13" s="74"/>
      <c r="H13" s="74"/>
      <c r="I13" s="74"/>
      <c r="J13" s="76"/>
      <c r="K13" s="77"/>
      <c r="L13" s="78"/>
      <c r="M13" s="7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5.75" hidden="1">
      <c r="A14" s="1" t="s">
        <v>0</v>
      </c>
      <c r="B14" s="1"/>
      <c r="C14" s="1"/>
      <c r="D14" s="1"/>
      <c r="E14" s="74"/>
      <c r="F14" s="74"/>
      <c r="G14" s="74"/>
      <c r="H14" s="74"/>
      <c r="I14" s="74"/>
      <c r="J14" s="76"/>
      <c r="K14" s="77"/>
      <c r="L14" s="78"/>
      <c r="M14" s="7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s="16" customFormat="1" ht="16.5">
      <c r="A15" s="10" t="s">
        <v>33</v>
      </c>
      <c r="B15" s="10" t="s">
        <v>35</v>
      </c>
      <c r="C15" s="10" t="s">
        <v>36</v>
      </c>
      <c r="D15" s="10" t="s">
        <v>37</v>
      </c>
      <c r="E15" s="56">
        <v>288125.973</v>
      </c>
      <c r="F15" s="56">
        <v>232464.989</v>
      </c>
      <c r="G15" s="56">
        <v>36676.149</v>
      </c>
      <c r="H15" s="56">
        <v>2750.466</v>
      </c>
      <c r="I15" s="56">
        <v>11566.615</v>
      </c>
      <c r="J15" s="56">
        <v>485.963</v>
      </c>
      <c r="K15" s="56">
        <v>4181.791</v>
      </c>
      <c r="L15" s="56">
        <v>38597.769</v>
      </c>
      <c r="M15" s="56">
        <v>196823.691</v>
      </c>
      <c r="N15" s="10" t="e">
        <f>#REF!-SUM(#REF!)</f>
        <v>#REF!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ht="15.75">
      <c r="A16" s="1" t="s">
        <v>38</v>
      </c>
      <c r="B16" s="1" t="s">
        <v>40</v>
      </c>
      <c r="C16" s="1" t="s">
        <v>41</v>
      </c>
      <c r="D16" s="2" t="s">
        <v>42</v>
      </c>
      <c r="E16" s="55">
        <v>4477.571</v>
      </c>
      <c r="F16" s="55">
        <v>3206.222</v>
      </c>
      <c r="G16" s="55">
        <v>1173.598</v>
      </c>
      <c r="H16" s="55">
        <v>23.107</v>
      </c>
      <c r="I16" s="55">
        <v>34.68</v>
      </c>
      <c r="J16" s="55">
        <v>1.646</v>
      </c>
      <c r="K16" s="55">
        <v>38.318</v>
      </c>
      <c r="L16" s="55">
        <v>87.298</v>
      </c>
      <c r="M16" s="55">
        <v>3129.94</v>
      </c>
      <c r="N16" s="1" t="e">
        <f>#REF!-SUM(#REF!)</f>
        <v>#REF!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5.75">
      <c r="A17" s="1" t="s">
        <v>43</v>
      </c>
      <c r="B17" s="1" t="s">
        <v>45</v>
      </c>
      <c r="C17" s="1" t="s">
        <v>46</v>
      </c>
      <c r="D17" s="2" t="s">
        <v>47</v>
      </c>
      <c r="E17" s="55">
        <v>640.544</v>
      </c>
      <c r="F17" s="55">
        <v>454.487</v>
      </c>
      <c r="G17" s="55">
        <v>23.558</v>
      </c>
      <c r="H17" s="55">
        <v>100.244</v>
      </c>
      <c r="I17" s="55">
        <v>27.931</v>
      </c>
      <c r="J17" s="55">
        <v>3.699</v>
      </c>
      <c r="K17" s="55">
        <v>30.625</v>
      </c>
      <c r="L17" s="55">
        <v>30.02</v>
      </c>
      <c r="M17" s="55">
        <v>431.26</v>
      </c>
      <c r="N17" s="1" t="e">
        <f>#REF!-SUM(#REF!)</f>
        <v>#REF!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5.75">
      <c r="A18" s="1" t="s">
        <v>48</v>
      </c>
      <c r="B18" s="1" t="s">
        <v>50</v>
      </c>
      <c r="C18" s="1" t="s">
        <v>51</v>
      </c>
      <c r="D18" s="2" t="s">
        <v>52</v>
      </c>
      <c r="E18" s="55">
        <v>5445.333</v>
      </c>
      <c r="F18" s="55">
        <v>4785.357</v>
      </c>
      <c r="G18" s="55">
        <v>185.741</v>
      </c>
      <c r="H18" s="55">
        <v>273.444</v>
      </c>
      <c r="I18" s="55">
        <v>111.834</v>
      </c>
      <c r="J18" s="55">
        <v>9.506</v>
      </c>
      <c r="K18" s="55">
        <v>79.451</v>
      </c>
      <c r="L18" s="55">
        <v>1460.305</v>
      </c>
      <c r="M18" s="55">
        <v>3403.499</v>
      </c>
      <c r="N18" s="1" t="e">
        <f>#REF!-SUM(#REF!)</f>
        <v>#REF!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5.75">
      <c r="A19" s="1" t="s">
        <v>53</v>
      </c>
      <c r="B19" s="1" t="s">
        <v>55</v>
      </c>
      <c r="C19" s="1" t="s">
        <v>56</v>
      </c>
      <c r="D19" s="2" t="s">
        <v>57</v>
      </c>
      <c r="E19" s="55">
        <v>2706.198</v>
      </c>
      <c r="F19" s="55">
        <v>2204.699</v>
      </c>
      <c r="G19" s="55">
        <v>426.146</v>
      </c>
      <c r="H19" s="55">
        <v>19.337</v>
      </c>
      <c r="I19" s="55">
        <v>23.017</v>
      </c>
      <c r="J19" s="55">
        <v>2.165</v>
      </c>
      <c r="K19" s="55">
        <v>30.834</v>
      </c>
      <c r="L19" s="55">
        <v>103.667</v>
      </c>
      <c r="M19" s="55">
        <v>2108.715</v>
      </c>
      <c r="N19" s="1" t="e">
        <f>#REF!-SUM(#REF!)</f>
        <v>#REF!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15.75">
      <c r="A20" s="1" t="s">
        <v>58</v>
      </c>
      <c r="B20" s="1" t="s">
        <v>60</v>
      </c>
      <c r="C20" s="1" t="s">
        <v>61</v>
      </c>
      <c r="D20" s="2" t="s">
        <v>62</v>
      </c>
      <c r="E20" s="55">
        <v>35024.517</v>
      </c>
      <c r="F20" s="55">
        <v>27138.106</v>
      </c>
      <c r="G20" s="55">
        <v>2415.318</v>
      </c>
      <c r="H20" s="55">
        <v>412.12</v>
      </c>
      <c r="I20" s="55">
        <v>4103.611</v>
      </c>
      <c r="J20" s="55">
        <v>144.379</v>
      </c>
      <c r="K20" s="55">
        <v>810.983</v>
      </c>
      <c r="L20" s="55">
        <v>11788.621</v>
      </c>
      <c r="M20" s="55">
        <v>16044.929</v>
      </c>
      <c r="N20" s="1" t="e">
        <f>#REF!-SUM(#REF!)</f>
        <v>#REF!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15.75">
      <c r="A21" s="1" t="s">
        <v>63</v>
      </c>
      <c r="B21" s="1" t="s">
        <v>65</v>
      </c>
      <c r="C21" s="1" t="s">
        <v>66</v>
      </c>
      <c r="D21" s="2" t="s">
        <v>67</v>
      </c>
      <c r="E21" s="55">
        <v>4500.122</v>
      </c>
      <c r="F21" s="55">
        <v>4071.191</v>
      </c>
      <c r="G21" s="55">
        <v>183.507</v>
      </c>
      <c r="H21" s="55">
        <v>52.02</v>
      </c>
      <c r="I21" s="55">
        <v>110.021</v>
      </c>
      <c r="J21" s="55">
        <v>6.147</v>
      </c>
      <c r="K21" s="55">
        <v>77.236</v>
      </c>
      <c r="L21" s="55">
        <v>819.758</v>
      </c>
      <c r="M21" s="55">
        <v>3306.217</v>
      </c>
      <c r="N21" s="1" t="e">
        <f>#REF!-SUM(#REF!)</f>
        <v>#REF!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15.75">
      <c r="A22" s="1" t="s">
        <v>68</v>
      </c>
      <c r="B22" s="1" t="s">
        <v>70</v>
      </c>
      <c r="C22" s="1" t="s">
        <v>71</v>
      </c>
      <c r="D22" s="2" t="s">
        <v>72</v>
      </c>
      <c r="E22" s="55">
        <v>3457.927</v>
      </c>
      <c r="F22" s="55">
        <v>2959.065</v>
      </c>
      <c r="G22" s="55">
        <v>344.785</v>
      </c>
      <c r="H22" s="55">
        <v>11.432</v>
      </c>
      <c r="I22" s="55">
        <v>97.957</v>
      </c>
      <c r="J22" s="55">
        <v>2.354</v>
      </c>
      <c r="K22" s="55">
        <v>42.334</v>
      </c>
      <c r="L22" s="55">
        <v>348.314</v>
      </c>
      <c r="M22" s="55">
        <v>2655.75</v>
      </c>
      <c r="N22" s="1" t="e">
        <f>#REF!-SUM(#REF!)</f>
        <v>#REF!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15.75">
      <c r="A23" s="1" t="s">
        <v>73</v>
      </c>
      <c r="B23" s="1" t="s">
        <v>75</v>
      </c>
      <c r="C23" s="1" t="s">
        <v>76</v>
      </c>
      <c r="D23" s="2" t="s">
        <v>77</v>
      </c>
      <c r="E23" s="55">
        <v>805.591</v>
      </c>
      <c r="F23" s="55">
        <v>612.156</v>
      </c>
      <c r="G23" s="55">
        <v>161.289</v>
      </c>
      <c r="H23" s="55">
        <v>3.137</v>
      </c>
      <c r="I23" s="55">
        <v>18.883</v>
      </c>
      <c r="J23" s="55">
        <v>0.42</v>
      </c>
      <c r="K23" s="55">
        <v>9.706</v>
      </c>
      <c r="L23" s="55">
        <v>42.806</v>
      </c>
      <c r="M23" s="55">
        <v>575.308</v>
      </c>
      <c r="N23" s="1" t="e">
        <f>#REF!-SUM(#REF!)</f>
        <v>#REF!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15.75">
      <c r="A24" s="1" t="s">
        <v>78</v>
      </c>
      <c r="B24" s="1" t="s">
        <v>80</v>
      </c>
      <c r="C24" s="1" t="s">
        <v>81</v>
      </c>
      <c r="D24" s="2" t="s">
        <v>82</v>
      </c>
      <c r="E24" s="55">
        <v>578.907</v>
      </c>
      <c r="F24" s="55">
        <v>207.068</v>
      </c>
      <c r="G24" s="55">
        <v>344.596</v>
      </c>
      <c r="H24" s="55">
        <v>2.114</v>
      </c>
      <c r="I24" s="55">
        <v>16.965</v>
      </c>
      <c r="J24" s="55">
        <v>0.455</v>
      </c>
      <c r="K24" s="55">
        <v>7.709</v>
      </c>
      <c r="L24" s="55">
        <v>47.574</v>
      </c>
      <c r="M24" s="55">
        <v>168.108</v>
      </c>
      <c r="N24" s="1" t="e">
        <f>#REF!-SUM(#REF!)</f>
        <v>#REF!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15.75">
      <c r="A25" s="1" t="s">
        <v>83</v>
      </c>
      <c r="B25" s="1" t="s">
        <v>85</v>
      </c>
      <c r="C25" s="1" t="s">
        <v>86</v>
      </c>
      <c r="D25" s="2" t="s">
        <v>87</v>
      </c>
      <c r="E25" s="55">
        <v>16682.25</v>
      </c>
      <c r="F25" s="55">
        <v>13533.505</v>
      </c>
      <c r="G25" s="55">
        <v>2566.44</v>
      </c>
      <c r="H25" s="55">
        <v>67.03</v>
      </c>
      <c r="I25" s="55">
        <v>315.702</v>
      </c>
      <c r="J25" s="55">
        <v>12.232</v>
      </c>
      <c r="K25" s="55">
        <v>187.341</v>
      </c>
      <c r="L25" s="55">
        <v>3012.147</v>
      </c>
      <c r="M25" s="55">
        <v>10700.688</v>
      </c>
      <c r="N25" s="1" t="e">
        <f>#REF!-SUM(#REF!)</f>
        <v>#REF!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15.75">
      <c r="A26" s="1" t="s">
        <v>88</v>
      </c>
      <c r="B26" s="1" t="s">
        <v>90</v>
      </c>
      <c r="C26" s="1" t="s">
        <v>91</v>
      </c>
      <c r="D26" s="2" t="s">
        <v>92</v>
      </c>
      <c r="E26" s="55">
        <v>8597.927</v>
      </c>
      <c r="F26" s="55">
        <v>5763.689</v>
      </c>
      <c r="G26" s="55">
        <v>2510.668</v>
      </c>
      <c r="H26" s="55">
        <v>26.61</v>
      </c>
      <c r="I26" s="55">
        <v>207.028</v>
      </c>
      <c r="J26" s="55">
        <v>6.069</v>
      </c>
      <c r="K26" s="55">
        <v>83.863</v>
      </c>
      <c r="L26" s="55">
        <v>524.603</v>
      </c>
      <c r="M26" s="55">
        <v>5289.696</v>
      </c>
      <c r="N26" s="1" t="e">
        <f>#REF!-SUM(#REF!)</f>
        <v>#REF!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5.75">
      <c r="A27" s="1" t="s">
        <v>93</v>
      </c>
      <c r="B27" s="1" t="s">
        <v>95</v>
      </c>
      <c r="C27" s="1" t="s">
        <v>96</v>
      </c>
      <c r="D27" s="2" t="s">
        <v>97</v>
      </c>
      <c r="E27" s="55">
        <v>1233.249</v>
      </c>
      <c r="F27" s="55">
        <v>329.611</v>
      </c>
      <c r="G27" s="55">
        <v>27.278</v>
      </c>
      <c r="H27" s="55">
        <v>4.833</v>
      </c>
      <c r="I27" s="55">
        <v>512.918</v>
      </c>
      <c r="J27" s="55">
        <v>115.458</v>
      </c>
      <c r="K27" s="55">
        <v>243.151</v>
      </c>
      <c r="L27" s="55">
        <v>91.994</v>
      </c>
      <c r="M27" s="55">
        <v>291.421</v>
      </c>
      <c r="N27" s="1" t="e">
        <f>#REF!-SUM(#REF!)</f>
        <v>#REF!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5.75">
      <c r="A28" s="1" t="s">
        <v>98</v>
      </c>
      <c r="B28" s="1" t="s">
        <v>100</v>
      </c>
      <c r="C28" s="1" t="s">
        <v>101</v>
      </c>
      <c r="D28" s="2" t="s">
        <v>102</v>
      </c>
      <c r="E28" s="55">
        <v>1344.266</v>
      </c>
      <c r="F28" s="55">
        <v>1284.875</v>
      </c>
      <c r="G28" s="55">
        <v>7.077</v>
      </c>
      <c r="H28" s="55">
        <v>19.314</v>
      </c>
      <c r="I28" s="55">
        <v>13.278</v>
      </c>
      <c r="J28" s="55">
        <v>1.548</v>
      </c>
      <c r="K28" s="55">
        <v>18.174</v>
      </c>
      <c r="L28" s="55">
        <v>113.269</v>
      </c>
      <c r="M28" s="55">
        <v>1178.255</v>
      </c>
      <c r="N28" s="1" t="e">
        <f>#REF!-SUM(#REF!)</f>
        <v>#REF!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15.75">
      <c r="A29" s="1" t="s">
        <v>103</v>
      </c>
      <c r="B29" s="1" t="s">
        <v>105</v>
      </c>
      <c r="C29" s="1" t="s">
        <v>106</v>
      </c>
      <c r="D29" s="2" t="s">
        <v>107</v>
      </c>
      <c r="E29" s="55">
        <v>12595.003</v>
      </c>
      <c r="F29" s="55">
        <v>10028.939</v>
      </c>
      <c r="G29" s="55">
        <v>1917.129</v>
      </c>
      <c r="H29" s="55">
        <v>38.322</v>
      </c>
      <c r="I29" s="55">
        <v>476.705</v>
      </c>
      <c r="J29" s="55">
        <v>7.791</v>
      </c>
      <c r="K29" s="55">
        <v>126.117</v>
      </c>
      <c r="L29" s="55">
        <v>1668.559</v>
      </c>
      <c r="M29" s="55">
        <v>8443.734</v>
      </c>
      <c r="N29" s="1" t="e">
        <f>#REF!-SUM(#REF!)</f>
        <v>#REF!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 ht="15.75">
      <c r="A30" s="1" t="s">
        <v>108</v>
      </c>
      <c r="B30" s="1" t="s">
        <v>110</v>
      </c>
      <c r="C30" s="1" t="s">
        <v>111</v>
      </c>
      <c r="D30" s="2" t="s">
        <v>112</v>
      </c>
      <c r="E30" s="55">
        <v>6154.697</v>
      </c>
      <c r="F30" s="55">
        <v>5473.454</v>
      </c>
      <c r="G30" s="55">
        <v>531.89</v>
      </c>
      <c r="H30" s="55">
        <v>17.469</v>
      </c>
      <c r="I30" s="55">
        <v>68.445</v>
      </c>
      <c r="J30" s="55">
        <v>2.546</v>
      </c>
      <c r="K30" s="55">
        <v>60.893</v>
      </c>
      <c r="L30" s="55">
        <v>242.625</v>
      </c>
      <c r="M30" s="55">
        <v>5248.58</v>
      </c>
      <c r="N30" s="1" t="e">
        <f>#REF!-SUM(#REF!)</f>
        <v>#REF!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5.75">
      <c r="A31" s="1" t="s">
        <v>113</v>
      </c>
      <c r="B31" s="1" t="s">
        <v>115</v>
      </c>
      <c r="C31" s="1" t="s">
        <v>116</v>
      </c>
      <c r="D31" s="2" t="s">
        <v>117</v>
      </c>
      <c r="E31" s="55">
        <v>2935.295</v>
      </c>
      <c r="F31" s="55">
        <v>2792.782</v>
      </c>
      <c r="G31" s="55">
        <v>65.892</v>
      </c>
      <c r="H31" s="55">
        <v>10.049</v>
      </c>
      <c r="I31" s="55">
        <v>40.223</v>
      </c>
      <c r="J31" s="55">
        <v>1.185</v>
      </c>
      <c r="K31" s="55">
        <v>25.164</v>
      </c>
      <c r="L31" s="55">
        <v>94.223</v>
      </c>
      <c r="M31" s="55">
        <v>2704.978</v>
      </c>
      <c r="N31" s="1" t="e">
        <f>#REF!-SUM(#REF!)</f>
        <v>#REF!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5.75">
      <c r="A32" s="1" t="s">
        <v>118</v>
      </c>
      <c r="B32" s="1" t="s">
        <v>120</v>
      </c>
      <c r="C32" s="1" t="s">
        <v>121</v>
      </c>
      <c r="D32" s="2" t="s">
        <v>122</v>
      </c>
      <c r="E32" s="55">
        <v>2714.792</v>
      </c>
      <c r="F32" s="55">
        <v>2429.517</v>
      </c>
      <c r="G32" s="55">
        <v>160.435</v>
      </c>
      <c r="H32" s="55">
        <v>26.496</v>
      </c>
      <c r="I32" s="55">
        <v>53.563</v>
      </c>
      <c r="J32" s="55">
        <v>1.768</v>
      </c>
      <c r="K32" s="55">
        <v>43.013</v>
      </c>
      <c r="L32" s="55">
        <v>205.907</v>
      </c>
      <c r="M32" s="55">
        <v>2237.476</v>
      </c>
      <c r="N32" s="1" t="e">
        <f>#REF!-SUM(#REF!)</f>
        <v>#REF!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5.75">
      <c r="A33" s="1" t="s">
        <v>123</v>
      </c>
      <c r="B33" s="1" t="s">
        <v>125</v>
      </c>
      <c r="C33" s="1" t="s">
        <v>126</v>
      </c>
      <c r="D33" s="2" t="s">
        <v>127</v>
      </c>
      <c r="E33" s="55">
        <v>4088.977</v>
      </c>
      <c r="F33" s="55">
        <v>3701.187</v>
      </c>
      <c r="G33" s="55">
        <v>305.193</v>
      </c>
      <c r="H33" s="55">
        <v>9.321</v>
      </c>
      <c r="I33" s="55">
        <v>34.426</v>
      </c>
      <c r="J33" s="55">
        <v>1.679</v>
      </c>
      <c r="K33" s="55">
        <v>37.171</v>
      </c>
      <c r="L33" s="55">
        <v>68.327</v>
      </c>
      <c r="M33" s="55">
        <v>3640.137</v>
      </c>
      <c r="N33" s="1" t="e">
        <f>#REF!-SUM(#REF!)</f>
        <v>#REF!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5.75">
      <c r="A34" s="1" t="s">
        <v>128</v>
      </c>
      <c r="B34" s="1" t="s">
        <v>130</v>
      </c>
      <c r="C34" s="1" t="s">
        <v>131</v>
      </c>
      <c r="D34" s="2" t="s">
        <v>132</v>
      </c>
      <c r="E34" s="55">
        <v>4470.543</v>
      </c>
      <c r="F34" s="55">
        <v>2881.049</v>
      </c>
      <c r="G34" s="55">
        <v>1466.219</v>
      </c>
      <c r="H34" s="55">
        <v>26.777</v>
      </c>
      <c r="I34" s="55">
        <v>59.063</v>
      </c>
      <c r="J34" s="55">
        <v>1.491</v>
      </c>
      <c r="K34" s="55">
        <v>35.944</v>
      </c>
      <c r="L34" s="55">
        <v>116.798</v>
      </c>
      <c r="M34" s="55">
        <v>2780.994</v>
      </c>
      <c r="N34" s="1" t="e">
        <f>#REF!-SUM(#REF!)</f>
        <v>#REF!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5.75">
      <c r="A35" s="1" t="s">
        <v>133</v>
      </c>
      <c r="B35" s="1" t="s">
        <v>135</v>
      </c>
      <c r="C35" s="1" t="s">
        <v>136</v>
      </c>
      <c r="D35" s="2" t="s">
        <v>137</v>
      </c>
      <c r="E35" s="55">
        <v>1296.817</v>
      </c>
      <c r="F35" s="55">
        <v>1259.008</v>
      </c>
      <c r="G35" s="55">
        <v>8.374</v>
      </c>
      <c r="H35" s="55">
        <v>7.446</v>
      </c>
      <c r="I35" s="55">
        <v>10.168</v>
      </c>
      <c r="J35" s="55">
        <v>0.428</v>
      </c>
      <c r="K35" s="55">
        <v>11.393</v>
      </c>
      <c r="L35" s="55">
        <v>10.877</v>
      </c>
      <c r="M35" s="55">
        <v>1249.551</v>
      </c>
      <c r="N35" s="1" t="e">
        <f>#REF!-SUM(#REF!)</f>
        <v>#REF!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 ht="15.75">
      <c r="A36" s="1" t="s">
        <v>138</v>
      </c>
      <c r="B36" s="1" t="s">
        <v>140</v>
      </c>
      <c r="C36" s="1" t="s">
        <v>141</v>
      </c>
      <c r="D36" s="2" t="s">
        <v>142</v>
      </c>
      <c r="E36" s="55">
        <v>5441.349</v>
      </c>
      <c r="F36" s="55">
        <v>3545.319</v>
      </c>
      <c r="G36" s="55">
        <v>1562.364</v>
      </c>
      <c r="H36" s="55">
        <v>17.555</v>
      </c>
      <c r="I36" s="55">
        <v>238.983</v>
      </c>
      <c r="J36" s="55">
        <v>3.065</v>
      </c>
      <c r="K36" s="55">
        <v>74.063</v>
      </c>
      <c r="L36" s="55">
        <v>263.597</v>
      </c>
      <c r="M36" s="55">
        <v>3319.064</v>
      </c>
      <c r="N36" s="1" t="e">
        <f>#REF!-SUM(#REF!)</f>
        <v>#REF!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 ht="15.75">
      <c r="A37" s="1" t="s">
        <v>143</v>
      </c>
      <c r="B37" s="1" t="s">
        <v>145</v>
      </c>
      <c r="C37" s="1" t="s">
        <v>146</v>
      </c>
      <c r="D37" s="2" t="s">
        <v>147</v>
      </c>
      <c r="E37" s="55">
        <v>6431.247</v>
      </c>
      <c r="F37" s="55">
        <v>5633.185</v>
      </c>
      <c r="G37" s="55">
        <v>423.771</v>
      </c>
      <c r="H37" s="55">
        <v>18.3</v>
      </c>
      <c r="I37" s="55">
        <v>275.495</v>
      </c>
      <c r="J37" s="55">
        <v>4.854</v>
      </c>
      <c r="K37" s="55">
        <v>75.642</v>
      </c>
      <c r="L37" s="55">
        <v>464.168</v>
      </c>
      <c r="M37" s="55">
        <v>5255.293</v>
      </c>
      <c r="N37" s="1" t="e">
        <f>#REF!-SUM(#REF!)</f>
        <v>#REF!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5.75">
      <c r="A38" s="1" t="s">
        <v>148</v>
      </c>
      <c r="B38" s="1" t="s">
        <v>150</v>
      </c>
      <c r="C38" s="1" t="s">
        <v>151</v>
      </c>
      <c r="D38" s="2" t="s">
        <v>152</v>
      </c>
      <c r="E38" s="55">
        <v>10038.165</v>
      </c>
      <c r="F38" s="55">
        <v>8188.919</v>
      </c>
      <c r="G38" s="55">
        <v>1443.178</v>
      </c>
      <c r="H38" s="55">
        <v>60.518</v>
      </c>
      <c r="I38" s="55">
        <v>203.999</v>
      </c>
      <c r="J38" s="55">
        <v>3.402</v>
      </c>
      <c r="K38" s="55">
        <v>138.149</v>
      </c>
      <c r="L38" s="55">
        <v>353.784</v>
      </c>
      <c r="M38" s="55">
        <v>7872.426</v>
      </c>
      <c r="N38" s="1" t="e">
        <f>#REF!-SUM(#REF!)</f>
        <v>#REF!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.75">
      <c r="A39" s="1" t="s">
        <v>153</v>
      </c>
      <c r="B39" s="1" t="s">
        <v>155</v>
      </c>
      <c r="C39" s="1" t="s">
        <v>156</v>
      </c>
      <c r="D39" s="2" t="s">
        <v>157</v>
      </c>
      <c r="E39" s="55">
        <v>5024.57</v>
      </c>
      <c r="F39" s="55">
        <v>4540.82</v>
      </c>
      <c r="G39" s="55">
        <v>198.127</v>
      </c>
      <c r="H39" s="55">
        <v>57.483</v>
      </c>
      <c r="I39" s="55">
        <v>159.454</v>
      </c>
      <c r="J39" s="55">
        <v>2.403</v>
      </c>
      <c r="K39" s="55">
        <v>66.283</v>
      </c>
      <c r="L39" s="55">
        <v>163.908</v>
      </c>
      <c r="M39" s="55">
        <v>4392.691</v>
      </c>
      <c r="N39" s="1" t="e">
        <f>#REF!-SUM(#REF!)</f>
        <v>#REF!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ht="15.75">
      <c r="A40" s="1" t="s">
        <v>158</v>
      </c>
      <c r="B40" s="1" t="s">
        <v>160</v>
      </c>
      <c r="C40" s="1" t="s">
        <v>161</v>
      </c>
      <c r="D40" s="2" t="s">
        <v>162</v>
      </c>
      <c r="E40" s="55">
        <v>2863.091</v>
      </c>
      <c r="F40" s="55">
        <v>1764.478</v>
      </c>
      <c r="G40" s="55">
        <v>1047.451</v>
      </c>
      <c r="H40" s="55">
        <v>12.506</v>
      </c>
      <c r="I40" s="55">
        <v>20.164</v>
      </c>
      <c r="J40" s="55">
        <v>0.85</v>
      </c>
      <c r="K40" s="55">
        <v>17.642</v>
      </c>
      <c r="L40" s="55">
        <v>44.097</v>
      </c>
      <c r="M40" s="55">
        <v>1728.472</v>
      </c>
      <c r="N40" s="1" t="e">
        <f>#REF!-SUM(#REF!)</f>
        <v>#REF!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5.75">
      <c r="A41" s="1" t="s">
        <v>163</v>
      </c>
      <c r="B41" s="1" t="s">
        <v>165</v>
      </c>
      <c r="C41" s="1" t="s">
        <v>166</v>
      </c>
      <c r="D41" s="2" t="s">
        <v>167</v>
      </c>
      <c r="E41" s="55">
        <v>5680.259</v>
      </c>
      <c r="F41" s="55">
        <v>4860.768</v>
      </c>
      <c r="G41" s="55">
        <v>649.325</v>
      </c>
      <c r="H41" s="55">
        <v>26.821</v>
      </c>
      <c r="I41" s="55">
        <v>70.095</v>
      </c>
      <c r="J41" s="55">
        <v>3.726</v>
      </c>
      <c r="K41" s="55">
        <v>69.524</v>
      </c>
      <c r="L41" s="55">
        <v>134.383</v>
      </c>
      <c r="M41" s="55">
        <v>4739.191</v>
      </c>
      <c r="N41" s="1" t="e">
        <f>#REF!-SUM(#REF!)</f>
        <v>#REF!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15.75">
      <c r="A42" s="1" t="s">
        <v>168</v>
      </c>
      <c r="B42" s="1" t="s">
        <v>170</v>
      </c>
      <c r="C42" s="1" t="s">
        <v>171</v>
      </c>
      <c r="D42" s="2" t="s">
        <v>172</v>
      </c>
      <c r="E42" s="55">
        <v>910.357</v>
      </c>
      <c r="F42" s="55">
        <v>829.714</v>
      </c>
      <c r="G42" s="55">
        <v>3.294</v>
      </c>
      <c r="H42" s="55">
        <v>57.532</v>
      </c>
      <c r="I42" s="55">
        <v>5.106</v>
      </c>
      <c r="J42" s="55">
        <v>0.51</v>
      </c>
      <c r="K42" s="55">
        <v>14.201</v>
      </c>
      <c r="L42" s="55">
        <v>20.092</v>
      </c>
      <c r="M42" s="55">
        <v>812.901</v>
      </c>
      <c r="N42" s="1" t="e">
        <f>#REF!-SUM(#REF!)</f>
        <v>#REF!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15.75">
      <c r="A43" s="1" t="s">
        <v>173</v>
      </c>
      <c r="B43" s="1" t="s">
        <v>175</v>
      </c>
      <c r="C43" s="1" t="s">
        <v>176</v>
      </c>
      <c r="D43" s="2" t="s">
        <v>177</v>
      </c>
      <c r="E43" s="55">
        <v>1727.04</v>
      </c>
      <c r="F43" s="55">
        <v>1594.27</v>
      </c>
      <c r="G43" s="55">
        <v>72.651</v>
      </c>
      <c r="H43" s="55">
        <v>16.035</v>
      </c>
      <c r="I43" s="55">
        <v>25.085</v>
      </c>
      <c r="J43" s="55">
        <v>1.092</v>
      </c>
      <c r="K43" s="55">
        <v>17.907</v>
      </c>
      <c r="L43" s="55">
        <v>108.503</v>
      </c>
      <c r="M43" s="55">
        <v>1492.632</v>
      </c>
      <c r="N43" s="1" t="e">
        <f>#REF!-SUM(#REF!)</f>
        <v>#REF!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ht="15.75">
      <c r="A44" s="1" t="s">
        <v>178</v>
      </c>
      <c r="B44" s="1" t="s">
        <v>180</v>
      </c>
      <c r="C44" s="1" t="s">
        <v>181</v>
      </c>
      <c r="D44" s="2" t="s">
        <v>182</v>
      </c>
      <c r="E44" s="55">
        <v>2169.202</v>
      </c>
      <c r="F44" s="55">
        <v>1808.07</v>
      </c>
      <c r="G44" s="55">
        <v>157.629</v>
      </c>
      <c r="H44" s="55">
        <v>30.522</v>
      </c>
      <c r="I44" s="55">
        <v>111.623</v>
      </c>
      <c r="J44" s="55">
        <v>10.308</v>
      </c>
      <c r="K44" s="55">
        <v>51.05</v>
      </c>
      <c r="L44" s="55">
        <v>465.056</v>
      </c>
      <c r="M44" s="55">
        <v>1371.933</v>
      </c>
      <c r="N44" s="1" t="e">
        <f>#REF!-SUM(#REF!)</f>
        <v>#REF!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ht="15.75">
      <c r="A45" s="1" t="s">
        <v>183</v>
      </c>
      <c r="B45" s="1" t="s">
        <v>185</v>
      </c>
      <c r="C45" s="1" t="s">
        <v>186</v>
      </c>
      <c r="D45" s="2" t="s">
        <v>187</v>
      </c>
      <c r="E45" s="55">
        <v>1273.97</v>
      </c>
      <c r="F45" s="55">
        <v>1227.845</v>
      </c>
      <c r="G45" s="55">
        <v>11.487</v>
      </c>
      <c r="H45" s="55">
        <v>3.227</v>
      </c>
      <c r="I45" s="55">
        <v>19.766</v>
      </c>
      <c r="J45" s="55">
        <v>0.479</v>
      </c>
      <c r="K45" s="55">
        <v>11.166</v>
      </c>
      <c r="L45" s="55">
        <v>24.514</v>
      </c>
      <c r="M45" s="55">
        <v>1206.115</v>
      </c>
      <c r="N45" s="1" t="e">
        <f>#REF!-SUM(#REF!)</f>
        <v>#REF!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5.75">
      <c r="A46" s="1" t="s">
        <v>188</v>
      </c>
      <c r="B46" s="1" t="s">
        <v>190</v>
      </c>
      <c r="C46" s="1" t="s">
        <v>191</v>
      </c>
      <c r="D46" s="2" t="s">
        <v>192</v>
      </c>
      <c r="E46" s="55">
        <v>8577.514</v>
      </c>
      <c r="F46" s="55">
        <v>6651.796</v>
      </c>
      <c r="G46" s="55">
        <v>1238.585</v>
      </c>
      <c r="H46" s="55">
        <v>25.806</v>
      </c>
      <c r="I46" s="55">
        <v>556.821</v>
      </c>
      <c r="J46" s="55">
        <v>6.277</v>
      </c>
      <c r="K46" s="55">
        <v>98.229</v>
      </c>
      <c r="L46" s="55">
        <v>1216.088</v>
      </c>
      <c r="M46" s="55">
        <v>5578.589</v>
      </c>
      <c r="N46" s="1" t="e">
        <f>#REF!-SUM(#REF!)</f>
        <v>#REF!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5.75">
      <c r="A47" s="1" t="s">
        <v>193</v>
      </c>
      <c r="B47" s="1" t="s">
        <v>195</v>
      </c>
      <c r="C47" s="1" t="s">
        <v>196</v>
      </c>
      <c r="D47" s="2" t="s">
        <v>197</v>
      </c>
      <c r="E47" s="55">
        <v>1855.353</v>
      </c>
      <c r="F47" s="55">
        <v>1576.954</v>
      </c>
      <c r="G47" s="55">
        <v>41.789</v>
      </c>
      <c r="H47" s="55">
        <v>184.239</v>
      </c>
      <c r="I47" s="55">
        <v>22.677</v>
      </c>
      <c r="J47" s="55">
        <v>2.317</v>
      </c>
      <c r="K47" s="55">
        <v>27.377</v>
      </c>
      <c r="L47" s="55">
        <v>797.903</v>
      </c>
      <c r="M47" s="55">
        <v>815.638</v>
      </c>
      <c r="N47" s="1" t="e">
        <f>#REF!-SUM(#REF!)</f>
        <v>#REF!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5.75">
      <c r="A48" s="1" t="s">
        <v>198</v>
      </c>
      <c r="B48" s="1" t="s">
        <v>200</v>
      </c>
      <c r="C48" s="1" t="s">
        <v>201</v>
      </c>
      <c r="D48" s="2" t="s">
        <v>202</v>
      </c>
      <c r="E48" s="55">
        <v>19167.6</v>
      </c>
      <c r="F48" s="55">
        <v>14225.714</v>
      </c>
      <c r="G48" s="55">
        <v>3367.398</v>
      </c>
      <c r="H48" s="55">
        <v>103.408</v>
      </c>
      <c r="I48" s="55">
        <v>1192.149</v>
      </c>
      <c r="J48" s="55">
        <v>17.686</v>
      </c>
      <c r="K48" s="55">
        <v>261.245</v>
      </c>
      <c r="L48" s="55">
        <v>2996.506</v>
      </c>
      <c r="M48" s="55">
        <v>11825.437</v>
      </c>
      <c r="N48" s="1" t="e">
        <f>#REF!-SUM(#REF!)</f>
        <v>#REF!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5.75">
      <c r="A49" s="1" t="s">
        <v>203</v>
      </c>
      <c r="B49" s="1" t="s">
        <v>205</v>
      </c>
      <c r="C49" s="1" t="s">
        <v>206</v>
      </c>
      <c r="D49" s="2" t="s">
        <v>207</v>
      </c>
      <c r="E49" s="55">
        <v>8313.494</v>
      </c>
      <c r="F49" s="55">
        <v>6180.408</v>
      </c>
      <c r="G49" s="55">
        <v>1810.377</v>
      </c>
      <c r="H49" s="55">
        <v>105.343</v>
      </c>
      <c r="I49" s="55">
        <v>133.678</v>
      </c>
      <c r="J49" s="55">
        <v>5.04</v>
      </c>
      <c r="K49" s="55">
        <v>78.648</v>
      </c>
      <c r="L49" s="55">
        <v>451.095</v>
      </c>
      <c r="M49" s="55">
        <v>5772.193</v>
      </c>
      <c r="N49" s="1" t="e">
        <f>#REF!-SUM(#REF!)</f>
        <v>#REF!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5.75">
      <c r="A50" s="1" t="s">
        <v>208</v>
      </c>
      <c r="B50" s="1" t="s">
        <v>210</v>
      </c>
      <c r="C50" s="1" t="s">
        <v>211</v>
      </c>
      <c r="D50" s="2" t="s">
        <v>212</v>
      </c>
      <c r="E50" s="55">
        <v>633.649</v>
      </c>
      <c r="F50" s="55">
        <v>586.638</v>
      </c>
      <c r="G50" s="55">
        <v>4.462</v>
      </c>
      <c r="H50" s="55">
        <v>31.93</v>
      </c>
      <c r="I50" s="55">
        <v>4.014</v>
      </c>
      <c r="J50" s="55">
        <v>0.269</v>
      </c>
      <c r="K50" s="55">
        <v>6.336</v>
      </c>
      <c r="L50" s="55">
        <v>8.751</v>
      </c>
      <c r="M50" s="55">
        <v>579.121</v>
      </c>
      <c r="N50" s="1" t="e">
        <f>#REF!-SUM(#REF!)</f>
        <v>#REF!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5.75">
      <c r="A51" s="1" t="s">
        <v>213</v>
      </c>
      <c r="B51" s="1" t="s">
        <v>215</v>
      </c>
      <c r="C51" s="1" t="s">
        <v>216</v>
      </c>
      <c r="D51" s="2" t="s">
        <v>217</v>
      </c>
      <c r="E51" s="55">
        <v>11414.537</v>
      </c>
      <c r="F51" s="55">
        <v>9760.068</v>
      </c>
      <c r="G51" s="55">
        <v>1344.426</v>
      </c>
      <c r="H51" s="55">
        <v>26.487</v>
      </c>
      <c r="I51" s="55">
        <v>150.295</v>
      </c>
      <c r="J51" s="55">
        <v>3.41</v>
      </c>
      <c r="K51" s="55">
        <v>129.851</v>
      </c>
      <c r="L51" s="55">
        <v>236.251</v>
      </c>
      <c r="M51" s="55">
        <v>9554.68</v>
      </c>
      <c r="N51" s="1" t="e">
        <f>#REF!-SUM(#REF!)</f>
        <v>#REF!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5.75">
      <c r="A52" s="1" t="s">
        <v>218</v>
      </c>
      <c r="B52" s="1" t="s">
        <v>220</v>
      </c>
      <c r="C52" s="1" t="s">
        <v>221</v>
      </c>
      <c r="D52" s="2" t="s">
        <v>222</v>
      </c>
      <c r="E52" s="55">
        <v>3488.447</v>
      </c>
      <c r="F52" s="55">
        <v>2744.133</v>
      </c>
      <c r="G52" s="55">
        <v>268.984</v>
      </c>
      <c r="H52" s="55">
        <v>279.335</v>
      </c>
      <c r="I52" s="55">
        <v>52.613</v>
      </c>
      <c r="J52" s="55">
        <v>2.951</v>
      </c>
      <c r="K52" s="55">
        <v>140.431</v>
      </c>
      <c r="L52" s="55">
        <v>203.638</v>
      </c>
      <c r="M52" s="55">
        <v>2562.636</v>
      </c>
      <c r="N52" s="1" t="e">
        <f>#REF!-SUM(#REF!)</f>
        <v>#REF!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5.75">
      <c r="A53" s="1" t="s">
        <v>223</v>
      </c>
      <c r="B53" s="1" t="s">
        <v>225</v>
      </c>
      <c r="C53" s="1" t="s">
        <v>226</v>
      </c>
      <c r="D53" s="2" t="s">
        <v>227</v>
      </c>
      <c r="E53" s="55">
        <v>3523.529</v>
      </c>
      <c r="F53" s="55">
        <v>3207.281</v>
      </c>
      <c r="G53" s="55">
        <v>62.506</v>
      </c>
      <c r="H53" s="55">
        <v>49.049</v>
      </c>
      <c r="I53" s="55">
        <v>115.348</v>
      </c>
      <c r="J53" s="55">
        <v>9.23</v>
      </c>
      <c r="K53" s="55">
        <v>80.115</v>
      </c>
      <c r="L53" s="55">
        <v>312.058</v>
      </c>
      <c r="M53" s="55">
        <v>2917.538</v>
      </c>
      <c r="N53" s="1" t="e">
        <f>#REF!-SUM(#REF!)</f>
        <v>#REF!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5.75">
      <c r="A54" s="1" t="s">
        <v>228</v>
      </c>
      <c r="B54" s="1" t="s">
        <v>230</v>
      </c>
      <c r="C54" s="1" t="s">
        <v>231</v>
      </c>
      <c r="D54" s="2" t="s">
        <v>232</v>
      </c>
      <c r="E54" s="55">
        <v>12321.644</v>
      </c>
      <c r="F54" s="55">
        <v>10658.9</v>
      </c>
      <c r="G54" s="55">
        <v>1282.909</v>
      </c>
      <c r="H54" s="55">
        <v>21.109</v>
      </c>
      <c r="I54" s="55">
        <v>248.519</v>
      </c>
      <c r="J54" s="55">
        <v>4.661</v>
      </c>
      <c r="K54" s="55">
        <v>105.546</v>
      </c>
      <c r="L54" s="55">
        <v>432.474</v>
      </c>
      <c r="M54" s="55">
        <v>10294.952</v>
      </c>
      <c r="N54" s="1" t="e">
        <f>#REF!-SUM(#REF!)</f>
        <v>#REF!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5.75">
      <c r="A55" s="1" t="s">
        <v>233</v>
      </c>
      <c r="B55" s="1" t="s">
        <v>235</v>
      </c>
      <c r="C55" s="1" t="s">
        <v>236</v>
      </c>
      <c r="D55" s="2" t="s">
        <v>237</v>
      </c>
      <c r="E55" s="55">
        <v>1068.568</v>
      </c>
      <c r="F55" s="55">
        <v>955.362</v>
      </c>
      <c r="G55" s="55">
        <v>63.508</v>
      </c>
      <c r="H55" s="55">
        <v>6.196</v>
      </c>
      <c r="I55" s="55">
        <v>27.413</v>
      </c>
      <c r="J55" s="55">
        <v>1.197</v>
      </c>
      <c r="K55" s="55">
        <v>14.892</v>
      </c>
      <c r="L55" s="55">
        <v>102.52</v>
      </c>
      <c r="M55" s="55">
        <v>871.825</v>
      </c>
      <c r="N55" s="1" t="e">
        <f>#REF!-SUM(#REF!)</f>
        <v>#REF!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5.75">
      <c r="A56" s="1" t="s">
        <v>238</v>
      </c>
      <c r="B56" s="1" t="s">
        <v>240</v>
      </c>
      <c r="C56" s="1" t="s">
        <v>241</v>
      </c>
      <c r="D56" s="2" t="s">
        <v>242</v>
      </c>
      <c r="E56" s="55">
        <v>4101.122</v>
      </c>
      <c r="F56" s="55">
        <v>2799.8</v>
      </c>
      <c r="G56" s="55">
        <v>1210.208</v>
      </c>
      <c r="H56" s="55">
        <v>15.16</v>
      </c>
      <c r="I56" s="55">
        <v>40.882</v>
      </c>
      <c r="J56" s="55">
        <v>1.995</v>
      </c>
      <c r="K56" s="55">
        <v>33.077</v>
      </c>
      <c r="L56" s="55">
        <v>112.889</v>
      </c>
      <c r="M56" s="55">
        <v>2701.804</v>
      </c>
      <c r="N56" s="1" t="e">
        <f>#REF!-SUM(#REF!)</f>
        <v>#REF!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5.75">
      <c r="A57" s="1" t="s">
        <v>243</v>
      </c>
      <c r="B57" s="1" t="s">
        <v>245</v>
      </c>
      <c r="C57" s="1" t="s">
        <v>246</v>
      </c>
      <c r="D57" s="2" t="s">
        <v>247</v>
      </c>
      <c r="E57" s="55">
        <v>760.291</v>
      </c>
      <c r="F57" s="55">
        <v>676.322</v>
      </c>
      <c r="G57" s="55">
        <v>5.673</v>
      </c>
      <c r="H57" s="55">
        <v>63.689</v>
      </c>
      <c r="I57" s="55">
        <v>4.94</v>
      </c>
      <c r="J57" s="55">
        <v>0.322</v>
      </c>
      <c r="K57" s="55">
        <v>9.345</v>
      </c>
      <c r="L57" s="55">
        <v>12.924</v>
      </c>
      <c r="M57" s="55">
        <v>665.706</v>
      </c>
      <c r="N57" s="1" t="e">
        <f>#REF!-SUM(#REF!)</f>
        <v>#REF!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5.75">
      <c r="A58" s="1" t="s">
        <v>248</v>
      </c>
      <c r="B58" s="1" t="s">
        <v>250</v>
      </c>
      <c r="C58" s="1" t="s">
        <v>251</v>
      </c>
      <c r="D58" s="2" t="s">
        <v>252</v>
      </c>
      <c r="E58" s="55">
        <v>5788.333</v>
      </c>
      <c r="F58" s="55">
        <v>4686.737</v>
      </c>
      <c r="G58" s="55">
        <v>965.014</v>
      </c>
      <c r="H58" s="55">
        <v>16.91</v>
      </c>
      <c r="I58" s="55">
        <v>64.776</v>
      </c>
      <c r="J58" s="55">
        <v>2.649</v>
      </c>
      <c r="K58" s="55">
        <v>52.247</v>
      </c>
      <c r="L58" s="55">
        <v>145.397</v>
      </c>
      <c r="M58" s="55">
        <v>4555.186</v>
      </c>
      <c r="N58" s="1" t="e">
        <f>#REF!-SUM(#REF!)</f>
        <v>#REF!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5.75">
      <c r="A59" s="1" t="s">
        <v>253</v>
      </c>
      <c r="B59" s="1" t="s">
        <v>255</v>
      </c>
      <c r="C59" s="1" t="s">
        <v>256</v>
      </c>
      <c r="D59" s="2" t="s">
        <v>257</v>
      </c>
      <c r="E59" s="55">
        <v>21762.43</v>
      </c>
      <c r="F59" s="55">
        <v>18156.948</v>
      </c>
      <c r="G59" s="55">
        <v>2550.134</v>
      </c>
      <c r="H59" s="55">
        <v>147.93</v>
      </c>
      <c r="I59" s="55">
        <v>660.996</v>
      </c>
      <c r="J59" s="55">
        <v>22.69</v>
      </c>
      <c r="K59" s="55">
        <v>223.732</v>
      </c>
      <c r="L59" s="55">
        <v>7280.38</v>
      </c>
      <c r="M59" s="55">
        <v>11106.835</v>
      </c>
      <c r="N59" s="1" t="e">
        <f>#REF!-SUM(#REF!)</f>
        <v>#REF!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5.75">
      <c r="A60" s="1" t="s">
        <v>258</v>
      </c>
      <c r="B60" s="1" t="s">
        <v>260</v>
      </c>
      <c r="C60" s="1" t="s">
        <v>261</v>
      </c>
      <c r="D60" s="2" t="s">
        <v>262</v>
      </c>
      <c r="E60" s="55">
        <v>2325.921</v>
      </c>
      <c r="F60" s="55">
        <v>2182.245</v>
      </c>
      <c r="G60" s="55">
        <v>21.358</v>
      </c>
      <c r="H60" s="55">
        <v>31.625</v>
      </c>
      <c r="I60" s="55">
        <v>42.683</v>
      </c>
      <c r="J60" s="55">
        <v>17.034</v>
      </c>
      <c r="K60" s="55">
        <v>30.976</v>
      </c>
      <c r="L60" s="55">
        <v>229.98</v>
      </c>
      <c r="M60" s="55">
        <v>1965.697</v>
      </c>
      <c r="N60" s="1" t="e">
        <f>#REF!-SUM(#REF!)</f>
        <v>#REF!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5.75">
      <c r="A61" s="1" t="s">
        <v>263</v>
      </c>
      <c r="B61" s="1" t="s">
        <v>265</v>
      </c>
      <c r="C61" s="1" t="s">
        <v>266</v>
      </c>
      <c r="D61" s="2" t="s">
        <v>267</v>
      </c>
      <c r="E61" s="55">
        <v>616.236</v>
      </c>
      <c r="F61" s="55">
        <v>597.689</v>
      </c>
      <c r="G61" s="55">
        <v>3.584</v>
      </c>
      <c r="H61" s="55">
        <v>2.425</v>
      </c>
      <c r="I61" s="55">
        <v>6.046</v>
      </c>
      <c r="J61" s="55">
        <v>0.157</v>
      </c>
      <c r="K61" s="55">
        <v>6.335</v>
      </c>
      <c r="L61" s="55">
        <v>6.141</v>
      </c>
      <c r="M61" s="55">
        <v>592.266</v>
      </c>
      <c r="N61" s="1" t="e">
        <f>#REF!-SUM(#REF!)</f>
        <v>#REF!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5.75">
      <c r="A62" s="1" t="s">
        <v>268</v>
      </c>
      <c r="B62" s="1" t="s">
        <v>270</v>
      </c>
      <c r="C62" s="1" t="s">
        <v>271</v>
      </c>
      <c r="D62" s="2" t="s">
        <v>272</v>
      </c>
      <c r="E62" s="55">
        <v>7285.707</v>
      </c>
      <c r="F62" s="55">
        <v>5402.098</v>
      </c>
      <c r="G62" s="55">
        <v>1449.039</v>
      </c>
      <c r="H62" s="55">
        <v>24.053</v>
      </c>
      <c r="I62" s="55">
        <v>300.891</v>
      </c>
      <c r="J62" s="55">
        <v>4.927</v>
      </c>
      <c r="K62" s="55">
        <v>104.699</v>
      </c>
      <c r="L62" s="55">
        <v>380.295</v>
      </c>
      <c r="M62" s="55">
        <v>5064.762</v>
      </c>
      <c r="N62" s="1" t="e">
        <f>#REF!-SUM(#REF!)</f>
        <v>#REF!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5.75">
      <c r="A63" s="1" t="s">
        <v>273</v>
      </c>
      <c r="B63" s="1" t="s">
        <v>275</v>
      </c>
      <c r="C63" s="1" t="s">
        <v>276</v>
      </c>
      <c r="D63" s="2" t="s">
        <v>277</v>
      </c>
      <c r="E63" s="55">
        <v>6070.176</v>
      </c>
      <c r="F63" s="55">
        <v>5199.89</v>
      </c>
      <c r="G63" s="55">
        <v>210.084</v>
      </c>
      <c r="H63" s="55">
        <v>99.402</v>
      </c>
      <c r="I63" s="55">
        <v>363.673</v>
      </c>
      <c r="J63" s="55">
        <v>26.745</v>
      </c>
      <c r="K63" s="55">
        <v>170.382</v>
      </c>
      <c r="L63" s="55">
        <v>489.17</v>
      </c>
      <c r="M63" s="55">
        <v>4753.838</v>
      </c>
      <c r="N63" s="1" t="e">
        <f>#REF!-SUM(#REF!)</f>
        <v>#REF!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5.75">
      <c r="A64" s="1" t="s">
        <v>278</v>
      </c>
      <c r="B64" s="1" t="s">
        <v>280</v>
      </c>
      <c r="C64" s="1" t="s">
        <v>281</v>
      </c>
      <c r="D64" s="2" t="s">
        <v>282</v>
      </c>
      <c r="E64" s="55">
        <v>1804.146</v>
      </c>
      <c r="F64" s="55">
        <v>1717.216</v>
      </c>
      <c r="G64" s="55">
        <v>58.055</v>
      </c>
      <c r="H64" s="55">
        <v>3.8</v>
      </c>
      <c r="I64" s="55">
        <v>10.184</v>
      </c>
      <c r="J64" s="55">
        <v>0.447</v>
      </c>
      <c r="K64" s="55">
        <v>14.444</v>
      </c>
      <c r="L64" s="55">
        <v>13.456</v>
      </c>
      <c r="M64" s="55">
        <v>1705.023</v>
      </c>
      <c r="N64" s="1" t="e">
        <f>#REF!-SUM(#REF!)</f>
        <v>#REF!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5.75">
      <c r="A65" s="1" t="s">
        <v>283</v>
      </c>
      <c r="B65" s="1" t="s">
        <v>285</v>
      </c>
      <c r="C65" s="1" t="s">
        <v>286</v>
      </c>
      <c r="D65" s="2" t="s">
        <v>287</v>
      </c>
      <c r="E65" s="55">
        <v>5438.527</v>
      </c>
      <c r="F65" s="55">
        <v>4916.416</v>
      </c>
      <c r="G65" s="55">
        <v>319.286</v>
      </c>
      <c r="H65" s="55">
        <v>49.582</v>
      </c>
      <c r="I65" s="55">
        <v>98.607</v>
      </c>
      <c r="J65" s="55">
        <v>1.967</v>
      </c>
      <c r="K65" s="55">
        <v>52.669</v>
      </c>
      <c r="L65" s="55">
        <v>217.275</v>
      </c>
      <c r="M65" s="55">
        <v>4717.254</v>
      </c>
      <c r="N65" s="1" t="e">
        <f>#REF!-SUM(#REF!)</f>
        <v>#REF!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5.75">
      <c r="A66" s="1" t="s">
        <v>288</v>
      </c>
      <c r="B66" s="1" t="s">
        <v>290</v>
      </c>
      <c r="C66" s="1" t="s">
        <v>291</v>
      </c>
      <c r="D66" s="2" t="s">
        <v>292</v>
      </c>
      <c r="E66" s="55">
        <v>498.973</v>
      </c>
      <c r="F66" s="55">
        <v>473.019</v>
      </c>
      <c r="G66" s="55">
        <v>4.36</v>
      </c>
      <c r="H66" s="55">
        <v>11.867</v>
      </c>
      <c r="I66" s="55">
        <v>3.222</v>
      </c>
      <c r="J66" s="55">
        <v>0.337</v>
      </c>
      <c r="K66" s="55">
        <v>6.168</v>
      </c>
      <c r="L66" s="55">
        <v>32.784</v>
      </c>
      <c r="M66" s="55">
        <v>442.757</v>
      </c>
      <c r="N66" s="1" t="e">
        <f>#REF!-SUM(#REF!)</f>
        <v>#REF!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5.75">
      <c r="A68" s="9" t="s">
        <v>325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5.75">
      <c r="A69" s="1" t="s">
        <v>295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</sheetData>
  <mergeCells count="10">
    <mergeCell ref="F7:J7"/>
    <mergeCell ref="J8:J14"/>
    <mergeCell ref="G9:G14"/>
    <mergeCell ref="H9:H14"/>
    <mergeCell ref="K11:K14"/>
    <mergeCell ref="L11:L14"/>
    <mergeCell ref="M11:M14"/>
    <mergeCell ref="E12:E14"/>
    <mergeCell ref="F12:F14"/>
    <mergeCell ref="I12:I14"/>
  </mergeCells>
  <printOptions/>
  <pageMargins left="0" right="0" top="0" bottom="0" header="0.5" footer="0.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69"/>
  <sheetViews>
    <sheetView showGridLines="0" zoomScale="75" zoomScaleNormal="75" workbookViewId="0" topLeftCell="A1">
      <selection activeCell="E4" sqref="E4:M4"/>
    </sheetView>
  </sheetViews>
  <sheetFormatPr defaultColWidth="8.796875" defaultRowHeight="15.75"/>
  <cols>
    <col min="1" max="1" width="21.796875" style="0" customWidth="1"/>
    <col min="2" max="4" width="8.796875" style="0" hidden="1" customWidth="1"/>
    <col min="5" max="5" width="10.5" style="0" customWidth="1"/>
    <col min="10" max="10" width="10.09765625" style="0" customWidth="1"/>
    <col min="12" max="12" width="10.296875" style="0" customWidth="1"/>
    <col min="13" max="13" width="11.3984375" style="0" customWidth="1"/>
    <col min="14" max="14" width="8.796875" style="0" hidden="1" customWidth="1"/>
  </cols>
  <sheetData>
    <row r="1" spans="1:104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6.5">
      <c r="A2" s="1"/>
      <c r="B2" s="1"/>
      <c r="C2" s="1"/>
      <c r="D2" s="1"/>
      <c r="E2" s="13"/>
      <c r="F2" s="14">
        <v>2001</v>
      </c>
      <c r="G2" s="13"/>
      <c r="H2" s="13"/>
      <c r="I2" s="13"/>
      <c r="J2" s="13"/>
      <c r="K2" s="13"/>
      <c r="L2" s="13"/>
      <c r="M2" s="1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5.75">
      <c r="A4" s="1"/>
      <c r="B4" s="1"/>
      <c r="C4" s="1"/>
      <c r="D4" s="1"/>
      <c r="E4" s="81" t="s">
        <v>367</v>
      </c>
      <c r="F4" s="81"/>
      <c r="G4" s="81"/>
      <c r="H4" s="81"/>
      <c r="I4" s="81"/>
      <c r="J4" s="81"/>
      <c r="K4" s="81"/>
      <c r="L4" s="81"/>
      <c r="M4" s="8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5.75">
      <c r="A5" s="1"/>
      <c r="B5" s="1"/>
      <c r="C5" s="1"/>
      <c r="D5" s="1"/>
      <c r="E5" s="20"/>
      <c r="F5" s="20"/>
      <c r="G5" s="20"/>
      <c r="H5" s="20"/>
      <c r="I5" s="20"/>
      <c r="J5" s="20"/>
      <c r="K5" s="26"/>
      <c r="L5" s="26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5.75">
      <c r="A6" s="1"/>
      <c r="B6" s="1" t="s">
        <v>5</v>
      </c>
      <c r="C6" s="3" t="s">
        <v>6</v>
      </c>
      <c r="D6" s="3" t="s">
        <v>7</v>
      </c>
      <c r="E6" s="20"/>
      <c r="F6" s="20"/>
      <c r="G6" s="20"/>
      <c r="H6" s="20"/>
      <c r="I6" s="20"/>
      <c r="J6" s="20"/>
      <c r="K6" s="28"/>
      <c r="L6" s="28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5.75">
      <c r="A7" s="1"/>
      <c r="B7" s="1" t="s">
        <v>9</v>
      </c>
      <c r="C7" s="3" t="s">
        <v>10</v>
      </c>
      <c r="D7" s="3" t="s">
        <v>10</v>
      </c>
      <c r="E7" s="20"/>
      <c r="F7" s="79" t="s">
        <v>11</v>
      </c>
      <c r="G7" s="80"/>
      <c r="H7" s="80"/>
      <c r="I7" s="80"/>
      <c r="J7" s="80"/>
      <c r="K7" s="28"/>
      <c r="L7" s="28"/>
      <c r="M7" s="2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5.75">
      <c r="A8" s="68"/>
      <c r="B8" s="69" t="s">
        <v>324</v>
      </c>
      <c r="C8" s="70" t="s">
        <v>13</v>
      </c>
      <c r="D8" s="70" t="s">
        <v>13</v>
      </c>
      <c r="E8" s="71"/>
      <c r="F8" s="47"/>
      <c r="G8" s="47"/>
      <c r="H8" s="47"/>
      <c r="I8" s="47"/>
      <c r="J8" s="75" t="s">
        <v>350</v>
      </c>
      <c r="K8" s="31"/>
      <c r="L8" s="31"/>
      <c r="M8" s="7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5.75" customHeight="1">
      <c r="A9" s="70" t="s">
        <v>21</v>
      </c>
      <c r="B9" s="68"/>
      <c r="C9" s="68"/>
      <c r="D9" s="68"/>
      <c r="E9" s="71"/>
      <c r="F9" s="27"/>
      <c r="G9" s="84" t="s">
        <v>347</v>
      </c>
      <c r="H9" s="84" t="s">
        <v>348</v>
      </c>
      <c r="I9" s="27"/>
      <c r="J9" s="76"/>
      <c r="K9" s="31"/>
      <c r="L9" s="31"/>
      <c r="M9" s="71"/>
      <c r="N9" s="1" t="s">
        <v>28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5.75" customHeight="1">
      <c r="A10" s="68"/>
      <c r="B10" s="68"/>
      <c r="C10" s="68"/>
      <c r="D10" s="68"/>
      <c r="E10" s="72"/>
      <c r="F10" s="71"/>
      <c r="G10" s="84"/>
      <c r="H10" s="84"/>
      <c r="I10" s="71"/>
      <c r="J10" s="76"/>
      <c r="K10" s="31"/>
      <c r="L10" s="31"/>
      <c r="M10" s="7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5.75">
      <c r="A11" s="68"/>
      <c r="B11" s="68"/>
      <c r="C11" s="68"/>
      <c r="D11" s="68"/>
      <c r="E11" s="27"/>
      <c r="F11" s="71"/>
      <c r="G11" s="84"/>
      <c r="H11" s="84"/>
      <c r="I11" s="71"/>
      <c r="J11" s="76"/>
      <c r="K11" s="77" t="s">
        <v>351</v>
      </c>
      <c r="L11" s="78" t="s">
        <v>352</v>
      </c>
      <c r="M11" s="84" t="s">
        <v>353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5.75" customHeight="1">
      <c r="A12" s="68"/>
      <c r="B12" s="68"/>
      <c r="C12" s="68"/>
      <c r="D12" s="68"/>
      <c r="E12" s="84" t="s">
        <v>345</v>
      </c>
      <c r="F12" s="84" t="s">
        <v>346</v>
      </c>
      <c r="G12" s="84"/>
      <c r="H12" s="84"/>
      <c r="I12" s="84" t="s">
        <v>349</v>
      </c>
      <c r="J12" s="76"/>
      <c r="K12" s="77"/>
      <c r="L12" s="78"/>
      <c r="M12" s="8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5.75" customHeight="1">
      <c r="A13" s="68"/>
      <c r="B13" s="68"/>
      <c r="C13" s="68"/>
      <c r="D13" s="68"/>
      <c r="E13" s="84"/>
      <c r="F13" s="84"/>
      <c r="G13" s="84"/>
      <c r="H13" s="84"/>
      <c r="I13" s="84"/>
      <c r="J13" s="76"/>
      <c r="K13" s="77"/>
      <c r="L13" s="78"/>
      <c r="M13" s="8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5.75">
      <c r="A14" s="12"/>
      <c r="B14" s="12"/>
      <c r="C14" s="12"/>
      <c r="D14" s="12"/>
      <c r="E14" s="85"/>
      <c r="F14" s="85"/>
      <c r="G14" s="85"/>
      <c r="H14" s="85"/>
      <c r="I14" s="85"/>
      <c r="J14" s="86"/>
      <c r="K14" s="82"/>
      <c r="L14" s="83"/>
      <c r="M14" s="8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s="16" customFormat="1" ht="16.5">
      <c r="A15" s="10" t="s">
        <v>33</v>
      </c>
      <c r="B15" s="10" t="s">
        <v>35</v>
      </c>
      <c r="C15" s="10" t="s">
        <v>36</v>
      </c>
      <c r="D15" s="10" t="s">
        <v>37</v>
      </c>
      <c r="E15" s="54">
        <v>285226.284</v>
      </c>
      <c r="F15" s="54">
        <v>230589.08</v>
      </c>
      <c r="G15" s="54">
        <v>36259.742</v>
      </c>
      <c r="H15" s="54">
        <v>2712.506</v>
      </c>
      <c r="I15" s="54">
        <v>11134.053</v>
      </c>
      <c r="J15" s="54">
        <v>475.609</v>
      </c>
      <c r="K15" s="54">
        <v>4055.294</v>
      </c>
      <c r="L15" s="54">
        <v>37121.939</v>
      </c>
      <c r="M15" s="54">
        <v>196344.382</v>
      </c>
      <c r="N15" s="10" t="e">
        <f>#REF!-SUM(#REF!)</f>
        <v>#REF!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ht="15.75">
      <c r="A16" s="1" t="s">
        <v>38</v>
      </c>
      <c r="B16" s="1" t="s">
        <v>40</v>
      </c>
      <c r="C16" s="1" t="s">
        <v>41</v>
      </c>
      <c r="D16" s="2" t="s">
        <v>42</v>
      </c>
      <c r="E16" s="53">
        <v>4466.618</v>
      </c>
      <c r="F16" s="53">
        <v>3202.27</v>
      </c>
      <c r="G16" s="53">
        <v>1168.896</v>
      </c>
      <c r="H16" s="53">
        <v>23.035</v>
      </c>
      <c r="I16" s="53">
        <v>33.463</v>
      </c>
      <c r="J16" s="53">
        <v>1.622</v>
      </c>
      <c r="K16" s="53">
        <v>37.332</v>
      </c>
      <c r="L16" s="53">
        <v>81.911</v>
      </c>
      <c r="M16" s="53">
        <v>3131.319</v>
      </c>
      <c r="N16" s="1" t="e">
        <f>#REF!-SUM(#REF!)</f>
        <v>#REF!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5.75">
      <c r="A17" s="1" t="s">
        <v>43</v>
      </c>
      <c r="B17" s="1" t="s">
        <v>45</v>
      </c>
      <c r="C17" s="1" t="s">
        <v>46</v>
      </c>
      <c r="D17" s="2" t="s">
        <v>47</v>
      </c>
      <c r="E17" s="53">
        <v>632.241</v>
      </c>
      <c r="F17" s="53">
        <v>449.267</v>
      </c>
      <c r="G17" s="53">
        <v>23.215</v>
      </c>
      <c r="H17" s="53">
        <v>99.32</v>
      </c>
      <c r="I17" s="53">
        <v>26.756</v>
      </c>
      <c r="J17" s="53">
        <v>3.58</v>
      </c>
      <c r="K17" s="53">
        <v>30.103</v>
      </c>
      <c r="L17" s="53">
        <v>27.802</v>
      </c>
      <c r="M17" s="53">
        <v>427.615</v>
      </c>
      <c r="N17" s="1" t="e">
        <f>#REF!-SUM(#REF!)</f>
        <v>#REF!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5.75">
      <c r="A18" s="1" t="s">
        <v>48</v>
      </c>
      <c r="B18" s="1" t="s">
        <v>50</v>
      </c>
      <c r="C18" s="1" t="s">
        <v>51</v>
      </c>
      <c r="D18" s="2" t="s">
        <v>52</v>
      </c>
      <c r="E18" s="53">
        <v>5300.366</v>
      </c>
      <c r="F18" s="53">
        <v>4663.069</v>
      </c>
      <c r="G18" s="53">
        <v>177.615</v>
      </c>
      <c r="H18" s="53">
        <v>269.944</v>
      </c>
      <c r="I18" s="53">
        <v>105.292</v>
      </c>
      <c r="J18" s="53">
        <v>9.108</v>
      </c>
      <c r="K18" s="53">
        <v>75.338</v>
      </c>
      <c r="L18" s="53">
        <v>1385.143</v>
      </c>
      <c r="M18" s="53">
        <v>3351.974</v>
      </c>
      <c r="N18" s="1" t="e">
        <f>#REF!-SUM(#REF!)</f>
        <v>#REF!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5.75">
      <c r="A19" s="1" t="s">
        <v>53</v>
      </c>
      <c r="B19" s="1" t="s">
        <v>55</v>
      </c>
      <c r="C19" s="1" t="s">
        <v>56</v>
      </c>
      <c r="D19" s="2" t="s">
        <v>57</v>
      </c>
      <c r="E19" s="53">
        <v>2691.665</v>
      </c>
      <c r="F19" s="53">
        <v>2194.933</v>
      </c>
      <c r="G19" s="53">
        <v>423.931</v>
      </c>
      <c r="H19" s="53">
        <v>18.905</v>
      </c>
      <c r="I19" s="53">
        <v>21.865</v>
      </c>
      <c r="J19" s="53">
        <v>2.056</v>
      </c>
      <c r="K19" s="53">
        <v>29.975</v>
      </c>
      <c r="L19" s="53">
        <v>95.447</v>
      </c>
      <c r="M19" s="53">
        <v>2106.695</v>
      </c>
      <c r="N19" s="1" t="e">
        <f>#REF!-SUM(#REF!)</f>
        <v>#REF!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15.75">
      <c r="A20" s="1" t="s">
        <v>58</v>
      </c>
      <c r="B20" s="1" t="s">
        <v>60</v>
      </c>
      <c r="C20" s="1" t="s">
        <v>61</v>
      </c>
      <c r="D20" s="2" t="s">
        <v>62</v>
      </c>
      <c r="E20" s="53">
        <v>34550.466</v>
      </c>
      <c r="F20" s="53">
        <v>26817.076</v>
      </c>
      <c r="G20" s="53">
        <v>2402.341</v>
      </c>
      <c r="H20" s="53">
        <v>408.901</v>
      </c>
      <c r="I20" s="53">
        <v>3988.22</v>
      </c>
      <c r="J20" s="53">
        <v>141.576</v>
      </c>
      <c r="K20" s="53">
        <v>792.352</v>
      </c>
      <c r="L20" s="53">
        <v>11423.527</v>
      </c>
      <c r="M20" s="53">
        <v>16072.976</v>
      </c>
      <c r="N20" s="1" t="e">
        <f>#REF!-SUM(#REF!)</f>
        <v>#REF!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15.75">
      <c r="A21" s="1" t="s">
        <v>63</v>
      </c>
      <c r="B21" s="1" t="s">
        <v>65</v>
      </c>
      <c r="C21" s="1" t="s">
        <v>66</v>
      </c>
      <c r="D21" s="2" t="s">
        <v>67</v>
      </c>
      <c r="E21" s="53">
        <v>4428.562</v>
      </c>
      <c r="F21" s="53">
        <v>4011.498</v>
      </c>
      <c r="G21" s="53">
        <v>179.953</v>
      </c>
      <c r="H21" s="53">
        <v>51.231</v>
      </c>
      <c r="I21" s="53">
        <v>105.366</v>
      </c>
      <c r="J21" s="53">
        <v>5.885</v>
      </c>
      <c r="K21" s="53">
        <v>74.629</v>
      </c>
      <c r="L21" s="53">
        <v>783.53</v>
      </c>
      <c r="M21" s="53">
        <v>3280.555</v>
      </c>
      <c r="N21" s="1" t="e">
        <f>#REF!-SUM(#REF!)</f>
        <v>#REF!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15.75">
      <c r="A22" s="1" t="s">
        <v>68</v>
      </c>
      <c r="B22" s="1" t="s">
        <v>70</v>
      </c>
      <c r="C22" s="1" t="s">
        <v>71</v>
      </c>
      <c r="D22" s="2" t="s">
        <v>72</v>
      </c>
      <c r="E22" s="53">
        <v>3433.201</v>
      </c>
      <c r="F22" s="53">
        <v>2947.631</v>
      </c>
      <c r="G22" s="53">
        <v>339.673</v>
      </c>
      <c r="H22" s="53">
        <v>11.121</v>
      </c>
      <c r="I22" s="53">
        <v>91.632</v>
      </c>
      <c r="J22" s="53">
        <v>2.291</v>
      </c>
      <c r="K22" s="53">
        <v>40.853</v>
      </c>
      <c r="L22" s="53">
        <v>335.488</v>
      </c>
      <c r="M22" s="53">
        <v>2656.148</v>
      </c>
      <c r="N22" s="1" t="e">
        <f>#REF!-SUM(#REF!)</f>
        <v>#REF!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15.75">
      <c r="A23" s="1" t="s">
        <v>73</v>
      </c>
      <c r="B23" s="1" t="s">
        <v>75</v>
      </c>
      <c r="C23" s="1" t="s">
        <v>76</v>
      </c>
      <c r="D23" s="2" t="s">
        <v>77</v>
      </c>
      <c r="E23" s="53">
        <v>795.45</v>
      </c>
      <c r="F23" s="53">
        <v>607.089</v>
      </c>
      <c r="G23" s="53">
        <v>157.702</v>
      </c>
      <c r="H23" s="53">
        <v>3.073</v>
      </c>
      <c r="I23" s="53">
        <v>17.814</v>
      </c>
      <c r="J23" s="53">
        <v>0.397</v>
      </c>
      <c r="K23" s="53">
        <v>9.375</v>
      </c>
      <c r="L23" s="53">
        <v>40.238</v>
      </c>
      <c r="M23" s="53">
        <v>572.741</v>
      </c>
      <c r="N23" s="1" t="e">
        <f>#REF!-SUM(#REF!)</f>
        <v>#REF!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15.75">
      <c r="A24" s="1" t="s">
        <v>78</v>
      </c>
      <c r="B24" s="1" t="s">
        <v>80</v>
      </c>
      <c r="C24" s="1" t="s">
        <v>81</v>
      </c>
      <c r="D24" s="2" t="s">
        <v>82</v>
      </c>
      <c r="E24" s="53">
        <v>577.357</v>
      </c>
      <c r="F24" s="53">
        <v>203.974</v>
      </c>
      <c r="G24" s="53">
        <v>346.858</v>
      </c>
      <c r="H24" s="53">
        <v>2.041</v>
      </c>
      <c r="I24" s="53">
        <v>16.467</v>
      </c>
      <c r="J24" s="53">
        <v>0.438</v>
      </c>
      <c r="K24" s="53">
        <v>7.579</v>
      </c>
      <c r="L24" s="53">
        <v>47.085</v>
      </c>
      <c r="M24" s="53">
        <v>165.828</v>
      </c>
      <c r="N24" s="1" t="e">
        <f>#REF!-SUM(#REF!)</f>
        <v>#REF!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15.75">
      <c r="A25" s="1" t="s">
        <v>83</v>
      </c>
      <c r="B25" s="1" t="s">
        <v>85</v>
      </c>
      <c r="C25" s="1" t="s">
        <v>86</v>
      </c>
      <c r="D25" s="2" t="s">
        <v>87</v>
      </c>
      <c r="E25" s="53">
        <v>16354.728</v>
      </c>
      <c r="F25" s="53">
        <v>13302.212</v>
      </c>
      <c r="G25" s="53">
        <v>2501.791</v>
      </c>
      <c r="H25" s="53">
        <v>63.427</v>
      </c>
      <c r="I25" s="53">
        <v>297.542</v>
      </c>
      <c r="J25" s="53">
        <v>11.708</v>
      </c>
      <c r="K25" s="53">
        <v>178.048</v>
      </c>
      <c r="L25" s="53">
        <v>2861.034</v>
      </c>
      <c r="M25" s="53">
        <v>10609.578</v>
      </c>
      <c r="N25" s="1" t="e">
        <f>#REF!-SUM(#REF!)</f>
        <v>#REF!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15.75">
      <c r="A26" s="1" t="s">
        <v>88</v>
      </c>
      <c r="B26" s="1" t="s">
        <v>90</v>
      </c>
      <c r="C26" s="1" t="s">
        <v>91</v>
      </c>
      <c r="D26" s="2" t="s">
        <v>92</v>
      </c>
      <c r="E26" s="53">
        <v>8424.033</v>
      </c>
      <c r="F26" s="53">
        <v>5668.79</v>
      </c>
      <c r="G26" s="53">
        <v>2450.97</v>
      </c>
      <c r="H26" s="53">
        <v>25.482</v>
      </c>
      <c r="I26" s="53">
        <v>193.97</v>
      </c>
      <c r="J26" s="53">
        <v>5.698</v>
      </c>
      <c r="K26" s="53">
        <v>79.123</v>
      </c>
      <c r="L26" s="53">
        <v>484.377</v>
      </c>
      <c r="M26" s="53">
        <v>5232.523</v>
      </c>
      <c r="N26" s="1" t="e">
        <f>#REF!-SUM(#REF!)</f>
        <v>#REF!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5.75">
      <c r="A27" s="1" t="s">
        <v>93</v>
      </c>
      <c r="B27" s="1" t="s">
        <v>95</v>
      </c>
      <c r="C27" s="1" t="s">
        <v>96</v>
      </c>
      <c r="D27" s="2" t="s">
        <v>97</v>
      </c>
      <c r="E27" s="53">
        <v>1221.419</v>
      </c>
      <c r="F27" s="53">
        <v>321.122</v>
      </c>
      <c r="G27" s="53">
        <v>25.712</v>
      </c>
      <c r="H27" s="53">
        <v>4.387</v>
      </c>
      <c r="I27" s="53">
        <v>512.066</v>
      </c>
      <c r="J27" s="53">
        <v>115.242</v>
      </c>
      <c r="K27" s="53">
        <v>242.89</v>
      </c>
      <c r="L27" s="53">
        <v>89.561</v>
      </c>
      <c r="M27" s="53">
        <v>286.464</v>
      </c>
      <c r="N27" s="1" t="e">
        <f>#REF!-SUM(#REF!)</f>
        <v>#REF!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5.75">
      <c r="A28" s="1" t="s">
        <v>98</v>
      </c>
      <c r="B28" s="1" t="s">
        <v>100</v>
      </c>
      <c r="C28" s="1" t="s">
        <v>101</v>
      </c>
      <c r="D28" s="2" t="s">
        <v>102</v>
      </c>
      <c r="E28" s="53">
        <v>1321.446</v>
      </c>
      <c r="F28" s="53">
        <v>1263.97</v>
      </c>
      <c r="G28" s="53">
        <v>6.549</v>
      </c>
      <c r="H28" s="53">
        <v>18.969</v>
      </c>
      <c r="I28" s="53">
        <v>12.925</v>
      </c>
      <c r="J28" s="53">
        <v>1.53</v>
      </c>
      <c r="K28" s="53">
        <v>17.503</v>
      </c>
      <c r="L28" s="53">
        <v>107.949</v>
      </c>
      <c r="M28" s="53">
        <v>1162.289</v>
      </c>
      <c r="N28" s="1" t="e">
        <f>#REF!-SUM(#REF!)</f>
        <v>#REF!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15.75">
      <c r="A29" s="1" t="s">
        <v>103</v>
      </c>
      <c r="B29" s="1" t="s">
        <v>105</v>
      </c>
      <c r="C29" s="1" t="s">
        <v>106</v>
      </c>
      <c r="D29" s="2" t="s">
        <v>107</v>
      </c>
      <c r="E29" s="53">
        <v>12524.663</v>
      </c>
      <c r="F29" s="53">
        <v>9986.06</v>
      </c>
      <c r="G29" s="53">
        <v>1913.408</v>
      </c>
      <c r="H29" s="53">
        <v>37.599</v>
      </c>
      <c r="I29" s="53">
        <v>457.893</v>
      </c>
      <c r="J29" s="53">
        <v>7.573</v>
      </c>
      <c r="K29" s="53">
        <v>122.13</v>
      </c>
      <c r="L29" s="53">
        <v>1608.228</v>
      </c>
      <c r="M29" s="53">
        <v>8459.532</v>
      </c>
      <c r="N29" s="1" t="e">
        <f>#REF!-SUM(#REF!)</f>
        <v>#REF!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 ht="15.75">
      <c r="A30" s="1" t="s">
        <v>108</v>
      </c>
      <c r="B30" s="1" t="s">
        <v>110</v>
      </c>
      <c r="C30" s="1" t="s">
        <v>111</v>
      </c>
      <c r="D30" s="2" t="s">
        <v>112</v>
      </c>
      <c r="E30" s="53">
        <v>6126.395</v>
      </c>
      <c r="F30" s="53">
        <v>5457.908</v>
      </c>
      <c r="G30" s="53">
        <v>525.475</v>
      </c>
      <c r="H30" s="53">
        <v>17.075</v>
      </c>
      <c r="I30" s="53">
        <v>64.776</v>
      </c>
      <c r="J30" s="53">
        <v>2.463</v>
      </c>
      <c r="K30" s="53">
        <v>58.698</v>
      </c>
      <c r="L30" s="53">
        <v>230.84</v>
      </c>
      <c r="M30" s="53">
        <v>5244.018</v>
      </c>
      <c r="N30" s="1" t="e">
        <f>#REF!-SUM(#REF!)</f>
        <v>#REF!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5.75">
      <c r="A31" s="1" t="s">
        <v>113</v>
      </c>
      <c r="B31" s="1" t="s">
        <v>115</v>
      </c>
      <c r="C31" s="1" t="s">
        <v>116</v>
      </c>
      <c r="D31" s="2" t="s">
        <v>117</v>
      </c>
      <c r="E31" s="53">
        <v>2932.151</v>
      </c>
      <c r="F31" s="53">
        <v>2793.271</v>
      </c>
      <c r="G31" s="53">
        <v>64.676</v>
      </c>
      <c r="H31" s="53">
        <v>9.864</v>
      </c>
      <c r="I31" s="53">
        <v>38.859</v>
      </c>
      <c r="J31" s="53">
        <v>1.139</v>
      </c>
      <c r="K31" s="53">
        <v>24.342</v>
      </c>
      <c r="L31" s="53">
        <v>88.88</v>
      </c>
      <c r="M31" s="53">
        <v>2710.362</v>
      </c>
      <c r="N31" s="1" t="e">
        <f>#REF!-SUM(#REF!)</f>
        <v>#REF!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5.75">
      <c r="A32" s="1" t="s">
        <v>118</v>
      </c>
      <c r="B32" s="1" t="s">
        <v>120</v>
      </c>
      <c r="C32" s="1" t="s">
        <v>121</v>
      </c>
      <c r="D32" s="2" t="s">
        <v>122</v>
      </c>
      <c r="E32" s="53">
        <v>2702.446</v>
      </c>
      <c r="F32" s="53">
        <v>2422.803</v>
      </c>
      <c r="G32" s="53">
        <v>158.834</v>
      </c>
      <c r="H32" s="53">
        <v>26.301</v>
      </c>
      <c r="I32" s="53">
        <v>50.872</v>
      </c>
      <c r="J32" s="53">
        <v>1.712</v>
      </c>
      <c r="K32" s="53">
        <v>41.924</v>
      </c>
      <c r="L32" s="53">
        <v>198.095</v>
      </c>
      <c r="M32" s="53">
        <v>2238.039</v>
      </c>
      <c r="N32" s="1" t="e">
        <f>#REF!-SUM(#REF!)</f>
        <v>#REF!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5.75">
      <c r="A33" s="1" t="s">
        <v>123</v>
      </c>
      <c r="B33" s="1" t="s">
        <v>125</v>
      </c>
      <c r="C33" s="1" t="s">
        <v>126</v>
      </c>
      <c r="D33" s="2" t="s">
        <v>127</v>
      </c>
      <c r="E33" s="53">
        <v>4067.643</v>
      </c>
      <c r="F33" s="53">
        <v>3685.33</v>
      </c>
      <c r="G33" s="53">
        <v>302.899</v>
      </c>
      <c r="H33" s="53">
        <v>9.28</v>
      </c>
      <c r="I33" s="53">
        <v>32.465</v>
      </c>
      <c r="J33" s="53">
        <v>1.669</v>
      </c>
      <c r="K33" s="53">
        <v>36</v>
      </c>
      <c r="L33" s="53">
        <v>64.457</v>
      </c>
      <c r="M33" s="53">
        <v>3627.902</v>
      </c>
      <c r="N33" s="1" t="e">
        <f>#REF!-SUM(#REF!)</f>
        <v>#REF!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5.75">
      <c r="A34" s="1" t="s">
        <v>128</v>
      </c>
      <c r="B34" s="1" t="s">
        <v>130</v>
      </c>
      <c r="C34" s="1" t="s">
        <v>131</v>
      </c>
      <c r="D34" s="2" t="s">
        <v>132</v>
      </c>
      <c r="E34" s="53">
        <v>4463.421</v>
      </c>
      <c r="F34" s="53">
        <v>2882.953</v>
      </c>
      <c r="G34" s="53">
        <v>1460.739</v>
      </c>
      <c r="H34" s="53">
        <v>26.514</v>
      </c>
      <c r="I34" s="53">
        <v>57.237</v>
      </c>
      <c r="J34" s="53">
        <v>1.443</v>
      </c>
      <c r="K34" s="53">
        <v>34.535</v>
      </c>
      <c r="L34" s="53">
        <v>112.69</v>
      </c>
      <c r="M34" s="53">
        <v>2786.883</v>
      </c>
      <c r="N34" s="1" t="e">
        <f>#REF!-SUM(#REF!)</f>
        <v>#REF!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5.75">
      <c r="A35" s="1" t="s">
        <v>133</v>
      </c>
      <c r="B35" s="1" t="s">
        <v>135</v>
      </c>
      <c r="C35" s="1" t="s">
        <v>136</v>
      </c>
      <c r="D35" s="2" t="s">
        <v>137</v>
      </c>
      <c r="E35" s="53">
        <v>1286.419</v>
      </c>
      <c r="F35" s="53">
        <v>1250.184</v>
      </c>
      <c r="G35" s="53">
        <v>7.836</v>
      </c>
      <c r="H35" s="53">
        <v>7.369</v>
      </c>
      <c r="I35" s="53">
        <v>9.725</v>
      </c>
      <c r="J35" s="53">
        <v>0.417</v>
      </c>
      <c r="K35" s="53">
        <v>10.888</v>
      </c>
      <c r="L35" s="53">
        <v>10.222</v>
      </c>
      <c r="M35" s="53">
        <v>1241.352</v>
      </c>
      <c r="N35" s="1" t="e">
        <f>#REF!-SUM(#REF!)</f>
        <v>#REF!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 ht="15.75">
      <c r="A36" s="1" t="s">
        <v>138</v>
      </c>
      <c r="B36" s="1" t="s">
        <v>140</v>
      </c>
      <c r="C36" s="1" t="s">
        <v>141</v>
      </c>
      <c r="D36" s="2" t="s">
        <v>142</v>
      </c>
      <c r="E36" s="53">
        <v>5379.795</v>
      </c>
      <c r="F36" s="53">
        <v>3525.032</v>
      </c>
      <c r="G36" s="53">
        <v>1534.587</v>
      </c>
      <c r="H36" s="53">
        <v>17.2</v>
      </c>
      <c r="I36" s="53">
        <v>228.624</v>
      </c>
      <c r="J36" s="53">
        <v>2.927</v>
      </c>
      <c r="K36" s="53">
        <v>71.425</v>
      </c>
      <c r="L36" s="53">
        <v>246.154</v>
      </c>
      <c r="M36" s="53">
        <v>3315.138</v>
      </c>
      <c r="N36" s="1" t="e">
        <f>#REF!-SUM(#REF!)</f>
        <v>#REF!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 ht="15.75">
      <c r="A37" s="1" t="s">
        <v>143</v>
      </c>
      <c r="B37" s="1" t="s">
        <v>145</v>
      </c>
      <c r="C37" s="1" t="s">
        <v>146</v>
      </c>
      <c r="D37" s="2" t="s">
        <v>147</v>
      </c>
      <c r="E37" s="53">
        <v>6406.727</v>
      </c>
      <c r="F37" s="53">
        <v>5630.733</v>
      </c>
      <c r="G37" s="53">
        <v>416.719</v>
      </c>
      <c r="H37" s="53">
        <v>18.012</v>
      </c>
      <c r="I37" s="53">
        <v>263.163</v>
      </c>
      <c r="J37" s="53">
        <v>4.806</v>
      </c>
      <c r="K37" s="53">
        <v>73.294</v>
      </c>
      <c r="L37" s="53">
        <v>450.032</v>
      </c>
      <c r="M37" s="53">
        <v>5265.289</v>
      </c>
      <c r="N37" s="1" t="e">
        <f>#REF!-SUM(#REF!)</f>
        <v>#REF!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5.75">
      <c r="A38" s="1" t="s">
        <v>148</v>
      </c>
      <c r="B38" s="1" t="s">
        <v>150</v>
      </c>
      <c r="C38" s="1" t="s">
        <v>151</v>
      </c>
      <c r="D38" s="2" t="s">
        <v>152</v>
      </c>
      <c r="E38" s="53">
        <v>10003.243</v>
      </c>
      <c r="F38" s="53">
        <v>8172.487</v>
      </c>
      <c r="G38" s="53">
        <v>1438.918</v>
      </c>
      <c r="H38" s="53">
        <v>60.424</v>
      </c>
      <c r="I38" s="53">
        <v>193.212</v>
      </c>
      <c r="J38" s="53">
        <v>3.282</v>
      </c>
      <c r="K38" s="53">
        <v>134.92</v>
      </c>
      <c r="L38" s="53">
        <v>341.832</v>
      </c>
      <c r="M38" s="53">
        <v>7867.132</v>
      </c>
      <c r="N38" s="1" t="e">
        <f>#REF!-SUM(#REF!)</f>
        <v>#REF!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.75">
      <c r="A39" s="1" t="s">
        <v>153</v>
      </c>
      <c r="B39" s="1" t="s">
        <v>155</v>
      </c>
      <c r="C39" s="1" t="s">
        <v>156</v>
      </c>
      <c r="D39" s="2" t="s">
        <v>157</v>
      </c>
      <c r="E39" s="53">
        <v>4985.851</v>
      </c>
      <c r="F39" s="53">
        <v>4519.223</v>
      </c>
      <c r="G39" s="53">
        <v>189.987</v>
      </c>
      <c r="H39" s="53">
        <v>56.943</v>
      </c>
      <c r="I39" s="53">
        <v>153.305</v>
      </c>
      <c r="J39" s="53">
        <v>2.303</v>
      </c>
      <c r="K39" s="53">
        <v>64.09</v>
      </c>
      <c r="L39" s="53">
        <v>155.212</v>
      </c>
      <c r="M39" s="53">
        <v>4379.229</v>
      </c>
      <c r="N39" s="1" t="e">
        <f>#REF!-SUM(#REF!)</f>
        <v>#REF!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ht="15.75">
      <c r="A40" s="1" t="s">
        <v>158</v>
      </c>
      <c r="B40" s="1" t="s">
        <v>160</v>
      </c>
      <c r="C40" s="1" t="s">
        <v>161</v>
      </c>
      <c r="D40" s="2" t="s">
        <v>162</v>
      </c>
      <c r="E40" s="53">
        <v>2856.108</v>
      </c>
      <c r="F40" s="53">
        <v>1763.149</v>
      </c>
      <c r="G40" s="53">
        <v>1043.616</v>
      </c>
      <c r="H40" s="53">
        <v>12.187</v>
      </c>
      <c r="I40" s="53">
        <v>19.589</v>
      </c>
      <c r="J40" s="53">
        <v>0.797</v>
      </c>
      <c r="K40" s="53">
        <v>16.77</v>
      </c>
      <c r="L40" s="53">
        <v>42.137</v>
      </c>
      <c r="M40" s="53">
        <v>1729.246</v>
      </c>
      <c r="N40" s="1" t="e">
        <f>#REF!-SUM(#REF!)</f>
        <v>#REF!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5.75">
      <c r="A41" s="1" t="s">
        <v>163</v>
      </c>
      <c r="B41" s="1" t="s">
        <v>165</v>
      </c>
      <c r="C41" s="1" t="s">
        <v>166</v>
      </c>
      <c r="D41" s="2" t="s">
        <v>167</v>
      </c>
      <c r="E41" s="53">
        <v>5643.232</v>
      </c>
      <c r="F41" s="53">
        <v>4835.908</v>
      </c>
      <c r="G41" s="53">
        <v>643.253</v>
      </c>
      <c r="H41" s="53">
        <v>26.461</v>
      </c>
      <c r="I41" s="53">
        <v>66.729</v>
      </c>
      <c r="J41" s="53">
        <v>3.565</v>
      </c>
      <c r="K41" s="53">
        <v>67.316</v>
      </c>
      <c r="L41" s="53">
        <v>127.319</v>
      </c>
      <c r="M41" s="53">
        <v>4720.961</v>
      </c>
      <c r="N41" s="1" t="e">
        <f>#REF!-SUM(#REF!)</f>
        <v>#REF!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15.75">
      <c r="A42" s="1" t="s">
        <v>168</v>
      </c>
      <c r="B42" s="1" t="s">
        <v>170</v>
      </c>
      <c r="C42" s="1" t="s">
        <v>171</v>
      </c>
      <c r="D42" s="2" t="s">
        <v>172</v>
      </c>
      <c r="E42" s="53">
        <v>906.148</v>
      </c>
      <c r="F42" s="53">
        <v>826.61</v>
      </c>
      <c r="G42" s="53">
        <v>3.095</v>
      </c>
      <c r="H42" s="53">
        <v>56.965</v>
      </c>
      <c r="I42" s="53">
        <v>5.034</v>
      </c>
      <c r="J42" s="53">
        <v>0.499</v>
      </c>
      <c r="K42" s="53">
        <v>13.945</v>
      </c>
      <c r="L42" s="53">
        <v>19.371</v>
      </c>
      <c r="M42" s="53">
        <v>810.521</v>
      </c>
      <c r="N42" s="1" t="e">
        <f>#REF!-SUM(#REF!)</f>
        <v>#REF!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15.75">
      <c r="A43" s="1" t="s">
        <v>173</v>
      </c>
      <c r="B43" s="1" t="s">
        <v>175</v>
      </c>
      <c r="C43" s="1" t="s">
        <v>176</v>
      </c>
      <c r="D43" s="2" t="s">
        <v>177</v>
      </c>
      <c r="E43" s="53">
        <v>1719.315</v>
      </c>
      <c r="F43" s="53">
        <v>1589.897</v>
      </c>
      <c r="G43" s="53">
        <v>71.749</v>
      </c>
      <c r="H43" s="53">
        <v>15.755</v>
      </c>
      <c r="I43" s="53">
        <v>23.663</v>
      </c>
      <c r="J43" s="53">
        <v>1.049</v>
      </c>
      <c r="K43" s="53">
        <v>17.202</v>
      </c>
      <c r="L43" s="53">
        <v>101.798</v>
      </c>
      <c r="M43" s="53">
        <v>1494.511</v>
      </c>
      <c r="N43" s="1" t="e">
        <f>#REF!-SUM(#REF!)</f>
        <v>#REF!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ht="15.75">
      <c r="A44" s="1" t="s">
        <v>178</v>
      </c>
      <c r="B44" s="1" t="s">
        <v>180</v>
      </c>
      <c r="C44" s="1" t="s">
        <v>181</v>
      </c>
      <c r="D44" s="2" t="s">
        <v>182</v>
      </c>
      <c r="E44" s="53">
        <v>2095.82</v>
      </c>
      <c r="F44" s="53">
        <v>1755.698</v>
      </c>
      <c r="G44" s="53">
        <v>149.519</v>
      </c>
      <c r="H44" s="53">
        <v>29.588</v>
      </c>
      <c r="I44" s="53">
        <v>103.168</v>
      </c>
      <c r="J44" s="53">
        <v>9.835</v>
      </c>
      <c r="K44" s="53">
        <v>48.012</v>
      </c>
      <c r="L44" s="53">
        <v>433.087</v>
      </c>
      <c r="M44" s="53">
        <v>1349.063</v>
      </c>
      <c r="N44" s="1" t="e">
        <f>#REF!-SUM(#REF!)</f>
        <v>#REF!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ht="15.75">
      <c r="A45" s="1" t="s">
        <v>183</v>
      </c>
      <c r="B45" s="1" t="s">
        <v>185</v>
      </c>
      <c r="C45" s="1" t="s">
        <v>186</v>
      </c>
      <c r="D45" s="2" t="s">
        <v>187</v>
      </c>
      <c r="E45" s="53">
        <v>1258.408</v>
      </c>
      <c r="F45" s="53">
        <v>1215.069</v>
      </c>
      <c r="G45" s="53">
        <v>10.814</v>
      </c>
      <c r="H45" s="53">
        <v>3.15</v>
      </c>
      <c r="I45" s="53">
        <v>18.212</v>
      </c>
      <c r="J45" s="53">
        <v>0.471</v>
      </c>
      <c r="K45" s="53">
        <v>10.692</v>
      </c>
      <c r="L45" s="53">
        <v>22.558</v>
      </c>
      <c r="M45" s="53">
        <v>1195.157</v>
      </c>
      <c r="N45" s="1" t="e">
        <f>#REF!-SUM(#REF!)</f>
        <v>#REF!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5.75">
      <c r="A46" s="1" t="s">
        <v>188</v>
      </c>
      <c r="B46" s="1" t="s">
        <v>190</v>
      </c>
      <c r="C46" s="1" t="s">
        <v>191</v>
      </c>
      <c r="D46" s="2" t="s">
        <v>192</v>
      </c>
      <c r="E46" s="53">
        <v>8506.516</v>
      </c>
      <c r="F46" s="53">
        <v>6625.314</v>
      </c>
      <c r="G46" s="53">
        <v>1227.382</v>
      </c>
      <c r="H46" s="53">
        <v>24.947</v>
      </c>
      <c r="I46" s="53">
        <v>528.166</v>
      </c>
      <c r="J46" s="53">
        <v>6.019</v>
      </c>
      <c r="K46" s="53">
        <v>94.688</v>
      </c>
      <c r="L46" s="53">
        <v>1172.661</v>
      </c>
      <c r="M46" s="53">
        <v>5591.733</v>
      </c>
      <c r="N46" s="1" t="e">
        <f>#REF!-SUM(#REF!)</f>
        <v>#REF!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5.75">
      <c r="A47" s="1" t="s">
        <v>193</v>
      </c>
      <c r="B47" s="1" t="s">
        <v>195</v>
      </c>
      <c r="C47" s="1" t="s">
        <v>196</v>
      </c>
      <c r="D47" s="2" t="s">
        <v>197</v>
      </c>
      <c r="E47" s="53">
        <v>1832.783</v>
      </c>
      <c r="F47" s="53">
        <v>1560.844</v>
      </c>
      <c r="G47" s="53">
        <v>39.918</v>
      </c>
      <c r="H47" s="53">
        <v>181.818</v>
      </c>
      <c r="I47" s="53">
        <v>21.724</v>
      </c>
      <c r="J47" s="53">
        <v>2.21</v>
      </c>
      <c r="K47" s="53">
        <v>26.269</v>
      </c>
      <c r="L47" s="53">
        <v>782.772</v>
      </c>
      <c r="M47" s="53">
        <v>813.167</v>
      </c>
      <c r="N47" s="1" t="e">
        <f>#REF!-SUM(#REF!)</f>
        <v>#REF!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5.75">
      <c r="A48" s="1" t="s">
        <v>198</v>
      </c>
      <c r="B48" s="1" t="s">
        <v>200</v>
      </c>
      <c r="C48" s="1" t="s">
        <v>201</v>
      </c>
      <c r="D48" s="2" t="s">
        <v>202</v>
      </c>
      <c r="E48" s="53">
        <v>19095.604</v>
      </c>
      <c r="F48" s="53">
        <v>14204.714</v>
      </c>
      <c r="G48" s="53">
        <v>3361.581</v>
      </c>
      <c r="H48" s="53">
        <v>102.702</v>
      </c>
      <c r="I48" s="53">
        <v>1154.476</v>
      </c>
      <c r="J48" s="53">
        <v>17.28</v>
      </c>
      <c r="K48" s="53">
        <v>254.851</v>
      </c>
      <c r="L48" s="53">
        <v>2944.567</v>
      </c>
      <c r="M48" s="53">
        <v>11854.866</v>
      </c>
      <c r="N48" s="1" t="e">
        <f>#REF!-SUM(#REF!)</f>
        <v>#REF!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5.75">
      <c r="A49" s="1" t="s">
        <v>203</v>
      </c>
      <c r="B49" s="1" t="s">
        <v>205</v>
      </c>
      <c r="C49" s="1" t="s">
        <v>206</v>
      </c>
      <c r="D49" s="2" t="s">
        <v>207</v>
      </c>
      <c r="E49" s="53">
        <v>8199.541</v>
      </c>
      <c r="F49" s="53">
        <v>6102.506</v>
      </c>
      <c r="G49" s="53">
        <v>1786.098</v>
      </c>
      <c r="H49" s="53">
        <v>104.182</v>
      </c>
      <c r="I49" s="53">
        <v>126.901</v>
      </c>
      <c r="J49" s="53">
        <v>4.994</v>
      </c>
      <c r="K49" s="53">
        <v>74.86</v>
      </c>
      <c r="L49" s="53">
        <v>416.942</v>
      </c>
      <c r="M49" s="53">
        <v>5726.692</v>
      </c>
      <c r="N49" s="1" t="e">
        <f>#REF!-SUM(#REF!)</f>
        <v>#REF!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5.75">
      <c r="A50" s="1" t="s">
        <v>208</v>
      </c>
      <c r="B50" s="1" t="s">
        <v>210</v>
      </c>
      <c r="C50" s="1" t="s">
        <v>211</v>
      </c>
      <c r="D50" s="2" t="s">
        <v>212</v>
      </c>
      <c r="E50" s="53">
        <v>636.349</v>
      </c>
      <c r="F50" s="53">
        <v>590.176</v>
      </c>
      <c r="G50" s="53">
        <v>4.322</v>
      </c>
      <c r="H50" s="53">
        <v>31.567</v>
      </c>
      <c r="I50" s="53">
        <v>3.89</v>
      </c>
      <c r="J50" s="53">
        <v>0.249</v>
      </c>
      <c r="K50" s="53">
        <v>6.145</v>
      </c>
      <c r="L50" s="53">
        <v>8.266</v>
      </c>
      <c r="M50" s="53">
        <v>583.138</v>
      </c>
      <c r="N50" s="1" t="e">
        <f>#REF!-SUM(#REF!)</f>
        <v>#REF!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5.75">
      <c r="A51" s="1" t="s">
        <v>213</v>
      </c>
      <c r="B51" s="1" t="s">
        <v>215</v>
      </c>
      <c r="C51" s="1" t="s">
        <v>216</v>
      </c>
      <c r="D51" s="2" t="s">
        <v>217</v>
      </c>
      <c r="E51" s="53">
        <v>11392.043</v>
      </c>
      <c r="F51" s="53">
        <v>9759.361</v>
      </c>
      <c r="G51" s="53">
        <v>1333.65</v>
      </c>
      <c r="H51" s="53">
        <v>26.174</v>
      </c>
      <c r="I51" s="53">
        <v>143.077</v>
      </c>
      <c r="J51" s="53">
        <v>3.273</v>
      </c>
      <c r="K51" s="53">
        <v>126.508</v>
      </c>
      <c r="L51" s="53">
        <v>228.113</v>
      </c>
      <c r="M51" s="53">
        <v>9561.702</v>
      </c>
      <c r="N51" s="1" t="e">
        <f>#REF!-SUM(#REF!)</f>
        <v>#REF!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5.75">
      <c r="A52" s="1" t="s">
        <v>218</v>
      </c>
      <c r="B52" s="1" t="s">
        <v>220</v>
      </c>
      <c r="C52" s="1" t="s">
        <v>221</v>
      </c>
      <c r="D52" s="2" t="s">
        <v>222</v>
      </c>
      <c r="E52" s="53">
        <v>3466.687</v>
      </c>
      <c r="F52" s="53">
        <v>2729.565</v>
      </c>
      <c r="G52" s="53">
        <v>266.662</v>
      </c>
      <c r="H52" s="53">
        <v>277.548</v>
      </c>
      <c r="I52" s="53">
        <v>50.338</v>
      </c>
      <c r="J52" s="53">
        <v>2.866</v>
      </c>
      <c r="K52" s="53">
        <v>139.708</v>
      </c>
      <c r="L52" s="53">
        <v>191.844</v>
      </c>
      <c r="M52" s="53">
        <v>2559.165</v>
      </c>
      <c r="N52" s="1" t="e">
        <f>#REF!-SUM(#REF!)</f>
        <v>#REF!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5.75">
      <c r="A53" s="1" t="s">
        <v>223</v>
      </c>
      <c r="B53" s="1" t="s">
        <v>225</v>
      </c>
      <c r="C53" s="1" t="s">
        <v>226</v>
      </c>
      <c r="D53" s="2" t="s">
        <v>227</v>
      </c>
      <c r="E53" s="53">
        <v>3474.183</v>
      </c>
      <c r="F53" s="53">
        <v>3167.906</v>
      </c>
      <c r="G53" s="53">
        <v>60.535</v>
      </c>
      <c r="H53" s="53">
        <v>48.46</v>
      </c>
      <c r="I53" s="53">
        <v>110.324</v>
      </c>
      <c r="J53" s="53">
        <v>8.919</v>
      </c>
      <c r="K53" s="53">
        <v>78.039</v>
      </c>
      <c r="L53" s="53">
        <v>295.415</v>
      </c>
      <c r="M53" s="53">
        <v>2893.745</v>
      </c>
      <c r="N53" s="1" t="e">
        <f>#REF!-SUM(#REF!)</f>
        <v>#REF!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5.75">
      <c r="A54" s="1" t="s">
        <v>228</v>
      </c>
      <c r="B54" s="1" t="s">
        <v>230</v>
      </c>
      <c r="C54" s="1" t="s">
        <v>231</v>
      </c>
      <c r="D54" s="2" t="s">
        <v>232</v>
      </c>
      <c r="E54" s="53">
        <v>12295.929</v>
      </c>
      <c r="F54" s="53">
        <v>10661.323</v>
      </c>
      <c r="G54" s="53">
        <v>1270.792</v>
      </c>
      <c r="H54" s="53">
        <v>20.533</v>
      </c>
      <c r="I54" s="53">
        <v>237.035</v>
      </c>
      <c r="J54" s="53">
        <v>4.539</v>
      </c>
      <c r="K54" s="53">
        <v>101.707</v>
      </c>
      <c r="L54" s="53">
        <v>413.478</v>
      </c>
      <c r="M54" s="53">
        <v>10314.849</v>
      </c>
      <c r="N54" s="1" t="e">
        <f>#REF!-SUM(#REF!)</f>
        <v>#REF!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5.75">
      <c r="A55" s="1" t="s">
        <v>233</v>
      </c>
      <c r="B55" s="1" t="s">
        <v>235</v>
      </c>
      <c r="C55" s="1" t="s">
        <v>236</v>
      </c>
      <c r="D55" s="2" t="s">
        <v>237</v>
      </c>
      <c r="E55" s="53">
        <v>1058.51</v>
      </c>
      <c r="F55" s="53">
        <v>948.802</v>
      </c>
      <c r="G55" s="53">
        <v>61.828</v>
      </c>
      <c r="H55" s="53">
        <v>6.035</v>
      </c>
      <c r="I55" s="53">
        <v>26.333</v>
      </c>
      <c r="J55" s="53">
        <v>1.176</v>
      </c>
      <c r="K55" s="53">
        <v>14.336</v>
      </c>
      <c r="L55" s="53">
        <v>97.106</v>
      </c>
      <c r="M55" s="53">
        <v>870.212</v>
      </c>
      <c r="N55" s="1" t="e">
        <f>#REF!-SUM(#REF!)</f>
        <v>#REF!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5.75">
      <c r="A56" s="1" t="s">
        <v>238</v>
      </c>
      <c r="B56" s="1" t="s">
        <v>240</v>
      </c>
      <c r="C56" s="1" t="s">
        <v>241</v>
      </c>
      <c r="D56" s="2" t="s">
        <v>242</v>
      </c>
      <c r="E56" s="53">
        <v>4060.728</v>
      </c>
      <c r="F56" s="53">
        <v>2770.629</v>
      </c>
      <c r="G56" s="53">
        <v>1202.682</v>
      </c>
      <c r="H56" s="53">
        <v>14.823</v>
      </c>
      <c r="I56" s="53">
        <v>39.048</v>
      </c>
      <c r="J56" s="53">
        <v>1.958</v>
      </c>
      <c r="K56" s="53">
        <v>31.588</v>
      </c>
      <c r="L56" s="53">
        <v>104.631</v>
      </c>
      <c r="M56" s="53">
        <v>2680.623</v>
      </c>
      <c r="N56" s="1" t="e">
        <f>#REF!-SUM(#REF!)</f>
        <v>#REF!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5.75">
      <c r="A57" s="1" t="s">
        <v>243</v>
      </c>
      <c r="B57" s="1" t="s">
        <v>245</v>
      </c>
      <c r="C57" s="1" t="s">
        <v>246</v>
      </c>
      <c r="D57" s="2" t="s">
        <v>247</v>
      </c>
      <c r="E57" s="53">
        <v>758.106</v>
      </c>
      <c r="F57" s="53">
        <v>675.712</v>
      </c>
      <c r="G57" s="53">
        <v>5.381</v>
      </c>
      <c r="H57" s="53">
        <v>63.04</v>
      </c>
      <c r="I57" s="53">
        <v>4.746</v>
      </c>
      <c r="J57" s="53">
        <v>0.295</v>
      </c>
      <c r="K57" s="53">
        <v>8.932</v>
      </c>
      <c r="L57" s="53">
        <v>12.064</v>
      </c>
      <c r="M57" s="53">
        <v>665.922</v>
      </c>
      <c r="N57" s="1" t="e">
        <f>#REF!-SUM(#REF!)</f>
        <v>#REF!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5.75">
      <c r="A58" s="1" t="s">
        <v>248</v>
      </c>
      <c r="B58" s="1" t="s">
        <v>250</v>
      </c>
      <c r="C58" s="1" t="s">
        <v>251</v>
      </c>
      <c r="D58" s="2" t="s">
        <v>252</v>
      </c>
      <c r="E58" s="53">
        <v>5746.477</v>
      </c>
      <c r="F58" s="53">
        <v>4661.757</v>
      </c>
      <c r="G58" s="53">
        <v>953.797</v>
      </c>
      <c r="H58" s="53">
        <v>16.467</v>
      </c>
      <c r="I58" s="53">
        <v>61.452</v>
      </c>
      <c r="J58" s="53">
        <v>2.558</v>
      </c>
      <c r="K58" s="53">
        <v>50.446</v>
      </c>
      <c r="L58" s="53">
        <v>135.266</v>
      </c>
      <c r="M58" s="53">
        <v>4539.786</v>
      </c>
      <c r="N58" s="1" t="e">
        <f>#REF!-SUM(#REF!)</f>
        <v>#REF!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5.75">
      <c r="A59" s="1" t="s">
        <v>253</v>
      </c>
      <c r="B59" s="1" t="s">
        <v>255</v>
      </c>
      <c r="C59" s="1" t="s">
        <v>256</v>
      </c>
      <c r="D59" s="2" t="s">
        <v>257</v>
      </c>
      <c r="E59" s="53">
        <v>21357.926</v>
      </c>
      <c r="F59" s="53">
        <v>17845.948</v>
      </c>
      <c r="G59" s="53">
        <v>2507.576</v>
      </c>
      <c r="H59" s="53">
        <v>143.741</v>
      </c>
      <c r="I59" s="53">
        <v>626.793</v>
      </c>
      <c r="J59" s="53">
        <v>21.689</v>
      </c>
      <c r="K59" s="53">
        <v>212.179</v>
      </c>
      <c r="L59" s="53">
        <v>7003.973</v>
      </c>
      <c r="M59" s="53">
        <v>11059.244</v>
      </c>
      <c r="N59" s="1" t="e">
        <f>#REF!-SUM(#REF!)</f>
        <v>#REF!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5.75">
      <c r="A60" s="1" t="s">
        <v>258</v>
      </c>
      <c r="B60" s="1" t="s">
        <v>260</v>
      </c>
      <c r="C60" s="1" t="s">
        <v>261</v>
      </c>
      <c r="D60" s="2" t="s">
        <v>262</v>
      </c>
      <c r="E60" s="53">
        <v>2288.374</v>
      </c>
      <c r="F60" s="53">
        <v>2149.332</v>
      </c>
      <c r="G60" s="53">
        <v>20.411</v>
      </c>
      <c r="H60" s="53">
        <v>31.298</v>
      </c>
      <c r="I60" s="53">
        <v>41.031</v>
      </c>
      <c r="J60" s="53">
        <v>16.631</v>
      </c>
      <c r="K60" s="53">
        <v>29.671</v>
      </c>
      <c r="L60" s="53">
        <v>217.394</v>
      </c>
      <c r="M60" s="53">
        <v>1944.69</v>
      </c>
      <c r="N60" s="1" t="e">
        <f>#REF!-SUM(#REF!)</f>
        <v>#REF!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5.75">
      <c r="A61" s="1" t="s">
        <v>263</v>
      </c>
      <c r="B61" s="1" t="s">
        <v>265</v>
      </c>
      <c r="C61" s="1" t="s">
        <v>266</v>
      </c>
      <c r="D61" s="2" t="s">
        <v>267</v>
      </c>
      <c r="E61" s="53">
        <v>612.882</v>
      </c>
      <c r="F61" s="53">
        <v>594.843</v>
      </c>
      <c r="G61" s="53">
        <v>3.418</v>
      </c>
      <c r="H61" s="53">
        <v>2.494</v>
      </c>
      <c r="I61" s="53">
        <v>5.75</v>
      </c>
      <c r="J61" s="53">
        <v>0.156</v>
      </c>
      <c r="K61" s="53">
        <v>6.221</v>
      </c>
      <c r="L61" s="53">
        <v>5.917</v>
      </c>
      <c r="M61" s="53">
        <v>589.636</v>
      </c>
      <c r="N61" s="1" t="e">
        <f>#REF!-SUM(#REF!)</f>
        <v>#REF!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5.75">
      <c r="A62" s="1" t="s">
        <v>268</v>
      </c>
      <c r="B62" s="1" t="s">
        <v>270</v>
      </c>
      <c r="C62" s="1" t="s">
        <v>271</v>
      </c>
      <c r="D62" s="2" t="s">
        <v>272</v>
      </c>
      <c r="E62" s="53">
        <v>7192.701</v>
      </c>
      <c r="F62" s="53">
        <v>5346.913</v>
      </c>
      <c r="G62" s="53">
        <v>1430.746</v>
      </c>
      <c r="H62" s="53">
        <v>23.499</v>
      </c>
      <c r="I62" s="53">
        <v>286.008</v>
      </c>
      <c r="J62" s="53">
        <v>4.848</v>
      </c>
      <c r="K62" s="53">
        <v>100.687</v>
      </c>
      <c r="L62" s="53">
        <v>356.005</v>
      </c>
      <c r="M62" s="53">
        <v>5032.641</v>
      </c>
      <c r="N62" s="1" t="e">
        <f>#REF!-SUM(#REF!)</f>
        <v>#REF!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5.75">
      <c r="A63" s="1" t="s">
        <v>273</v>
      </c>
      <c r="B63" s="1" t="s">
        <v>275</v>
      </c>
      <c r="C63" s="1" t="s">
        <v>276</v>
      </c>
      <c r="D63" s="2" t="s">
        <v>277</v>
      </c>
      <c r="E63" s="53">
        <v>5995.397</v>
      </c>
      <c r="F63" s="53">
        <v>5150.226</v>
      </c>
      <c r="G63" s="53">
        <v>205.18</v>
      </c>
      <c r="H63" s="53">
        <v>98.45</v>
      </c>
      <c r="I63" s="53">
        <v>349.124</v>
      </c>
      <c r="J63" s="53">
        <v>26.158</v>
      </c>
      <c r="K63" s="53">
        <v>166.259</v>
      </c>
      <c r="L63" s="53">
        <v>468.121</v>
      </c>
      <c r="M63" s="53">
        <v>4723.709</v>
      </c>
      <c r="N63" s="1" t="e">
        <f>#REF!-SUM(#REF!)</f>
        <v>#REF!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5.75">
      <c r="A64" s="1" t="s">
        <v>278</v>
      </c>
      <c r="B64" s="1" t="s">
        <v>280</v>
      </c>
      <c r="C64" s="1" t="s">
        <v>281</v>
      </c>
      <c r="D64" s="2" t="s">
        <v>282</v>
      </c>
      <c r="E64" s="53">
        <v>1801.411</v>
      </c>
      <c r="F64" s="53">
        <v>1715.453</v>
      </c>
      <c r="G64" s="53">
        <v>57.82</v>
      </c>
      <c r="H64" s="53">
        <v>3.738</v>
      </c>
      <c r="I64" s="53">
        <v>9.935</v>
      </c>
      <c r="J64" s="53">
        <v>0.449</v>
      </c>
      <c r="K64" s="53">
        <v>14.016</v>
      </c>
      <c r="L64" s="53">
        <v>12.963</v>
      </c>
      <c r="M64" s="53">
        <v>1703.737</v>
      </c>
      <c r="N64" s="1" t="e">
        <f>#REF!-SUM(#REF!)</f>
        <v>#REF!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5.75">
      <c r="A65" s="1" t="s">
        <v>283</v>
      </c>
      <c r="B65" s="1" t="s">
        <v>285</v>
      </c>
      <c r="C65" s="1" t="s">
        <v>286</v>
      </c>
      <c r="D65" s="2" t="s">
        <v>287</v>
      </c>
      <c r="E65" s="53">
        <v>5404.733</v>
      </c>
      <c r="F65" s="53">
        <v>4893.633</v>
      </c>
      <c r="G65" s="53">
        <v>314.471</v>
      </c>
      <c r="H65" s="53">
        <v>48.849</v>
      </c>
      <c r="I65" s="53">
        <v>94.941</v>
      </c>
      <c r="J65" s="53">
        <v>1.928</v>
      </c>
      <c r="K65" s="53">
        <v>50.911</v>
      </c>
      <c r="L65" s="53">
        <v>206.224</v>
      </c>
      <c r="M65" s="53">
        <v>4704.941</v>
      </c>
      <c r="N65" s="1" t="e">
        <f>#REF!-SUM(#REF!)</f>
        <v>#REF!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5.75">
      <c r="A66" s="1" t="s">
        <v>288</v>
      </c>
      <c r="B66" s="1" t="s">
        <v>290</v>
      </c>
      <c r="C66" s="1" t="s">
        <v>291</v>
      </c>
      <c r="D66" s="2" t="s">
        <v>292</v>
      </c>
      <c r="E66" s="53">
        <v>494.067</v>
      </c>
      <c r="F66" s="53">
        <v>468.907</v>
      </c>
      <c r="G66" s="53">
        <v>4.162</v>
      </c>
      <c r="H66" s="53">
        <v>11.618</v>
      </c>
      <c r="I66" s="53">
        <v>3.057</v>
      </c>
      <c r="J66" s="53">
        <v>0.333</v>
      </c>
      <c r="K66" s="53">
        <v>5.99</v>
      </c>
      <c r="L66" s="53">
        <v>32.213</v>
      </c>
      <c r="M66" s="53">
        <v>439.144</v>
      </c>
      <c r="N66" s="1" t="e">
        <f>#REF!-SUM(#REF!)</f>
        <v>#REF!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5.75">
      <c r="A68" s="9" t="s">
        <v>325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5.75">
      <c r="A69" s="1" t="s">
        <v>295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</sheetData>
  <mergeCells count="11">
    <mergeCell ref="H9:H14"/>
    <mergeCell ref="E4:M4"/>
    <mergeCell ref="K11:K14"/>
    <mergeCell ref="L11:L14"/>
    <mergeCell ref="M11:M14"/>
    <mergeCell ref="E12:E14"/>
    <mergeCell ref="F12:F14"/>
    <mergeCell ref="I12:I14"/>
    <mergeCell ref="F7:J7"/>
    <mergeCell ref="J8:J14"/>
    <mergeCell ref="G9:G14"/>
  </mergeCells>
  <printOptions/>
  <pageMargins left="0" right="0" top="0" bottom="0" header="0.5" footer="0.5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30"/>
  <sheetViews>
    <sheetView showGridLines="0" showOutlineSymbols="0" zoomScale="75" zoomScaleNormal="7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14" sqref="E14"/>
    </sheetView>
  </sheetViews>
  <sheetFormatPr defaultColWidth="8.796875" defaultRowHeight="15.75"/>
  <cols>
    <col min="1" max="1" width="25.69921875" style="6" customWidth="1"/>
    <col min="2" max="4" width="9.69921875" style="6" hidden="1" customWidth="1"/>
    <col min="5" max="6" width="12.69921875" style="6" customWidth="1"/>
    <col min="7" max="7" width="10.8984375" style="6" bestFit="1" customWidth="1"/>
    <col min="8" max="8" width="9.69921875" style="6" customWidth="1"/>
    <col min="9" max="9" width="10.8984375" style="6" bestFit="1" customWidth="1"/>
    <col min="10" max="14" width="9.69921875" style="6" customWidth="1"/>
    <col min="15" max="15" width="12.69921875" style="6" customWidth="1"/>
    <col min="16" max="20" width="9.69921875" style="6" customWidth="1"/>
    <col min="21" max="21" width="12.69921875" style="6" customWidth="1"/>
    <col min="22" max="22" width="14.09765625" style="6" customWidth="1"/>
    <col min="23" max="23" width="9.69921875" style="6" customWidth="1"/>
    <col min="24" max="26" width="9.69921875" style="6" hidden="1" customWidth="1"/>
    <col min="27" max="16384" width="9.69921875" style="6" customWidth="1"/>
  </cols>
  <sheetData>
    <row r="1" spans="1:26" ht="15.75">
      <c r="A1" s="4" t="s">
        <v>2</v>
      </c>
      <c r="B1" s="4" t="s">
        <v>2</v>
      </c>
      <c r="C1" s="4" t="s">
        <v>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2</v>
      </c>
      <c r="J1" s="4" t="s">
        <v>2</v>
      </c>
      <c r="K1" s="4" t="s">
        <v>2</v>
      </c>
      <c r="L1" s="4" t="s">
        <v>2</v>
      </c>
      <c r="M1" s="4" t="s">
        <v>2</v>
      </c>
      <c r="N1" s="4" t="s">
        <v>2</v>
      </c>
      <c r="O1" s="4" t="s">
        <v>2</v>
      </c>
      <c r="P1" s="4" t="s">
        <v>2</v>
      </c>
      <c r="Q1" s="4" t="s">
        <v>2</v>
      </c>
      <c r="R1" s="4" t="s">
        <v>2</v>
      </c>
      <c r="S1" s="4" t="s">
        <v>2</v>
      </c>
      <c r="T1" s="4" t="s">
        <v>2</v>
      </c>
      <c r="U1" s="4" t="s">
        <v>2</v>
      </c>
      <c r="V1" s="4" t="s">
        <v>2</v>
      </c>
      <c r="W1" s="4" t="s">
        <v>2</v>
      </c>
      <c r="X1" s="5"/>
      <c r="Y1" s="5"/>
      <c r="Z1" s="5"/>
    </row>
    <row r="2" spans="1:26" ht="15.75">
      <c r="A2" s="5"/>
      <c r="B2" s="5"/>
      <c r="C2" s="5"/>
      <c r="D2" s="5"/>
      <c r="E2" s="5"/>
      <c r="F2" s="5">
        <v>2000</v>
      </c>
      <c r="G2" s="5" t="s">
        <v>328</v>
      </c>
      <c r="H2" s="5"/>
      <c r="I2" s="5"/>
      <c r="J2" s="5"/>
      <c r="K2" s="5">
        <v>2000</v>
      </c>
      <c r="L2" s="5" t="s">
        <v>328</v>
      </c>
      <c r="M2" s="5"/>
      <c r="N2" s="5"/>
      <c r="O2" s="5"/>
      <c r="P2" s="5"/>
      <c r="Q2" s="5"/>
      <c r="R2" s="5">
        <v>2000</v>
      </c>
      <c r="S2" s="5" t="s">
        <v>328</v>
      </c>
      <c r="T2" s="5"/>
      <c r="U2" s="5"/>
      <c r="V2" s="5"/>
      <c r="W2" s="5">
        <v>2000</v>
      </c>
      <c r="X2" s="5"/>
      <c r="Y2" s="5"/>
      <c r="Z2" s="5"/>
    </row>
    <row r="3" spans="1:26" ht="15.75">
      <c r="A3" s="5"/>
      <c r="B3" s="5"/>
      <c r="C3" s="5"/>
      <c r="D3" s="5"/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5"/>
      <c r="Y3" s="5"/>
      <c r="Z3" s="5"/>
    </row>
    <row r="4" spans="1:26" ht="15.75">
      <c r="A4" s="5"/>
      <c r="B4" s="5"/>
      <c r="C4" s="5"/>
      <c r="D4" s="5"/>
      <c r="E4" s="5"/>
      <c r="F4" s="5" t="s">
        <v>367</v>
      </c>
      <c r="G4" s="5"/>
      <c r="H4" s="5"/>
      <c r="I4" s="5"/>
      <c r="J4" s="5"/>
      <c r="K4" s="5" t="s">
        <v>368</v>
      </c>
      <c r="L4" s="5"/>
      <c r="M4" s="5"/>
      <c r="N4" s="5"/>
      <c r="O4" s="5"/>
      <c r="P4" s="5" t="s">
        <v>368</v>
      </c>
      <c r="Q4" s="5"/>
      <c r="R4" s="5"/>
      <c r="S4" s="5"/>
      <c r="T4" s="5"/>
      <c r="U4" s="5" t="s">
        <v>368</v>
      </c>
      <c r="V4" s="5"/>
      <c r="W4" s="5"/>
      <c r="X4" s="5"/>
      <c r="Y4" s="5"/>
      <c r="Z4" s="5"/>
    </row>
    <row r="5" spans="1:26" ht="15.75">
      <c r="A5" s="5"/>
      <c r="B5" s="5" t="s">
        <v>5</v>
      </c>
      <c r="C5" s="7" t="s">
        <v>6</v>
      </c>
      <c r="D5" s="7" t="s">
        <v>7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2</v>
      </c>
      <c r="J5" s="4" t="s">
        <v>2</v>
      </c>
      <c r="K5" s="4" t="s">
        <v>2</v>
      </c>
      <c r="L5" s="4" t="s">
        <v>2</v>
      </c>
      <c r="M5" s="4" t="s">
        <v>2</v>
      </c>
      <c r="N5" s="4" t="s">
        <v>2</v>
      </c>
      <c r="O5" s="4" t="s">
        <v>2</v>
      </c>
      <c r="P5" s="4" t="s">
        <v>2</v>
      </c>
      <c r="Q5" s="4" t="s">
        <v>2</v>
      </c>
      <c r="R5" s="4" t="s">
        <v>2</v>
      </c>
      <c r="S5" s="4" t="s">
        <v>2</v>
      </c>
      <c r="T5" s="4" t="s">
        <v>2</v>
      </c>
      <c r="U5" s="4" t="s">
        <v>2</v>
      </c>
      <c r="V5" s="4" t="s">
        <v>2</v>
      </c>
      <c r="W5" s="4" t="s">
        <v>2</v>
      </c>
      <c r="X5" s="5"/>
      <c r="Y5" s="5"/>
      <c r="Z5" s="5"/>
    </row>
    <row r="6" spans="1:26" ht="15.75">
      <c r="A6" s="5"/>
      <c r="B6" s="5" t="s">
        <v>9</v>
      </c>
      <c r="C6" s="7" t="s">
        <v>10</v>
      </c>
      <c r="D6" s="7" t="s">
        <v>10</v>
      </c>
      <c r="E6" s="5"/>
      <c r="F6" s="5"/>
      <c r="G6" s="5" t="s">
        <v>11</v>
      </c>
      <c r="H6" s="5"/>
      <c r="I6" s="5"/>
      <c r="J6" s="5"/>
      <c r="K6" s="5"/>
      <c r="L6" s="5" t="s">
        <v>11</v>
      </c>
      <c r="M6" s="5"/>
      <c r="N6" s="5"/>
      <c r="O6" s="5"/>
      <c r="P6" s="5"/>
      <c r="Q6" s="5" t="s">
        <v>11</v>
      </c>
      <c r="R6" s="5"/>
      <c r="S6" s="5"/>
      <c r="T6" s="5"/>
      <c r="U6" s="5" t="s">
        <v>11</v>
      </c>
      <c r="V6" s="5"/>
      <c r="W6" s="5"/>
      <c r="X6" s="5"/>
      <c r="Y6" s="5"/>
      <c r="Z6" s="5"/>
    </row>
    <row r="7" spans="1:26" ht="15.75">
      <c r="A7" s="5"/>
      <c r="B7" s="5" t="s">
        <v>12</v>
      </c>
      <c r="C7" s="7" t="s">
        <v>13</v>
      </c>
      <c r="D7" s="7" t="s">
        <v>13</v>
      </c>
      <c r="E7" s="7" t="s">
        <v>14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4" t="s">
        <v>2</v>
      </c>
      <c r="L7" s="4" t="s">
        <v>2</v>
      </c>
      <c r="M7" s="4" t="s">
        <v>2</v>
      </c>
      <c r="N7" s="4" t="s">
        <v>2</v>
      </c>
      <c r="O7" s="4" t="s">
        <v>2</v>
      </c>
      <c r="P7" s="4" t="s">
        <v>2</v>
      </c>
      <c r="Q7" s="4" t="s">
        <v>2</v>
      </c>
      <c r="R7" s="4" t="s">
        <v>2</v>
      </c>
      <c r="S7" s="4" t="s">
        <v>2</v>
      </c>
      <c r="T7" s="4" t="s">
        <v>2</v>
      </c>
      <c r="U7" s="4" t="s">
        <v>2</v>
      </c>
      <c r="V7" s="4" t="s">
        <v>2</v>
      </c>
      <c r="W7" s="7" t="s">
        <v>15</v>
      </c>
      <c r="X7" s="5"/>
      <c r="Y7" s="5"/>
      <c r="Z7" s="5"/>
    </row>
    <row r="8" spans="1:26" ht="15.75">
      <c r="A8" s="5"/>
      <c r="B8" s="5"/>
      <c r="C8" s="5"/>
      <c r="D8" s="5"/>
      <c r="E8" s="7" t="s">
        <v>304</v>
      </c>
      <c r="F8" s="5"/>
      <c r="G8" s="7" t="s">
        <v>17</v>
      </c>
      <c r="H8" s="7" t="s">
        <v>18</v>
      </c>
      <c r="I8" s="5"/>
      <c r="J8" s="7" t="s">
        <v>25</v>
      </c>
      <c r="K8" s="5"/>
      <c r="L8" s="5"/>
      <c r="M8" s="5"/>
      <c r="N8" s="5"/>
      <c r="O8" s="7" t="s">
        <v>25</v>
      </c>
      <c r="P8" s="5"/>
      <c r="Q8" s="5" t="s">
        <v>305</v>
      </c>
      <c r="R8" s="5"/>
      <c r="S8" s="5"/>
      <c r="T8" s="5"/>
      <c r="U8" s="5"/>
      <c r="V8" s="5"/>
      <c r="W8" s="7" t="s">
        <v>20</v>
      </c>
      <c r="X8" s="5"/>
      <c r="Y8" s="5"/>
      <c r="Z8" s="5"/>
    </row>
    <row r="9" spans="1:26" ht="15.75">
      <c r="A9" s="7" t="s">
        <v>21</v>
      </c>
      <c r="B9" s="5"/>
      <c r="C9" s="5"/>
      <c r="D9" s="5"/>
      <c r="E9" s="7"/>
      <c r="F9" s="7" t="s">
        <v>22</v>
      </c>
      <c r="G9" s="7" t="s">
        <v>23</v>
      </c>
      <c r="H9" s="7" t="s">
        <v>24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2</v>
      </c>
      <c r="N9" s="4" t="s">
        <v>2</v>
      </c>
      <c r="O9" s="4" t="s">
        <v>2</v>
      </c>
      <c r="P9" s="4" t="s">
        <v>2</v>
      </c>
      <c r="Q9" s="5" t="s">
        <v>8</v>
      </c>
      <c r="R9" s="4" t="s">
        <v>2</v>
      </c>
      <c r="S9" s="4" t="s">
        <v>2</v>
      </c>
      <c r="T9" s="4" t="s">
        <v>2</v>
      </c>
      <c r="U9" s="4" t="s">
        <v>2</v>
      </c>
      <c r="V9" s="7" t="s">
        <v>306</v>
      </c>
      <c r="W9" s="7" t="s">
        <v>27</v>
      </c>
      <c r="X9" s="5" t="s">
        <v>28</v>
      </c>
      <c r="Y9" s="5" t="s">
        <v>28</v>
      </c>
      <c r="Z9" s="5" t="s">
        <v>28</v>
      </c>
    </row>
    <row r="10" spans="1:26" ht="15.75">
      <c r="A10" s="5"/>
      <c r="B10" s="5"/>
      <c r="C10" s="5"/>
      <c r="D10" s="5"/>
      <c r="E10" s="5"/>
      <c r="F10" s="5"/>
      <c r="G10" s="7" t="s">
        <v>29</v>
      </c>
      <c r="H10" s="7" t="s">
        <v>30</v>
      </c>
      <c r="I10" s="7" t="s">
        <v>14</v>
      </c>
      <c r="J10" s="7" t="s">
        <v>25</v>
      </c>
      <c r="K10" s="7" t="s">
        <v>307</v>
      </c>
      <c r="L10" s="7" t="s">
        <v>308</v>
      </c>
      <c r="M10" s="7" t="s">
        <v>309</v>
      </c>
      <c r="N10" s="7" t="s">
        <v>310</v>
      </c>
      <c r="O10" s="7" t="s">
        <v>311</v>
      </c>
      <c r="P10" s="7" t="s">
        <v>312</v>
      </c>
      <c r="Q10" s="7" t="s">
        <v>14</v>
      </c>
      <c r="R10" s="7" t="s">
        <v>19</v>
      </c>
      <c r="S10" s="7" t="s">
        <v>313</v>
      </c>
      <c r="T10" s="7" t="s">
        <v>314</v>
      </c>
      <c r="U10" s="7" t="s">
        <v>312</v>
      </c>
      <c r="V10" s="7" t="s">
        <v>315</v>
      </c>
      <c r="W10" s="5"/>
      <c r="X10" s="5"/>
      <c r="Y10" s="5" t="s">
        <v>25</v>
      </c>
      <c r="Z10" s="5" t="s">
        <v>316</v>
      </c>
    </row>
    <row r="11" spans="1:26" ht="15.75">
      <c r="A11" s="5"/>
      <c r="B11" s="5"/>
      <c r="C11" s="5"/>
      <c r="D11" s="5"/>
      <c r="E11" s="5"/>
      <c r="F11" s="5"/>
      <c r="G11" s="7" t="s">
        <v>18</v>
      </c>
      <c r="H11" s="7" t="s">
        <v>19</v>
      </c>
      <c r="I11" s="5"/>
      <c r="J11" s="7" t="s">
        <v>317</v>
      </c>
      <c r="K11" s="5"/>
      <c r="L11" s="5"/>
      <c r="M11" s="5"/>
      <c r="N11" s="5"/>
      <c r="O11" s="5"/>
      <c r="P11" s="7" t="s">
        <v>318</v>
      </c>
      <c r="Q11" s="5"/>
      <c r="R11" s="7" t="s">
        <v>26</v>
      </c>
      <c r="S11" s="7" t="s">
        <v>319</v>
      </c>
      <c r="T11" s="5"/>
      <c r="U11" s="7" t="s">
        <v>31</v>
      </c>
      <c r="V11" s="7" t="s">
        <v>320</v>
      </c>
      <c r="W11" s="5"/>
      <c r="X11" s="5"/>
      <c r="Y11" s="5"/>
      <c r="Z11" s="5"/>
    </row>
    <row r="12" spans="1:26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7" t="s">
        <v>321</v>
      </c>
      <c r="V12" s="5"/>
      <c r="W12" s="5"/>
      <c r="X12" s="5"/>
      <c r="Y12" s="5"/>
      <c r="Z12" s="5"/>
    </row>
    <row r="13" spans="1:26" ht="15.75">
      <c r="A13" s="4"/>
      <c r="B13" s="4" t="s">
        <v>2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5"/>
      <c r="Y13" s="5"/>
      <c r="Z13" s="5"/>
    </row>
    <row r="14" spans="1:26" s="52" customFormat="1" ht="16.5">
      <c r="A14" s="50" t="s">
        <v>33</v>
      </c>
      <c r="B14" s="50" t="s">
        <v>35</v>
      </c>
      <c r="C14" s="50" t="s">
        <v>36</v>
      </c>
      <c r="D14" s="50" t="s">
        <v>37</v>
      </c>
      <c r="E14" s="51">
        <v>281421906</v>
      </c>
      <c r="F14" s="51">
        <v>211460626</v>
      </c>
      <c r="G14" s="51">
        <v>34658190</v>
      </c>
      <c r="H14" s="51">
        <v>2475956</v>
      </c>
      <c r="I14" s="51">
        <v>10242998</v>
      </c>
      <c r="J14" s="51">
        <v>1678765</v>
      </c>
      <c r="K14" s="51">
        <v>2432585</v>
      </c>
      <c r="L14" s="51">
        <v>1850314</v>
      </c>
      <c r="M14" s="51">
        <v>796700</v>
      </c>
      <c r="N14" s="51">
        <v>1076872</v>
      </c>
      <c r="O14" s="51">
        <v>1122528</v>
      </c>
      <c r="P14" s="51">
        <v>1285234</v>
      </c>
      <c r="Q14" s="51">
        <v>398835</v>
      </c>
      <c r="R14" s="51">
        <v>140652</v>
      </c>
      <c r="S14" s="51">
        <v>58240</v>
      </c>
      <c r="T14" s="51">
        <v>91029</v>
      </c>
      <c r="U14" s="51">
        <v>108914</v>
      </c>
      <c r="V14" s="51">
        <v>15359073</v>
      </c>
      <c r="W14" s="51">
        <v>6826228</v>
      </c>
      <c r="X14" s="50" t="e">
        <f>#REF!-#REF!-#REF!-#REF!-#REF!-#REF!-#REF!-#REF!</f>
        <v>#REF!</v>
      </c>
      <c r="Y14" s="50" t="e">
        <f>#REF!-SUM(#REF!)</f>
        <v>#REF!</v>
      </c>
      <c r="Z14" s="50" t="e">
        <f>#REF!-SUM(#REF!)</f>
        <v>#REF!</v>
      </c>
    </row>
    <row r="15" spans="1:26" ht="15.75">
      <c r="A15" s="5" t="s">
        <v>38</v>
      </c>
      <c r="B15" s="5" t="s">
        <v>40</v>
      </c>
      <c r="C15" s="5" t="s">
        <v>41</v>
      </c>
      <c r="D15" s="5" t="s">
        <v>42</v>
      </c>
      <c r="E15" s="8">
        <v>4447100</v>
      </c>
      <c r="F15" s="8">
        <v>3162808</v>
      </c>
      <c r="G15" s="8">
        <v>1155930</v>
      </c>
      <c r="H15" s="8">
        <v>22430</v>
      </c>
      <c r="I15" s="8">
        <v>31346</v>
      </c>
      <c r="J15" s="8">
        <v>6900</v>
      </c>
      <c r="K15" s="8">
        <v>6337</v>
      </c>
      <c r="L15" s="8">
        <v>2727</v>
      </c>
      <c r="M15" s="8">
        <v>1966</v>
      </c>
      <c r="N15" s="8">
        <v>4116</v>
      </c>
      <c r="O15" s="8">
        <v>4628</v>
      </c>
      <c r="P15" s="8">
        <v>4672</v>
      </c>
      <c r="Q15" s="8">
        <v>1409</v>
      </c>
      <c r="R15" s="8">
        <v>359</v>
      </c>
      <c r="S15" s="8">
        <v>577</v>
      </c>
      <c r="T15" s="8">
        <v>209</v>
      </c>
      <c r="U15" s="8">
        <v>264</v>
      </c>
      <c r="V15" s="8">
        <v>28998</v>
      </c>
      <c r="W15" s="8">
        <v>44179</v>
      </c>
      <c r="X15" s="5" t="e">
        <f>#REF!-#REF!-#REF!-#REF!-#REF!-#REF!-#REF!-#REF!</f>
        <v>#REF!</v>
      </c>
      <c r="Y15" s="5" t="e">
        <f>#REF!-SUM(#REF!)</f>
        <v>#REF!</v>
      </c>
      <c r="Z15" s="5" t="e">
        <f>#REF!-SUM(#REF!)</f>
        <v>#REF!</v>
      </c>
    </row>
    <row r="16" spans="1:26" ht="15.75">
      <c r="A16" s="5" t="s">
        <v>43</v>
      </c>
      <c r="B16" s="5" t="s">
        <v>45</v>
      </c>
      <c r="C16" s="5" t="s">
        <v>46</v>
      </c>
      <c r="D16" s="5" t="s">
        <v>47</v>
      </c>
      <c r="E16" s="8">
        <v>626932</v>
      </c>
      <c r="F16" s="8">
        <v>434534</v>
      </c>
      <c r="G16" s="8">
        <v>21787</v>
      </c>
      <c r="H16" s="8">
        <v>98043</v>
      </c>
      <c r="I16" s="8">
        <v>25116</v>
      </c>
      <c r="J16" s="8">
        <v>723</v>
      </c>
      <c r="K16" s="8">
        <v>1464</v>
      </c>
      <c r="L16" s="8">
        <v>12712</v>
      </c>
      <c r="M16" s="8">
        <v>1414</v>
      </c>
      <c r="N16" s="8">
        <v>4573</v>
      </c>
      <c r="O16" s="8">
        <v>814</v>
      </c>
      <c r="P16" s="8">
        <v>3416</v>
      </c>
      <c r="Q16" s="8">
        <v>3309</v>
      </c>
      <c r="R16" s="8">
        <v>695</v>
      </c>
      <c r="S16" s="8">
        <v>227</v>
      </c>
      <c r="T16" s="8">
        <v>1670</v>
      </c>
      <c r="U16" s="8">
        <v>717</v>
      </c>
      <c r="V16" s="8">
        <v>9997</v>
      </c>
      <c r="W16" s="8">
        <v>34146</v>
      </c>
      <c r="X16" s="5" t="e">
        <f>#REF!-#REF!-#REF!-#REF!-#REF!-#REF!-#REF!-#REF!</f>
        <v>#REF!</v>
      </c>
      <c r="Y16" s="5" t="e">
        <f>#REF!-SUM(#REF!)</f>
        <v>#REF!</v>
      </c>
      <c r="Z16" s="5" t="e">
        <f>#REF!-SUM(#REF!)</f>
        <v>#REF!</v>
      </c>
    </row>
    <row r="17" spans="1:26" ht="15.75">
      <c r="A17" s="5" t="s">
        <v>48</v>
      </c>
      <c r="B17" s="5" t="s">
        <v>50</v>
      </c>
      <c r="C17" s="5" t="s">
        <v>51</v>
      </c>
      <c r="D17" s="5" t="s">
        <v>52</v>
      </c>
      <c r="E17" s="8">
        <v>5130632</v>
      </c>
      <c r="F17" s="8">
        <v>3873611</v>
      </c>
      <c r="G17" s="8">
        <v>158873</v>
      </c>
      <c r="H17" s="8">
        <v>255879</v>
      </c>
      <c r="I17" s="8">
        <v>92236</v>
      </c>
      <c r="J17" s="8">
        <v>14741</v>
      </c>
      <c r="K17" s="8">
        <v>21221</v>
      </c>
      <c r="L17" s="8">
        <v>16176</v>
      </c>
      <c r="M17" s="8">
        <v>7712</v>
      </c>
      <c r="N17" s="8">
        <v>9123</v>
      </c>
      <c r="O17" s="8">
        <v>12931</v>
      </c>
      <c r="P17" s="8">
        <v>10332</v>
      </c>
      <c r="Q17" s="8">
        <v>6733</v>
      </c>
      <c r="R17" s="8">
        <v>1985</v>
      </c>
      <c r="S17" s="8">
        <v>1354</v>
      </c>
      <c r="T17" s="8">
        <v>1197</v>
      </c>
      <c r="U17" s="8">
        <v>2197</v>
      </c>
      <c r="V17" s="8">
        <v>596774</v>
      </c>
      <c r="W17" s="8">
        <v>146526</v>
      </c>
      <c r="X17" s="5" t="e">
        <f>#REF!-#REF!-#REF!-#REF!-#REF!-#REF!-#REF!-#REF!</f>
        <v>#REF!</v>
      </c>
      <c r="Y17" s="5" t="e">
        <f>#REF!-SUM(#REF!)</f>
        <v>#REF!</v>
      </c>
      <c r="Z17" s="5" t="e">
        <f>#REF!-SUM(#REF!)</f>
        <v>#REF!</v>
      </c>
    </row>
    <row r="18" spans="1:26" ht="15.75">
      <c r="A18" s="5" t="s">
        <v>53</v>
      </c>
      <c r="B18" s="5" t="s">
        <v>55</v>
      </c>
      <c r="C18" s="5" t="s">
        <v>56</v>
      </c>
      <c r="D18" s="5" t="s">
        <v>57</v>
      </c>
      <c r="E18" s="8">
        <v>2673400</v>
      </c>
      <c r="F18" s="8">
        <v>2138598</v>
      </c>
      <c r="G18" s="8">
        <v>418950</v>
      </c>
      <c r="H18" s="8">
        <v>17808</v>
      </c>
      <c r="I18" s="8">
        <v>20220</v>
      </c>
      <c r="J18" s="8">
        <v>3104</v>
      </c>
      <c r="K18" s="8">
        <v>3126</v>
      </c>
      <c r="L18" s="8">
        <v>2489</v>
      </c>
      <c r="M18" s="8">
        <v>1036</v>
      </c>
      <c r="N18" s="8">
        <v>1550</v>
      </c>
      <c r="O18" s="8">
        <v>3974</v>
      </c>
      <c r="P18" s="8">
        <v>4941</v>
      </c>
      <c r="Q18" s="8">
        <v>1668</v>
      </c>
      <c r="R18" s="8">
        <v>295</v>
      </c>
      <c r="S18" s="8">
        <v>231</v>
      </c>
      <c r="T18" s="8">
        <v>176</v>
      </c>
      <c r="U18" s="8">
        <v>966</v>
      </c>
      <c r="V18" s="8">
        <v>40412</v>
      </c>
      <c r="W18" s="8">
        <v>35744</v>
      </c>
      <c r="X18" s="5" t="e">
        <f>#REF!-#REF!-#REF!-#REF!-#REF!-#REF!-#REF!-#REF!</f>
        <v>#REF!</v>
      </c>
      <c r="Y18" s="5" t="e">
        <f>#REF!-SUM(#REF!)</f>
        <v>#REF!</v>
      </c>
      <c r="Z18" s="5" t="e">
        <f>#REF!-SUM(#REF!)</f>
        <v>#REF!</v>
      </c>
    </row>
    <row r="19" spans="1:26" ht="15.75">
      <c r="A19" s="5" t="s">
        <v>58</v>
      </c>
      <c r="B19" s="5" t="s">
        <v>60</v>
      </c>
      <c r="C19" s="5" t="s">
        <v>61</v>
      </c>
      <c r="D19" s="5" t="s">
        <v>62</v>
      </c>
      <c r="E19" s="8">
        <v>33871648</v>
      </c>
      <c r="F19" s="8">
        <v>20170059</v>
      </c>
      <c r="G19" s="8">
        <v>2263882</v>
      </c>
      <c r="H19" s="8">
        <v>333346</v>
      </c>
      <c r="I19" s="8">
        <v>3697513</v>
      </c>
      <c r="J19" s="8">
        <v>314819</v>
      </c>
      <c r="K19" s="8">
        <v>980642</v>
      </c>
      <c r="L19" s="8">
        <v>918678</v>
      </c>
      <c r="M19" s="8">
        <v>288854</v>
      </c>
      <c r="N19" s="8">
        <v>345882</v>
      </c>
      <c r="O19" s="8">
        <v>447032</v>
      </c>
      <c r="P19" s="8">
        <v>401606</v>
      </c>
      <c r="Q19" s="8">
        <v>116961</v>
      </c>
      <c r="R19" s="8">
        <v>20571</v>
      </c>
      <c r="S19" s="8">
        <v>20918</v>
      </c>
      <c r="T19" s="8">
        <v>37498</v>
      </c>
      <c r="U19" s="8">
        <v>37974</v>
      </c>
      <c r="V19" s="8">
        <v>5682241</v>
      </c>
      <c r="W19" s="8">
        <v>1607646</v>
      </c>
      <c r="X19" s="5" t="e">
        <f>#REF!-#REF!-#REF!-#REF!-#REF!-#REF!-#REF!-#REF!</f>
        <v>#REF!</v>
      </c>
      <c r="Y19" s="5" t="e">
        <f>#REF!-SUM(#REF!)</f>
        <v>#REF!</v>
      </c>
      <c r="Z19" s="5" t="e">
        <f>#REF!-SUM(#REF!)</f>
        <v>#REF!</v>
      </c>
    </row>
    <row r="20" spans="1:26" ht="15.75">
      <c r="A20" s="5" t="s">
        <v>63</v>
      </c>
      <c r="B20" s="5" t="s">
        <v>65</v>
      </c>
      <c r="C20" s="5" t="s">
        <v>66</v>
      </c>
      <c r="D20" s="5" t="s">
        <v>67</v>
      </c>
      <c r="E20" s="8">
        <v>4301261</v>
      </c>
      <c r="F20" s="8">
        <v>3560005</v>
      </c>
      <c r="G20" s="8">
        <v>165063</v>
      </c>
      <c r="H20" s="8">
        <v>44241</v>
      </c>
      <c r="I20" s="8">
        <v>95213</v>
      </c>
      <c r="J20" s="8">
        <v>11720</v>
      </c>
      <c r="K20" s="8">
        <v>15658</v>
      </c>
      <c r="L20" s="8">
        <v>8941</v>
      </c>
      <c r="M20" s="8">
        <v>11571</v>
      </c>
      <c r="N20" s="8">
        <v>16395</v>
      </c>
      <c r="O20" s="8">
        <v>15457</v>
      </c>
      <c r="P20" s="8">
        <v>15471</v>
      </c>
      <c r="Q20" s="8">
        <v>4621</v>
      </c>
      <c r="R20" s="8">
        <v>1435</v>
      </c>
      <c r="S20" s="8">
        <v>1124</v>
      </c>
      <c r="T20" s="8">
        <v>931</v>
      </c>
      <c r="U20" s="8">
        <v>1131</v>
      </c>
      <c r="V20" s="8">
        <v>309931</v>
      </c>
      <c r="W20" s="8">
        <v>122187</v>
      </c>
      <c r="X20" s="5" t="e">
        <f>#REF!-#REF!-#REF!-#REF!-#REF!-#REF!-#REF!-#REF!</f>
        <v>#REF!</v>
      </c>
      <c r="Y20" s="5" t="e">
        <f>#REF!-SUM(#REF!)</f>
        <v>#REF!</v>
      </c>
      <c r="Z20" s="5" t="e">
        <f>#REF!-SUM(#REF!)</f>
        <v>#REF!</v>
      </c>
    </row>
    <row r="21" spans="1:26" ht="15.75">
      <c r="A21" s="5" t="s">
        <v>68</v>
      </c>
      <c r="B21" s="5" t="s">
        <v>70</v>
      </c>
      <c r="C21" s="5" t="s">
        <v>71</v>
      </c>
      <c r="D21" s="5" t="s">
        <v>72</v>
      </c>
      <c r="E21" s="8">
        <v>3405565</v>
      </c>
      <c r="F21" s="8">
        <v>2780355</v>
      </c>
      <c r="G21" s="8">
        <v>309843</v>
      </c>
      <c r="H21" s="8">
        <v>9639</v>
      </c>
      <c r="I21" s="8">
        <v>82313</v>
      </c>
      <c r="J21" s="8">
        <v>23662</v>
      </c>
      <c r="K21" s="8">
        <v>19172</v>
      </c>
      <c r="L21" s="8">
        <v>7643</v>
      </c>
      <c r="M21" s="8">
        <v>4196</v>
      </c>
      <c r="N21" s="8">
        <v>7064</v>
      </c>
      <c r="O21" s="8">
        <v>7538</v>
      </c>
      <c r="P21" s="8">
        <v>13038</v>
      </c>
      <c r="Q21" s="8">
        <v>1366</v>
      </c>
      <c r="R21" s="8">
        <v>365</v>
      </c>
      <c r="S21" s="8">
        <v>281</v>
      </c>
      <c r="T21" s="8">
        <v>277</v>
      </c>
      <c r="U21" s="8">
        <v>443</v>
      </c>
      <c r="V21" s="8">
        <v>147201</v>
      </c>
      <c r="W21" s="8">
        <v>74848</v>
      </c>
      <c r="X21" s="5" t="e">
        <f>#REF!-#REF!-#REF!-#REF!-#REF!-#REF!-#REF!-#REF!</f>
        <v>#REF!</v>
      </c>
      <c r="Y21" s="5" t="e">
        <f>#REF!-SUM(#REF!)</f>
        <v>#REF!</v>
      </c>
      <c r="Z21" s="5" t="e">
        <f>#REF!-SUM(#REF!)</f>
        <v>#REF!</v>
      </c>
    </row>
    <row r="22" spans="1:26" ht="15.75">
      <c r="A22" s="5" t="s">
        <v>73</v>
      </c>
      <c r="B22" s="5" t="s">
        <v>75</v>
      </c>
      <c r="C22" s="5" t="s">
        <v>76</v>
      </c>
      <c r="D22" s="5" t="s">
        <v>77</v>
      </c>
      <c r="E22" s="8">
        <v>783600</v>
      </c>
      <c r="F22" s="8">
        <v>584773</v>
      </c>
      <c r="G22" s="8">
        <v>150666</v>
      </c>
      <c r="H22" s="8">
        <v>2731</v>
      </c>
      <c r="I22" s="8">
        <v>16259</v>
      </c>
      <c r="J22" s="8">
        <v>5280</v>
      </c>
      <c r="K22" s="8">
        <v>4128</v>
      </c>
      <c r="L22" s="8">
        <v>2018</v>
      </c>
      <c r="M22" s="8">
        <v>614</v>
      </c>
      <c r="N22" s="8">
        <v>1991</v>
      </c>
      <c r="O22" s="8">
        <v>817</v>
      </c>
      <c r="P22" s="8">
        <v>1411</v>
      </c>
      <c r="Q22" s="8">
        <v>283</v>
      </c>
      <c r="R22" s="8">
        <v>41</v>
      </c>
      <c r="S22" s="8">
        <v>89</v>
      </c>
      <c r="T22" s="8">
        <v>35</v>
      </c>
      <c r="U22" s="8">
        <v>118</v>
      </c>
      <c r="V22" s="8">
        <v>15855</v>
      </c>
      <c r="W22" s="8">
        <v>13033</v>
      </c>
      <c r="X22" s="5" t="e">
        <f>#REF!-#REF!-#REF!-#REF!-#REF!-#REF!-#REF!-#REF!</f>
        <v>#REF!</v>
      </c>
      <c r="Y22" s="5" t="e">
        <f>#REF!-SUM(#REF!)</f>
        <v>#REF!</v>
      </c>
      <c r="Z22" s="5" t="e">
        <f>#REF!-SUM(#REF!)</f>
        <v>#REF!</v>
      </c>
    </row>
    <row r="23" spans="1:26" ht="15.75">
      <c r="A23" s="5" t="s">
        <v>78</v>
      </c>
      <c r="B23" s="5" t="s">
        <v>80</v>
      </c>
      <c r="C23" s="5" t="s">
        <v>81</v>
      </c>
      <c r="D23" s="5" t="s">
        <v>82</v>
      </c>
      <c r="E23" s="8">
        <v>572059</v>
      </c>
      <c r="F23" s="8">
        <v>176101</v>
      </c>
      <c r="G23" s="8">
        <v>343312</v>
      </c>
      <c r="H23" s="8">
        <v>1713</v>
      </c>
      <c r="I23" s="8">
        <v>15189</v>
      </c>
      <c r="J23" s="8">
        <v>2845</v>
      </c>
      <c r="K23" s="8">
        <v>3734</v>
      </c>
      <c r="L23" s="8">
        <v>2228</v>
      </c>
      <c r="M23" s="8">
        <v>1117</v>
      </c>
      <c r="N23" s="8">
        <v>1095</v>
      </c>
      <c r="O23" s="8">
        <v>1903</v>
      </c>
      <c r="P23" s="8">
        <v>2267</v>
      </c>
      <c r="Q23" s="8">
        <v>348</v>
      </c>
      <c r="R23" s="8">
        <v>138</v>
      </c>
      <c r="S23" s="8">
        <v>62</v>
      </c>
      <c r="T23" s="8">
        <v>51</v>
      </c>
      <c r="U23" s="8">
        <v>97</v>
      </c>
      <c r="V23" s="8">
        <v>21950</v>
      </c>
      <c r="W23" s="8">
        <v>13446</v>
      </c>
      <c r="X23" s="5" t="e">
        <f>#REF!-#REF!-#REF!-#REF!-#REF!-#REF!-#REF!-#REF!</f>
        <v>#REF!</v>
      </c>
      <c r="Y23" s="5" t="e">
        <f>#REF!-SUM(#REF!)</f>
        <v>#REF!</v>
      </c>
      <c r="Z23" s="5" t="e">
        <f>#REF!-SUM(#REF!)</f>
        <v>#REF!</v>
      </c>
    </row>
    <row r="24" spans="1:26" ht="15.75">
      <c r="A24" s="5" t="s">
        <v>83</v>
      </c>
      <c r="B24" s="5" t="s">
        <v>85</v>
      </c>
      <c r="C24" s="5" t="s">
        <v>86</v>
      </c>
      <c r="D24" s="5" t="s">
        <v>87</v>
      </c>
      <c r="E24" s="8">
        <v>15982378</v>
      </c>
      <c r="F24" s="8">
        <v>12465029</v>
      </c>
      <c r="G24" s="8">
        <v>2335505</v>
      </c>
      <c r="H24" s="8">
        <v>53541</v>
      </c>
      <c r="I24" s="8">
        <v>266256</v>
      </c>
      <c r="J24" s="8">
        <v>70740</v>
      </c>
      <c r="K24" s="8">
        <v>46368</v>
      </c>
      <c r="L24" s="8">
        <v>54310</v>
      </c>
      <c r="M24" s="8">
        <v>10897</v>
      </c>
      <c r="N24" s="8">
        <v>19139</v>
      </c>
      <c r="O24" s="8">
        <v>33190</v>
      </c>
      <c r="P24" s="8">
        <v>31612</v>
      </c>
      <c r="Q24" s="8">
        <v>8625</v>
      </c>
      <c r="R24" s="8">
        <v>2131</v>
      </c>
      <c r="S24" s="8">
        <v>2319</v>
      </c>
      <c r="T24" s="8">
        <v>1232</v>
      </c>
      <c r="U24" s="8">
        <v>2943</v>
      </c>
      <c r="V24" s="8">
        <v>477107</v>
      </c>
      <c r="W24" s="8">
        <v>376315</v>
      </c>
      <c r="X24" s="5" t="e">
        <f>#REF!-#REF!-#REF!-#REF!-#REF!-#REF!-#REF!-#REF!</f>
        <v>#REF!</v>
      </c>
      <c r="Y24" s="5" t="e">
        <f>#REF!-SUM(#REF!)</f>
        <v>#REF!</v>
      </c>
      <c r="Z24" s="5" t="e">
        <f>#REF!-SUM(#REF!)</f>
        <v>#REF!</v>
      </c>
    </row>
    <row r="25" spans="1:26" ht="15.75">
      <c r="A25" s="5" t="s">
        <v>88</v>
      </c>
      <c r="B25" s="5" t="s">
        <v>90</v>
      </c>
      <c r="C25" s="5" t="s">
        <v>91</v>
      </c>
      <c r="D25" s="5" t="s">
        <v>92</v>
      </c>
      <c r="E25" s="8">
        <v>8186453</v>
      </c>
      <c r="F25" s="8">
        <v>5327281</v>
      </c>
      <c r="G25" s="8">
        <v>2349542</v>
      </c>
      <c r="H25" s="8">
        <v>21737</v>
      </c>
      <c r="I25" s="8">
        <v>173170</v>
      </c>
      <c r="J25" s="8">
        <v>46132</v>
      </c>
      <c r="K25" s="8">
        <v>27446</v>
      </c>
      <c r="L25" s="8">
        <v>11036</v>
      </c>
      <c r="M25" s="8">
        <v>7242</v>
      </c>
      <c r="N25" s="8">
        <v>28745</v>
      </c>
      <c r="O25" s="8">
        <v>29016</v>
      </c>
      <c r="P25" s="8">
        <v>23553</v>
      </c>
      <c r="Q25" s="8">
        <v>4246</v>
      </c>
      <c r="R25" s="8">
        <v>866</v>
      </c>
      <c r="S25" s="8">
        <v>1566</v>
      </c>
      <c r="T25" s="8">
        <v>819</v>
      </c>
      <c r="U25" s="8">
        <v>995</v>
      </c>
      <c r="V25" s="8">
        <v>196289</v>
      </c>
      <c r="W25" s="8">
        <v>114188</v>
      </c>
      <c r="X25" s="5" t="e">
        <f>#REF!-#REF!-#REF!-#REF!-#REF!-#REF!-#REF!-#REF!</f>
        <v>#REF!</v>
      </c>
      <c r="Y25" s="5" t="e">
        <f>#REF!-SUM(#REF!)</f>
        <v>#REF!</v>
      </c>
      <c r="Z25" s="5" t="e">
        <f>#REF!-SUM(#REF!)</f>
        <v>#REF!</v>
      </c>
    </row>
    <row r="26" spans="1:26" ht="15.75">
      <c r="A26" s="5" t="s">
        <v>93</v>
      </c>
      <c r="B26" s="5" t="s">
        <v>95</v>
      </c>
      <c r="C26" s="5" t="s">
        <v>96</v>
      </c>
      <c r="D26" s="5" t="s">
        <v>97</v>
      </c>
      <c r="E26" s="8">
        <v>1211537</v>
      </c>
      <c r="F26" s="8">
        <v>294102</v>
      </c>
      <c r="G26" s="8">
        <v>22003</v>
      </c>
      <c r="H26" s="8">
        <v>3535</v>
      </c>
      <c r="I26" s="8">
        <v>503868</v>
      </c>
      <c r="J26" s="8">
        <v>1441</v>
      </c>
      <c r="K26" s="8">
        <v>56600</v>
      </c>
      <c r="L26" s="8">
        <v>170635</v>
      </c>
      <c r="M26" s="8">
        <v>201764</v>
      </c>
      <c r="N26" s="8">
        <v>23537</v>
      </c>
      <c r="O26" s="8">
        <v>7867</v>
      </c>
      <c r="P26" s="8">
        <v>42024</v>
      </c>
      <c r="Q26" s="8">
        <v>113539</v>
      </c>
      <c r="R26" s="8">
        <v>80137</v>
      </c>
      <c r="S26" s="8">
        <v>1663</v>
      </c>
      <c r="T26" s="8">
        <v>16166</v>
      </c>
      <c r="U26" s="8">
        <v>15573</v>
      </c>
      <c r="V26" s="8">
        <v>15147</v>
      </c>
      <c r="W26" s="8">
        <v>259343</v>
      </c>
      <c r="X26" s="5" t="e">
        <f>#REF!-#REF!-#REF!-#REF!-#REF!-#REF!-#REF!-#REF!</f>
        <v>#REF!</v>
      </c>
      <c r="Y26" s="5" t="e">
        <f>#REF!-SUM(#REF!)</f>
        <v>#REF!</v>
      </c>
      <c r="Z26" s="5" t="e">
        <f>#REF!-SUM(#REF!)</f>
        <v>#REF!</v>
      </c>
    </row>
    <row r="27" spans="1:26" ht="15.75">
      <c r="A27" s="5" t="s">
        <v>98</v>
      </c>
      <c r="B27" s="5" t="s">
        <v>100</v>
      </c>
      <c r="C27" s="5" t="s">
        <v>101</v>
      </c>
      <c r="D27" s="5" t="s">
        <v>102</v>
      </c>
      <c r="E27" s="8">
        <v>1293953</v>
      </c>
      <c r="F27" s="8">
        <v>1177304</v>
      </c>
      <c r="G27" s="8">
        <v>5456</v>
      </c>
      <c r="H27" s="8">
        <v>17645</v>
      </c>
      <c r="I27" s="8">
        <v>11889</v>
      </c>
      <c r="J27" s="8">
        <v>1289</v>
      </c>
      <c r="K27" s="8">
        <v>2224</v>
      </c>
      <c r="L27" s="8">
        <v>1614</v>
      </c>
      <c r="M27" s="8">
        <v>2642</v>
      </c>
      <c r="N27" s="8">
        <v>1250</v>
      </c>
      <c r="O27" s="8">
        <v>1323</v>
      </c>
      <c r="P27" s="8">
        <v>1547</v>
      </c>
      <c r="Q27" s="8">
        <v>1308</v>
      </c>
      <c r="R27" s="8">
        <v>391</v>
      </c>
      <c r="S27" s="8">
        <v>254</v>
      </c>
      <c r="T27" s="8">
        <v>249</v>
      </c>
      <c r="U27" s="8">
        <v>414</v>
      </c>
      <c r="V27" s="8">
        <v>54742</v>
      </c>
      <c r="W27" s="8">
        <v>25609</v>
      </c>
      <c r="X27" s="5" t="e">
        <f>#REF!-#REF!-#REF!-#REF!-#REF!-#REF!-#REF!-#REF!</f>
        <v>#REF!</v>
      </c>
      <c r="Y27" s="5" t="e">
        <f>#REF!-SUM(#REF!)</f>
        <v>#REF!</v>
      </c>
      <c r="Z27" s="5" t="e">
        <f>#REF!-SUM(#REF!)</f>
        <v>#REF!</v>
      </c>
    </row>
    <row r="28" spans="1:26" ht="15.75">
      <c r="A28" s="5" t="s">
        <v>103</v>
      </c>
      <c r="B28" s="5" t="s">
        <v>105</v>
      </c>
      <c r="C28" s="5" t="s">
        <v>106</v>
      </c>
      <c r="D28" s="5" t="s">
        <v>107</v>
      </c>
      <c r="E28" s="8">
        <v>12419293</v>
      </c>
      <c r="F28" s="8">
        <v>9125471</v>
      </c>
      <c r="G28" s="8">
        <v>1876875</v>
      </c>
      <c r="H28" s="8">
        <v>31006</v>
      </c>
      <c r="I28" s="8">
        <v>423603</v>
      </c>
      <c r="J28" s="8">
        <v>124723</v>
      </c>
      <c r="K28" s="8">
        <v>76725</v>
      </c>
      <c r="L28" s="8">
        <v>86298</v>
      </c>
      <c r="M28" s="8">
        <v>20379</v>
      </c>
      <c r="N28" s="8">
        <v>51453</v>
      </c>
      <c r="O28" s="8">
        <v>19101</v>
      </c>
      <c r="P28" s="8">
        <v>44924</v>
      </c>
      <c r="Q28" s="8">
        <v>4610</v>
      </c>
      <c r="R28" s="8">
        <v>1003</v>
      </c>
      <c r="S28" s="8">
        <v>988</v>
      </c>
      <c r="T28" s="8">
        <v>1062</v>
      </c>
      <c r="U28" s="8">
        <v>1557</v>
      </c>
      <c r="V28" s="8">
        <v>722712</v>
      </c>
      <c r="W28" s="8">
        <v>235016</v>
      </c>
      <c r="X28" s="5" t="e">
        <f>#REF!-#REF!-#REF!-#REF!-#REF!-#REF!-#REF!-#REF!</f>
        <v>#REF!</v>
      </c>
      <c r="Y28" s="5" t="e">
        <f>#REF!-SUM(#REF!)</f>
        <v>#REF!</v>
      </c>
      <c r="Z28" s="5" t="e">
        <f>#REF!-SUM(#REF!)</f>
        <v>#REF!</v>
      </c>
    </row>
    <row r="29" spans="1:26" ht="15.75">
      <c r="A29" s="5" t="s">
        <v>108</v>
      </c>
      <c r="B29" s="5" t="s">
        <v>110</v>
      </c>
      <c r="C29" s="5" t="s">
        <v>111</v>
      </c>
      <c r="D29" s="5" t="s">
        <v>112</v>
      </c>
      <c r="E29" s="8">
        <v>6080485</v>
      </c>
      <c r="F29" s="8">
        <v>5320022</v>
      </c>
      <c r="G29" s="8">
        <v>510034</v>
      </c>
      <c r="H29" s="8">
        <v>15815</v>
      </c>
      <c r="I29" s="8">
        <v>59126</v>
      </c>
      <c r="J29" s="8">
        <v>14685</v>
      </c>
      <c r="K29" s="8">
        <v>12531</v>
      </c>
      <c r="L29" s="8">
        <v>6674</v>
      </c>
      <c r="M29" s="8">
        <v>5065</v>
      </c>
      <c r="N29" s="8">
        <v>7502</v>
      </c>
      <c r="O29" s="8">
        <v>4843</v>
      </c>
      <c r="P29" s="8">
        <v>7826</v>
      </c>
      <c r="Q29" s="8">
        <v>2005</v>
      </c>
      <c r="R29" s="8">
        <v>606</v>
      </c>
      <c r="S29" s="8">
        <v>470</v>
      </c>
      <c r="T29" s="8">
        <v>385</v>
      </c>
      <c r="U29" s="8">
        <v>544</v>
      </c>
      <c r="V29" s="8">
        <v>97811</v>
      </c>
      <c r="W29" s="8">
        <v>75672</v>
      </c>
      <c r="X29" s="5" t="e">
        <f>#REF!-#REF!-#REF!-#REF!-#REF!-#REF!-#REF!-#REF!</f>
        <v>#REF!</v>
      </c>
      <c r="Y29" s="5" t="e">
        <f>#REF!-SUM(#REF!)</f>
        <v>#REF!</v>
      </c>
      <c r="Z29" s="5" t="e">
        <f>#REF!-SUM(#REF!)</f>
        <v>#REF!</v>
      </c>
    </row>
    <row r="30" spans="1:26" ht="15.75">
      <c r="A30" s="5" t="s">
        <v>113</v>
      </c>
      <c r="B30" s="5" t="s">
        <v>115</v>
      </c>
      <c r="C30" s="5" t="s">
        <v>116</v>
      </c>
      <c r="D30" s="5" t="s">
        <v>117</v>
      </c>
      <c r="E30" s="8">
        <v>2926324</v>
      </c>
      <c r="F30" s="8">
        <v>2748640</v>
      </c>
      <c r="G30" s="8">
        <v>61853</v>
      </c>
      <c r="H30" s="8">
        <v>8989</v>
      </c>
      <c r="I30" s="8">
        <v>36635</v>
      </c>
      <c r="J30" s="8">
        <v>5641</v>
      </c>
      <c r="K30" s="8">
        <v>6161</v>
      </c>
      <c r="L30" s="8">
        <v>2272</v>
      </c>
      <c r="M30" s="8">
        <v>1474</v>
      </c>
      <c r="N30" s="8">
        <v>5063</v>
      </c>
      <c r="O30" s="8">
        <v>7129</v>
      </c>
      <c r="P30" s="8">
        <v>8895</v>
      </c>
      <c r="Q30" s="8">
        <v>1009</v>
      </c>
      <c r="R30" s="8">
        <v>270</v>
      </c>
      <c r="S30" s="8">
        <v>170</v>
      </c>
      <c r="T30" s="8">
        <v>150</v>
      </c>
      <c r="U30" s="8">
        <v>419</v>
      </c>
      <c r="V30" s="8">
        <v>37420</v>
      </c>
      <c r="W30" s="8">
        <v>31778</v>
      </c>
      <c r="X30" s="5" t="e">
        <f>#REF!-#REF!-#REF!-#REF!-#REF!-#REF!-#REF!-#REF!</f>
        <v>#REF!</v>
      </c>
      <c r="Y30" s="5" t="e">
        <f>#REF!-SUM(#REF!)</f>
        <v>#REF!</v>
      </c>
      <c r="Z30" s="5" t="e">
        <f>#REF!-SUM(#REF!)</f>
        <v>#REF!</v>
      </c>
    </row>
    <row r="31" spans="1:26" ht="15.75">
      <c r="A31" s="5" t="s">
        <v>118</v>
      </c>
      <c r="B31" s="5" t="s">
        <v>120</v>
      </c>
      <c r="C31" s="5" t="s">
        <v>121</v>
      </c>
      <c r="D31" s="5" t="s">
        <v>122</v>
      </c>
      <c r="E31" s="8">
        <v>2688418</v>
      </c>
      <c r="F31" s="8">
        <v>2313944</v>
      </c>
      <c r="G31" s="8">
        <v>154198</v>
      </c>
      <c r="H31" s="8">
        <v>24936</v>
      </c>
      <c r="I31" s="8">
        <v>46806</v>
      </c>
      <c r="J31" s="8">
        <v>8153</v>
      </c>
      <c r="K31" s="8">
        <v>7624</v>
      </c>
      <c r="L31" s="8">
        <v>3509</v>
      </c>
      <c r="M31" s="8">
        <v>1935</v>
      </c>
      <c r="N31" s="8">
        <v>4529</v>
      </c>
      <c r="O31" s="8">
        <v>11623</v>
      </c>
      <c r="P31" s="8">
        <v>9433</v>
      </c>
      <c r="Q31" s="8">
        <v>1313</v>
      </c>
      <c r="R31" s="8">
        <v>391</v>
      </c>
      <c r="S31" s="8">
        <v>325</v>
      </c>
      <c r="T31" s="8">
        <v>255</v>
      </c>
      <c r="U31" s="8">
        <v>342</v>
      </c>
      <c r="V31" s="8">
        <v>90725</v>
      </c>
      <c r="W31" s="8">
        <v>56496</v>
      </c>
      <c r="X31" s="5" t="e">
        <f>#REF!-#REF!-#REF!-#REF!-#REF!-#REF!-#REF!-#REF!</f>
        <v>#REF!</v>
      </c>
      <c r="Y31" s="5" t="e">
        <f>#REF!-SUM(#REF!)</f>
        <v>#REF!</v>
      </c>
      <c r="Z31" s="5" t="e">
        <f>#REF!-SUM(#REF!)</f>
        <v>#REF!</v>
      </c>
    </row>
    <row r="32" spans="1:26" ht="15.75">
      <c r="A32" s="5" t="s">
        <v>123</v>
      </c>
      <c r="B32" s="5" t="s">
        <v>125</v>
      </c>
      <c r="C32" s="5" t="s">
        <v>126</v>
      </c>
      <c r="D32" s="5" t="s">
        <v>127</v>
      </c>
      <c r="E32" s="8">
        <v>4041769</v>
      </c>
      <c r="F32" s="8">
        <v>3640889</v>
      </c>
      <c r="G32" s="8">
        <v>295994</v>
      </c>
      <c r="H32" s="8">
        <v>8616</v>
      </c>
      <c r="I32" s="8">
        <v>29744</v>
      </c>
      <c r="J32" s="8">
        <v>6771</v>
      </c>
      <c r="K32" s="8">
        <v>5397</v>
      </c>
      <c r="L32" s="8">
        <v>3106</v>
      </c>
      <c r="M32" s="8">
        <v>3683</v>
      </c>
      <c r="N32" s="8">
        <v>3818</v>
      </c>
      <c r="O32" s="8">
        <v>3596</v>
      </c>
      <c r="P32" s="8">
        <v>3373</v>
      </c>
      <c r="Q32" s="8">
        <v>1460</v>
      </c>
      <c r="R32" s="8">
        <v>338</v>
      </c>
      <c r="S32" s="8">
        <v>403</v>
      </c>
      <c r="T32" s="8">
        <v>327</v>
      </c>
      <c r="U32" s="8">
        <v>392</v>
      </c>
      <c r="V32" s="8">
        <v>22623</v>
      </c>
      <c r="W32" s="8">
        <v>42443</v>
      </c>
      <c r="X32" s="5" t="e">
        <f>#REF!-#REF!-#REF!-#REF!-#REF!-#REF!-#REF!-#REF!</f>
        <v>#REF!</v>
      </c>
      <c r="Y32" s="5" t="e">
        <f>#REF!-SUM(#REF!)</f>
        <v>#REF!</v>
      </c>
      <c r="Z32" s="5" t="e">
        <f>#REF!-SUM(#REF!)</f>
        <v>#REF!</v>
      </c>
    </row>
    <row r="33" spans="1:26" ht="15.75">
      <c r="A33" s="5" t="s">
        <v>128</v>
      </c>
      <c r="B33" s="5" t="s">
        <v>130</v>
      </c>
      <c r="C33" s="5" t="s">
        <v>131</v>
      </c>
      <c r="D33" s="5" t="s">
        <v>132</v>
      </c>
      <c r="E33" s="8">
        <v>4468976</v>
      </c>
      <c r="F33" s="8">
        <v>2856161</v>
      </c>
      <c r="G33" s="8">
        <v>1451944</v>
      </c>
      <c r="H33" s="8">
        <v>25477</v>
      </c>
      <c r="I33" s="8">
        <v>54758</v>
      </c>
      <c r="J33" s="8">
        <v>8280</v>
      </c>
      <c r="K33" s="8">
        <v>7474</v>
      </c>
      <c r="L33" s="8">
        <v>4504</v>
      </c>
      <c r="M33" s="8">
        <v>1519</v>
      </c>
      <c r="N33" s="8">
        <v>2876</v>
      </c>
      <c r="O33" s="8">
        <v>24358</v>
      </c>
      <c r="P33" s="8">
        <v>5747</v>
      </c>
      <c r="Q33" s="8">
        <v>1240</v>
      </c>
      <c r="R33" s="8">
        <v>373</v>
      </c>
      <c r="S33" s="8">
        <v>342</v>
      </c>
      <c r="T33" s="8">
        <v>253</v>
      </c>
      <c r="U33" s="8">
        <v>272</v>
      </c>
      <c r="V33" s="8">
        <v>31131</v>
      </c>
      <c r="W33" s="8">
        <v>48265</v>
      </c>
      <c r="X33" s="5" t="e">
        <f>#REF!-#REF!-#REF!-#REF!-#REF!-#REF!-#REF!-#REF!</f>
        <v>#REF!</v>
      </c>
      <c r="Y33" s="5" t="e">
        <f>#REF!-SUM(#REF!)</f>
        <v>#REF!</v>
      </c>
      <c r="Z33" s="5" t="e">
        <f>#REF!-SUM(#REF!)</f>
        <v>#REF!</v>
      </c>
    </row>
    <row r="34" spans="1:26" ht="15.75">
      <c r="A34" s="5" t="s">
        <v>133</v>
      </c>
      <c r="B34" s="5" t="s">
        <v>135</v>
      </c>
      <c r="C34" s="5" t="s">
        <v>136</v>
      </c>
      <c r="D34" s="5" t="s">
        <v>137</v>
      </c>
      <c r="E34" s="8">
        <v>1274923</v>
      </c>
      <c r="F34" s="8">
        <v>1236014</v>
      </c>
      <c r="G34" s="8">
        <v>6760</v>
      </c>
      <c r="H34" s="8">
        <v>7098</v>
      </c>
      <c r="I34" s="8">
        <v>9111</v>
      </c>
      <c r="J34" s="8">
        <v>1021</v>
      </c>
      <c r="K34" s="8">
        <v>2034</v>
      </c>
      <c r="L34" s="8">
        <v>1159</v>
      </c>
      <c r="M34" s="8">
        <v>616</v>
      </c>
      <c r="N34" s="8">
        <v>875</v>
      </c>
      <c r="O34" s="8">
        <v>1323</v>
      </c>
      <c r="P34" s="8">
        <v>2083</v>
      </c>
      <c r="Q34" s="8">
        <v>382</v>
      </c>
      <c r="R34" s="8">
        <v>90</v>
      </c>
      <c r="S34" s="8">
        <v>70</v>
      </c>
      <c r="T34" s="8">
        <v>109</v>
      </c>
      <c r="U34" s="8">
        <v>113</v>
      </c>
      <c r="V34" s="8">
        <v>2911</v>
      </c>
      <c r="W34" s="8">
        <v>12647</v>
      </c>
      <c r="X34" s="5" t="e">
        <f>#REF!-#REF!-#REF!-#REF!-#REF!-#REF!-#REF!-#REF!</f>
        <v>#REF!</v>
      </c>
      <c r="Y34" s="5" t="e">
        <f>#REF!-SUM(#REF!)</f>
        <v>#REF!</v>
      </c>
      <c r="Z34" s="5" t="e">
        <f>#REF!-SUM(#REF!)</f>
        <v>#REF!</v>
      </c>
    </row>
    <row r="35" spans="1:26" ht="15.75">
      <c r="A35" s="5" t="s">
        <v>138</v>
      </c>
      <c r="B35" s="5" t="s">
        <v>140</v>
      </c>
      <c r="C35" s="5" t="s">
        <v>141</v>
      </c>
      <c r="D35" s="5" t="s">
        <v>142</v>
      </c>
      <c r="E35" s="8">
        <v>5296486</v>
      </c>
      <c r="F35" s="8">
        <v>3391308</v>
      </c>
      <c r="G35" s="8">
        <v>1477411</v>
      </c>
      <c r="H35" s="8">
        <v>15423</v>
      </c>
      <c r="I35" s="8">
        <v>210929</v>
      </c>
      <c r="J35" s="8">
        <v>49909</v>
      </c>
      <c r="K35" s="8">
        <v>49400</v>
      </c>
      <c r="L35" s="8">
        <v>26608</v>
      </c>
      <c r="M35" s="8">
        <v>6620</v>
      </c>
      <c r="N35" s="8">
        <v>39155</v>
      </c>
      <c r="O35" s="8">
        <v>16744</v>
      </c>
      <c r="P35" s="8">
        <v>22493</v>
      </c>
      <c r="Q35" s="8">
        <v>2303</v>
      </c>
      <c r="R35" s="8">
        <v>583</v>
      </c>
      <c r="S35" s="8">
        <v>708</v>
      </c>
      <c r="T35" s="8">
        <v>321</v>
      </c>
      <c r="U35" s="8">
        <v>691</v>
      </c>
      <c r="V35" s="8">
        <v>95525</v>
      </c>
      <c r="W35" s="8">
        <v>103587</v>
      </c>
      <c r="X35" s="5" t="e">
        <f>#REF!-#REF!-#REF!-#REF!-#REF!-#REF!-#REF!-#REF!</f>
        <v>#REF!</v>
      </c>
      <c r="Y35" s="5" t="e">
        <f>#REF!-SUM(#REF!)</f>
        <v>#REF!</v>
      </c>
      <c r="Z35" s="5" t="e">
        <f>#REF!-SUM(#REF!)</f>
        <v>#REF!</v>
      </c>
    </row>
    <row r="36" spans="1:26" ht="15.75">
      <c r="A36" s="5" t="s">
        <v>143</v>
      </c>
      <c r="B36" s="5" t="s">
        <v>145</v>
      </c>
      <c r="C36" s="5" t="s">
        <v>146</v>
      </c>
      <c r="D36" s="5" t="s">
        <v>147</v>
      </c>
      <c r="E36" s="8">
        <v>6349097</v>
      </c>
      <c r="F36" s="8">
        <v>5367286</v>
      </c>
      <c r="G36" s="8">
        <v>343454</v>
      </c>
      <c r="H36" s="8">
        <v>15015</v>
      </c>
      <c r="I36" s="8">
        <v>238124</v>
      </c>
      <c r="J36" s="8">
        <v>43801</v>
      </c>
      <c r="K36" s="8">
        <v>84392</v>
      </c>
      <c r="L36" s="8">
        <v>8273</v>
      </c>
      <c r="M36" s="8">
        <v>10539</v>
      </c>
      <c r="N36" s="8">
        <v>17369</v>
      </c>
      <c r="O36" s="8">
        <v>33962</v>
      </c>
      <c r="P36" s="8">
        <v>39788</v>
      </c>
      <c r="Q36" s="8">
        <v>2489</v>
      </c>
      <c r="R36" s="8">
        <v>562</v>
      </c>
      <c r="S36" s="8">
        <v>529</v>
      </c>
      <c r="T36" s="8">
        <v>476</v>
      </c>
      <c r="U36" s="8">
        <v>922</v>
      </c>
      <c r="V36" s="8">
        <v>236724</v>
      </c>
      <c r="W36" s="8">
        <v>146005</v>
      </c>
      <c r="X36" s="5" t="e">
        <f>#REF!-#REF!-#REF!-#REF!-#REF!-#REF!-#REF!-#REF!</f>
        <v>#REF!</v>
      </c>
      <c r="Y36" s="5" t="e">
        <f>#REF!-SUM(#REF!)</f>
        <v>#REF!</v>
      </c>
      <c r="Z36" s="5" t="e">
        <f>#REF!-SUM(#REF!)</f>
        <v>#REF!</v>
      </c>
    </row>
    <row r="37" spans="1:26" ht="15.75">
      <c r="A37" s="5" t="s">
        <v>148</v>
      </c>
      <c r="B37" s="5" t="s">
        <v>150</v>
      </c>
      <c r="C37" s="5" t="s">
        <v>151</v>
      </c>
      <c r="D37" s="5" t="s">
        <v>152</v>
      </c>
      <c r="E37" s="8">
        <v>9938444</v>
      </c>
      <c r="F37" s="8">
        <v>7966053</v>
      </c>
      <c r="G37" s="8">
        <v>1412742</v>
      </c>
      <c r="H37" s="8">
        <v>58479</v>
      </c>
      <c r="I37" s="8">
        <v>176510</v>
      </c>
      <c r="J37" s="8">
        <v>54631</v>
      </c>
      <c r="K37" s="8">
        <v>33189</v>
      </c>
      <c r="L37" s="8">
        <v>17377</v>
      </c>
      <c r="M37" s="8">
        <v>11288</v>
      </c>
      <c r="N37" s="8">
        <v>20886</v>
      </c>
      <c r="O37" s="8">
        <v>13673</v>
      </c>
      <c r="P37" s="8">
        <v>25466</v>
      </c>
      <c r="Q37" s="8">
        <v>2692</v>
      </c>
      <c r="R37" s="8">
        <v>734</v>
      </c>
      <c r="S37" s="8">
        <v>622</v>
      </c>
      <c r="T37" s="8">
        <v>505</v>
      </c>
      <c r="U37" s="8">
        <v>831</v>
      </c>
      <c r="V37" s="8">
        <v>129552</v>
      </c>
      <c r="W37" s="8">
        <v>192416</v>
      </c>
      <c r="X37" s="5" t="e">
        <f>#REF!-#REF!-#REF!-#REF!-#REF!-#REF!-#REF!-#REF!</f>
        <v>#REF!</v>
      </c>
      <c r="Y37" s="5" t="e">
        <f>#REF!-SUM(#REF!)</f>
        <v>#REF!</v>
      </c>
      <c r="Z37" s="5" t="e">
        <f>#REF!-SUM(#REF!)</f>
        <v>#REF!</v>
      </c>
    </row>
    <row r="38" spans="1:26" ht="15.75">
      <c r="A38" s="5" t="s">
        <v>153</v>
      </c>
      <c r="B38" s="5" t="s">
        <v>155</v>
      </c>
      <c r="C38" s="5" t="s">
        <v>156</v>
      </c>
      <c r="D38" s="5" t="s">
        <v>157</v>
      </c>
      <c r="E38" s="8">
        <v>4919479</v>
      </c>
      <c r="F38" s="8">
        <v>4400282</v>
      </c>
      <c r="G38" s="8">
        <v>171731</v>
      </c>
      <c r="H38" s="8">
        <v>54967</v>
      </c>
      <c r="I38" s="8">
        <v>141968</v>
      </c>
      <c r="J38" s="8">
        <v>16887</v>
      </c>
      <c r="K38" s="8">
        <v>16060</v>
      </c>
      <c r="L38" s="8">
        <v>6284</v>
      </c>
      <c r="M38" s="8">
        <v>3816</v>
      </c>
      <c r="N38" s="8">
        <v>12584</v>
      </c>
      <c r="O38" s="8">
        <v>18824</v>
      </c>
      <c r="P38" s="8">
        <v>67513</v>
      </c>
      <c r="Q38" s="8">
        <v>1979</v>
      </c>
      <c r="R38" s="8">
        <v>593</v>
      </c>
      <c r="S38" s="8">
        <v>266</v>
      </c>
      <c r="T38" s="8">
        <v>508</v>
      </c>
      <c r="U38" s="8">
        <v>612</v>
      </c>
      <c r="V38" s="8">
        <v>65810</v>
      </c>
      <c r="W38" s="8">
        <v>82742</v>
      </c>
      <c r="X38" s="5" t="e">
        <f>#REF!-#REF!-#REF!-#REF!-#REF!-#REF!-#REF!-#REF!</f>
        <v>#REF!</v>
      </c>
      <c r="Y38" s="5" t="e">
        <f>#REF!-SUM(#REF!)</f>
        <v>#REF!</v>
      </c>
      <c r="Z38" s="5" t="e">
        <f>#REF!-SUM(#REF!)</f>
        <v>#REF!</v>
      </c>
    </row>
    <row r="39" spans="1:26" ht="15.75">
      <c r="A39" s="5" t="s">
        <v>158</v>
      </c>
      <c r="B39" s="5" t="s">
        <v>160</v>
      </c>
      <c r="C39" s="5" t="s">
        <v>161</v>
      </c>
      <c r="D39" s="5" t="s">
        <v>162</v>
      </c>
      <c r="E39" s="8">
        <v>2844658</v>
      </c>
      <c r="F39" s="8">
        <v>1746099</v>
      </c>
      <c r="G39" s="8">
        <v>1033809</v>
      </c>
      <c r="H39" s="8">
        <v>11652</v>
      </c>
      <c r="I39" s="8">
        <v>18626</v>
      </c>
      <c r="J39" s="8">
        <v>3827</v>
      </c>
      <c r="K39" s="8">
        <v>3099</v>
      </c>
      <c r="L39" s="8">
        <v>2608</v>
      </c>
      <c r="M39" s="8">
        <v>766</v>
      </c>
      <c r="N39" s="8">
        <v>1334</v>
      </c>
      <c r="O39" s="8">
        <v>5387</v>
      </c>
      <c r="P39" s="8">
        <v>1605</v>
      </c>
      <c r="Q39" s="8">
        <v>667</v>
      </c>
      <c r="R39" s="8">
        <v>197</v>
      </c>
      <c r="S39" s="8">
        <v>213</v>
      </c>
      <c r="T39" s="8">
        <v>157</v>
      </c>
      <c r="U39" s="8">
        <v>100</v>
      </c>
      <c r="V39" s="8">
        <v>13784</v>
      </c>
      <c r="W39" s="8">
        <v>20021</v>
      </c>
      <c r="X39" s="5" t="e">
        <f>#REF!-#REF!-#REF!-#REF!-#REF!-#REF!-#REF!-#REF!</f>
        <v>#REF!</v>
      </c>
      <c r="Y39" s="5" t="e">
        <f>#REF!-SUM(#REF!)</f>
        <v>#REF!</v>
      </c>
      <c r="Z39" s="5" t="e">
        <f>#REF!-SUM(#REF!)</f>
        <v>#REF!</v>
      </c>
    </row>
    <row r="40" spans="1:26" ht="15.75">
      <c r="A40" s="5" t="s">
        <v>163</v>
      </c>
      <c r="B40" s="5" t="s">
        <v>165</v>
      </c>
      <c r="C40" s="5" t="s">
        <v>166</v>
      </c>
      <c r="D40" s="5" t="s">
        <v>167</v>
      </c>
      <c r="E40" s="8">
        <v>5595211</v>
      </c>
      <c r="F40" s="8">
        <v>4748083</v>
      </c>
      <c r="G40" s="8">
        <v>629391</v>
      </c>
      <c r="H40" s="8">
        <v>25076</v>
      </c>
      <c r="I40" s="8">
        <v>61595</v>
      </c>
      <c r="J40" s="8">
        <v>12169</v>
      </c>
      <c r="K40" s="8">
        <v>13667</v>
      </c>
      <c r="L40" s="8">
        <v>7735</v>
      </c>
      <c r="M40" s="8">
        <v>3337</v>
      </c>
      <c r="N40" s="8">
        <v>6767</v>
      </c>
      <c r="O40" s="8">
        <v>10626</v>
      </c>
      <c r="P40" s="8">
        <v>7294</v>
      </c>
      <c r="Q40" s="8">
        <v>3178</v>
      </c>
      <c r="R40" s="8">
        <v>594</v>
      </c>
      <c r="S40" s="8">
        <v>435</v>
      </c>
      <c r="T40" s="8">
        <v>1116</v>
      </c>
      <c r="U40" s="8">
        <v>1033</v>
      </c>
      <c r="V40" s="8">
        <v>45827</v>
      </c>
      <c r="W40" s="8">
        <v>82061</v>
      </c>
      <c r="X40" s="5" t="e">
        <f>#REF!-#REF!-#REF!-#REF!-#REF!-#REF!-#REF!-#REF!</f>
        <v>#REF!</v>
      </c>
      <c r="Y40" s="5" t="e">
        <f>#REF!-SUM(#REF!)</f>
        <v>#REF!</v>
      </c>
      <c r="Z40" s="5" t="e">
        <f>#REF!-SUM(#REF!)</f>
        <v>#REF!</v>
      </c>
    </row>
    <row r="41" spans="1:26" ht="15.75">
      <c r="A41" s="5" t="s">
        <v>168</v>
      </c>
      <c r="B41" s="5" t="s">
        <v>170</v>
      </c>
      <c r="C41" s="5" t="s">
        <v>171</v>
      </c>
      <c r="D41" s="5" t="s">
        <v>172</v>
      </c>
      <c r="E41" s="8">
        <v>902195</v>
      </c>
      <c r="F41" s="8">
        <v>817229</v>
      </c>
      <c r="G41" s="8">
        <v>2692</v>
      </c>
      <c r="H41" s="8">
        <v>56068</v>
      </c>
      <c r="I41" s="8">
        <v>4691</v>
      </c>
      <c r="J41" s="8">
        <v>379</v>
      </c>
      <c r="K41" s="8">
        <v>827</v>
      </c>
      <c r="L41" s="8">
        <v>859</v>
      </c>
      <c r="M41" s="8">
        <v>885</v>
      </c>
      <c r="N41" s="8">
        <v>833</v>
      </c>
      <c r="O41" s="8">
        <v>199</v>
      </c>
      <c r="P41" s="8">
        <v>709</v>
      </c>
      <c r="Q41" s="8">
        <v>470</v>
      </c>
      <c r="R41" s="8">
        <v>217</v>
      </c>
      <c r="S41" s="8">
        <v>73</v>
      </c>
      <c r="T41" s="8">
        <v>72</v>
      </c>
      <c r="U41" s="8">
        <v>108</v>
      </c>
      <c r="V41" s="8">
        <v>5315</v>
      </c>
      <c r="W41" s="8">
        <v>15730</v>
      </c>
      <c r="X41" s="5" t="e">
        <f>#REF!-#REF!-#REF!-#REF!-#REF!-#REF!-#REF!-#REF!</f>
        <v>#REF!</v>
      </c>
      <c r="Y41" s="5" t="e">
        <f>#REF!-SUM(#REF!)</f>
        <v>#REF!</v>
      </c>
      <c r="Z41" s="5" t="e">
        <f>#REF!-SUM(#REF!)</f>
        <v>#REF!</v>
      </c>
    </row>
    <row r="42" spans="1:26" ht="15.75">
      <c r="A42" s="5" t="s">
        <v>173</v>
      </c>
      <c r="B42" s="5" t="s">
        <v>175</v>
      </c>
      <c r="C42" s="5" t="s">
        <v>176</v>
      </c>
      <c r="D42" s="5" t="s">
        <v>177</v>
      </c>
      <c r="E42" s="8">
        <v>1711263</v>
      </c>
      <c r="F42" s="8">
        <v>1533261</v>
      </c>
      <c r="G42" s="8">
        <v>68541</v>
      </c>
      <c r="H42" s="8">
        <v>14896</v>
      </c>
      <c r="I42" s="8">
        <v>21931</v>
      </c>
      <c r="J42" s="8">
        <v>3273</v>
      </c>
      <c r="K42" s="8">
        <v>3093</v>
      </c>
      <c r="L42" s="8">
        <v>2101</v>
      </c>
      <c r="M42" s="8">
        <v>1582</v>
      </c>
      <c r="N42" s="8">
        <v>2423</v>
      </c>
      <c r="O42" s="8">
        <v>6364</v>
      </c>
      <c r="P42" s="8">
        <v>3095</v>
      </c>
      <c r="Q42" s="8">
        <v>836</v>
      </c>
      <c r="R42" s="8">
        <v>244</v>
      </c>
      <c r="S42" s="8">
        <v>273</v>
      </c>
      <c r="T42" s="8">
        <v>111</v>
      </c>
      <c r="U42" s="8">
        <v>208</v>
      </c>
      <c r="V42" s="8">
        <v>47845</v>
      </c>
      <c r="W42" s="8">
        <v>23953</v>
      </c>
      <c r="X42" s="5" t="e">
        <f>#REF!-#REF!-#REF!-#REF!-#REF!-#REF!-#REF!-#REF!</f>
        <v>#REF!</v>
      </c>
      <c r="Y42" s="5" t="e">
        <f>#REF!-SUM(#REF!)</f>
        <v>#REF!</v>
      </c>
      <c r="Z42" s="5" t="e">
        <f>#REF!-SUM(#REF!)</f>
        <v>#REF!</v>
      </c>
    </row>
    <row r="43" spans="1:26" ht="15.75">
      <c r="A43" s="5" t="s">
        <v>178</v>
      </c>
      <c r="B43" s="5" t="s">
        <v>180</v>
      </c>
      <c r="C43" s="5" t="s">
        <v>181</v>
      </c>
      <c r="D43" s="5" t="s">
        <v>182</v>
      </c>
      <c r="E43" s="8">
        <v>1998257</v>
      </c>
      <c r="F43" s="8">
        <v>1501886</v>
      </c>
      <c r="G43" s="8">
        <v>135477</v>
      </c>
      <c r="H43" s="8">
        <v>26420</v>
      </c>
      <c r="I43" s="8">
        <v>90266</v>
      </c>
      <c r="J43" s="8">
        <v>5535</v>
      </c>
      <c r="K43" s="8">
        <v>14113</v>
      </c>
      <c r="L43" s="8">
        <v>40529</v>
      </c>
      <c r="M43" s="8">
        <v>8277</v>
      </c>
      <c r="N43" s="8">
        <v>7554</v>
      </c>
      <c r="O43" s="8">
        <v>4420</v>
      </c>
      <c r="P43" s="8">
        <v>9838</v>
      </c>
      <c r="Q43" s="8">
        <v>8426</v>
      </c>
      <c r="R43" s="8">
        <v>3471</v>
      </c>
      <c r="S43" s="8">
        <v>1346</v>
      </c>
      <c r="T43" s="8">
        <v>1474</v>
      </c>
      <c r="U43" s="8">
        <v>2135</v>
      </c>
      <c r="V43" s="8">
        <v>159354</v>
      </c>
      <c r="W43" s="8">
        <v>76428</v>
      </c>
      <c r="X43" s="5" t="e">
        <f>#REF!-#REF!-#REF!-#REF!-#REF!-#REF!-#REF!-#REF!</f>
        <v>#REF!</v>
      </c>
      <c r="Y43" s="5" t="e">
        <f>#REF!-SUM(#REF!)</f>
        <v>#REF!</v>
      </c>
      <c r="Z43" s="5" t="e">
        <f>#REF!-SUM(#REF!)</f>
        <v>#REF!</v>
      </c>
    </row>
    <row r="44" spans="1:26" ht="15.75">
      <c r="A44" s="5" t="s">
        <v>183</v>
      </c>
      <c r="B44" s="5" t="s">
        <v>185</v>
      </c>
      <c r="C44" s="5" t="s">
        <v>186</v>
      </c>
      <c r="D44" s="5" t="s">
        <v>187</v>
      </c>
      <c r="E44" s="8">
        <v>1235786</v>
      </c>
      <c r="F44" s="8">
        <v>1186851</v>
      </c>
      <c r="G44" s="8">
        <v>9035</v>
      </c>
      <c r="H44" s="8">
        <v>2964</v>
      </c>
      <c r="I44" s="8">
        <v>15931</v>
      </c>
      <c r="J44" s="8">
        <v>3873</v>
      </c>
      <c r="K44" s="8">
        <v>4074</v>
      </c>
      <c r="L44" s="8">
        <v>1203</v>
      </c>
      <c r="M44" s="8">
        <v>877</v>
      </c>
      <c r="N44" s="8">
        <v>1800</v>
      </c>
      <c r="O44" s="8">
        <v>1697</v>
      </c>
      <c r="P44" s="8">
        <v>2407</v>
      </c>
      <c r="Q44" s="8">
        <v>371</v>
      </c>
      <c r="R44" s="8">
        <v>117</v>
      </c>
      <c r="S44" s="8">
        <v>83</v>
      </c>
      <c r="T44" s="8">
        <v>63</v>
      </c>
      <c r="U44" s="8">
        <v>108</v>
      </c>
      <c r="V44" s="8">
        <v>7420</v>
      </c>
      <c r="W44" s="8">
        <v>13214</v>
      </c>
      <c r="X44" s="5" t="e">
        <f>#REF!-#REF!-#REF!-#REF!-#REF!-#REF!-#REF!-#REF!</f>
        <v>#REF!</v>
      </c>
      <c r="Y44" s="5" t="e">
        <f>#REF!-SUM(#REF!)</f>
        <v>#REF!</v>
      </c>
      <c r="Z44" s="5" t="e">
        <f>#REF!-SUM(#REF!)</f>
        <v>#REF!</v>
      </c>
    </row>
    <row r="45" spans="1:26" ht="15.75">
      <c r="A45" s="5" t="s">
        <v>188</v>
      </c>
      <c r="B45" s="5" t="s">
        <v>190</v>
      </c>
      <c r="C45" s="5" t="s">
        <v>191</v>
      </c>
      <c r="D45" s="5" t="s">
        <v>192</v>
      </c>
      <c r="E45" s="8">
        <v>8414350</v>
      </c>
      <c r="F45" s="8">
        <v>6104705</v>
      </c>
      <c r="G45" s="8">
        <v>1141821</v>
      </c>
      <c r="H45" s="8">
        <v>19492</v>
      </c>
      <c r="I45" s="8">
        <v>480276</v>
      </c>
      <c r="J45" s="8">
        <v>169180</v>
      </c>
      <c r="K45" s="8">
        <v>100355</v>
      </c>
      <c r="L45" s="8">
        <v>85245</v>
      </c>
      <c r="M45" s="8">
        <v>14672</v>
      </c>
      <c r="N45" s="8">
        <v>65349</v>
      </c>
      <c r="O45" s="8">
        <v>15180</v>
      </c>
      <c r="P45" s="8">
        <v>30295</v>
      </c>
      <c r="Q45" s="8">
        <v>3329</v>
      </c>
      <c r="R45" s="8">
        <v>634</v>
      </c>
      <c r="S45" s="8">
        <v>779</v>
      </c>
      <c r="T45" s="8">
        <v>563</v>
      </c>
      <c r="U45" s="8">
        <v>1353</v>
      </c>
      <c r="V45" s="8">
        <v>450972</v>
      </c>
      <c r="W45" s="8">
        <v>213755</v>
      </c>
      <c r="X45" s="5" t="e">
        <f>#REF!-#REF!-#REF!-#REF!-#REF!-#REF!-#REF!-#REF!</f>
        <v>#REF!</v>
      </c>
      <c r="Y45" s="5" t="e">
        <f>#REF!-SUM(#REF!)</f>
        <v>#REF!</v>
      </c>
      <c r="Z45" s="5" t="e">
        <f>#REF!-SUM(#REF!)</f>
        <v>#REF!</v>
      </c>
    </row>
    <row r="46" spans="1:26" ht="15.75">
      <c r="A46" s="5" t="s">
        <v>193</v>
      </c>
      <c r="B46" s="5" t="s">
        <v>195</v>
      </c>
      <c r="C46" s="5" t="s">
        <v>196</v>
      </c>
      <c r="D46" s="5" t="s">
        <v>197</v>
      </c>
      <c r="E46" s="8">
        <v>1819046</v>
      </c>
      <c r="F46" s="8">
        <v>1214253</v>
      </c>
      <c r="G46" s="8">
        <v>34343</v>
      </c>
      <c r="H46" s="8">
        <v>173483</v>
      </c>
      <c r="I46" s="8">
        <v>19255</v>
      </c>
      <c r="J46" s="8">
        <v>3104</v>
      </c>
      <c r="K46" s="8">
        <v>3979</v>
      </c>
      <c r="L46" s="8">
        <v>2888</v>
      </c>
      <c r="M46" s="8">
        <v>1964</v>
      </c>
      <c r="N46" s="8">
        <v>1791</v>
      </c>
      <c r="O46" s="8">
        <v>3274</v>
      </c>
      <c r="P46" s="8">
        <v>2255</v>
      </c>
      <c r="Q46" s="8">
        <v>1503</v>
      </c>
      <c r="R46" s="8">
        <v>498</v>
      </c>
      <c r="S46" s="8">
        <v>363</v>
      </c>
      <c r="T46" s="8">
        <v>290</v>
      </c>
      <c r="U46" s="8">
        <v>352</v>
      </c>
      <c r="V46" s="8">
        <v>309882</v>
      </c>
      <c r="W46" s="8">
        <v>66327</v>
      </c>
      <c r="X46" s="5" t="e">
        <f>#REF!-#REF!-#REF!-#REF!-#REF!-#REF!-#REF!-#REF!</f>
        <v>#REF!</v>
      </c>
      <c r="Y46" s="5" t="e">
        <f>#REF!-SUM(#REF!)</f>
        <v>#REF!</v>
      </c>
      <c r="Z46" s="5" t="e">
        <f>#REF!-SUM(#REF!)</f>
        <v>#REF!</v>
      </c>
    </row>
    <row r="47" spans="1:26" ht="15.75">
      <c r="A47" s="5" t="s">
        <v>198</v>
      </c>
      <c r="B47" s="5" t="s">
        <v>200</v>
      </c>
      <c r="C47" s="5" t="s">
        <v>201</v>
      </c>
      <c r="D47" s="5" t="s">
        <v>202</v>
      </c>
      <c r="E47" s="8">
        <v>18976457</v>
      </c>
      <c r="F47" s="8">
        <v>12893689</v>
      </c>
      <c r="G47" s="8">
        <v>3014385</v>
      </c>
      <c r="H47" s="8">
        <v>82461</v>
      </c>
      <c r="I47" s="8">
        <v>1044976</v>
      </c>
      <c r="J47" s="8">
        <v>251724</v>
      </c>
      <c r="K47" s="8">
        <v>424774</v>
      </c>
      <c r="L47" s="8">
        <v>81681</v>
      </c>
      <c r="M47" s="8">
        <v>37279</v>
      </c>
      <c r="N47" s="8">
        <v>119846</v>
      </c>
      <c r="O47" s="8">
        <v>23818</v>
      </c>
      <c r="P47" s="8">
        <v>105854</v>
      </c>
      <c r="Q47" s="8">
        <v>8818</v>
      </c>
      <c r="R47" s="8">
        <v>1684</v>
      </c>
      <c r="S47" s="8">
        <v>1931</v>
      </c>
      <c r="T47" s="8">
        <v>1475</v>
      </c>
      <c r="U47" s="8">
        <v>3728</v>
      </c>
      <c r="V47" s="8">
        <v>1341946</v>
      </c>
      <c r="W47" s="8">
        <v>590182</v>
      </c>
      <c r="X47" s="5" t="e">
        <f>#REF!-#REF!-#REF!-#REF!-#REF!-#REF!-#REF!-#REF!</f>
        <v>#REF!</v>
      </c>
      <c r="Y47" s="5" t="e">
        <f>#REF!-SUM(#REF!)</f>
        <v>#REF!</v>
      </c>
      <c r="Z47" s="5" t="e">
        <f>#REF!-SUM(#REF!)</f>
        <v>#REF!</v>
      </c>
    </row>
    <row r="48" spans="1:26" ht="15.75">
      <c r="A48" s="5" t="s">
        <v>203</v>
      </c>
      <c r="B48" s="5" t="s">
        <v>205</v>
      </c>
      <c r="C48" s="5" t="s">
        <v>206</v>
      </c>
      <c r="D48" s="5" t="s">
        <v>207</v>
      </c>
      <c r="E48" s="8">
        <v>8049313</v>
      </c>
      <c r="F48" s="8">
        <v>5804656</v>
      </c>
      <c r="G48" s="8">
        <v>1737545</v>
      </c>
      <c r="H48" s="8">
        <v>99551</v>
      </c>
      <c r="I48" s="8">
        <v>113689</v>
      </c>
      <c r="J48" s="8">
        <v>26197</v>
      </c>
      <c r="K48" s="8">
        <v>18984</v>
      </c>
      <c r="L48" s="8">
        <v>9592</v>
      </c>
      <c r="M48" s="8">
        <v>5664</v>
      </c>
      <c r="N48" s="8">
        <v>12600</v>
      </c>
      <c r="O48" s="8">
        <v>15596</v>
      </c>
      <c r="P48" s="8">
        <v>25056</v>
      </c>
      <c r="Q48" s="8">
        <v>3983</v>
      </c>
      <c r="R48" s="8">
        <v>932</v>
      </c>
      <c r="S48" s="8">
        <v>1313</v>
      </c>
      <c r="T48" s="8">
        <v>823</v>
      </c>
      <c r="U48" s="8">
        <v>915</v>
      </c>
      <c r="V48" s="8">
        <v>186629</v>
      </c>
      <c r="W48" s="8">
        <v>103260</v>
      </c>
      <c r="X48" s="5" t="e">
        <f>#REF!-#REF!-#REF!-#REF!-#REF!-#REF!-#REF!-#REF!</f>
        <v>#REF!</v>
      </c>
      <c r="Y48" s="5" t="e">
        <f>#REF!-SUM(#REF!)</f>
        <v>#REF!</v>
      </c>
      <c r="Z48" s="5" t="e">
        <f>#REF!-SUM(#REF!)</f>
        <v>#REF!</v>
      </c>
    </row>
    <row r="49" spans="1:26" ht="15.75">
      <c r="A49" s="5" t="s">
        <v>208</v>
      </c>
      <c r="B49" s="5" t="s">
        <v>210</v>
      </c>
      <c r="C49" s="5" t="s">
        <v>211</v>
      </c>
      <c r="D49" s="5" t="s">
        <v>212</v>
      </c>
      <c r="E49" s="8">
        <v>642200</v>
      </c>
      <c r="F49" s="8">
        <v>593181</v>
      </c>
      <c r="G49" s="8">
        <v>3916</v>
      </c>
      <c r="H49" s="8">
        <v>31329</v>
      </c>
      <c r="I49" s="8">
        <v>3606</v>
      </c>
      <c r="J49" s="8">
        <v>822</v>
      </c>
      <c r="K49" s="8">
        <v>606</v>
      </c>
      <c r="L49" s="8">
        <v>643</v>
      </c>
      <c r="M49" s="8">
        <v>186</v>
      </c>
      <c r="N49" s="8">
        <v>411</v>
      </c>
      <c r="O49" s="8">
        <v>478</v>
      </c>
      <c r="P49" s="8">
        <v>460</v>
      </c>
      <c r="Q49" s="8">
        <v>230</v>
      </c>
      <c r="R49" s="8">
        <v>52</v>
      </c>
      <c r="S49" s="8">
        <v>30</v>
      </c>
      <c r="T49" s="8">
        <v>52</v>
      </c>
      <c r="U49" s="8">
        <v>96</v>
      </c>
      <c r="V49" s="8">
        <v>2540</v>
      </c>
      <c r="W49" s="8">
        <v>7398</v>
      </c>
      <c r="X49" s="5" t="e">
        <f>#REF!-#REF!-#REF!-#REF!-#REF!-#REF!-#REF!-#REF!</f>
        <v>#REF!</v>
      </c>
      <c r="Y49" s="5" t="e">
        <f>#REF!-SUM(#REF!)</f>
        <v>#REF!</v>
      </c>
      <c r="Z49" s="5" t="e">
        <f>#REF!-SUM(#REF!)</f>
        <v>#REF!</v>
      </c>
    </row>
    <row r="50" spans="1:26" ht="15.75">
      <c r="A50" s="5" t="s">
        <v>213</v>
      </c>
      <c r="B50" s="5" t="s">
        <v>215</v>
      </c>
      <c r="C50" s="5" t="s">
        <v>216</v>
      </c>
      <c r="D50" s="5" t="s">
        <v>217</v>
      </c>
      <c r="E50" s="8">
        <v>11353140</v>
      </c>
      <c r="F50" s="8">
        <v>9645453</v>
      </c>
      <c r="G50" s="8">
        <v>1301307</v>
      </c>
      <c r="H50" s="8">
        <v>24486</v>
      </c>
      <c r="I50" s="8">
        <v>132633</v>
      </c>
      <c r="J50" s="8">
        <v>38752</v>
      </c>
      <c r="K50" s="8">
        <v>30425</v>
      </c>
      <c r="L50" s="8">
        <v>12393</v>
      </c>
      <c r="M50" s="8">
        <v>10732</v>
      </c>
      <c r="N50" s="8">
        <v>13376</v>
      </c>
      <c r="O50" s="8">
        <v>9812</v>
      </c>
      <c r="P50" s="8">
        <v>17143</v>
      </c>
      <c r="Q50" s="8">
        <v>2749</v>
      </c>
      <c r="R50" s="8">
        <v>788</v>
      </c>
      <c r="S50" s="8">
        <v>618</v>
      </c>
      <c r="T50" s="8">
        <v>565</v>
      </c>
      <c r="U50" s="8">
        <v>778</v>
      </c>
      <c r="V50" s="8">
        <v>88627</v>
      </c>
      <c r="W50" s="8">
        <v>157885</v>
      </c>
      <c r="X50" s="5" t="e">
        <f>#REF!-#REF!-#REF!-#REF!-#REF!-#REF!-#REF!-#REF!</f>
        <v>#REF!</v>
      </c>
      <c r="Y50" s="5" t="e">
        <f>#REF!-SUM(#REF!)</f>
        <v>#REF!</v>
      </c>
      <c r="Z50" s="5" t="e">
        <f>#REF!-SUM(#REF!)</f>
        <v>#REF!</v>
      </c>
    </row>
    <row r="51" spans="1:26" ht="15.75">
      <c r="A51" s="5" t="s">
        <v>218</v>
      </c>
      <c r="B51" s="5" t="s">
        <v>220</v>
      </c>
      <c r="C51" s="5" t="s">
        <v>221</v>
      </c>
      <c r="D51" s="5" t="s">
        <v>222</v>
      </c>
      <c r="E51" s="8">
        <v>3450654</v>
      </c>
      <c r="F51" s="8">
        <v>2628434</v>
      </c>
      <c r="G51" s="8">
        <v>260968</v>
      </c>
      <c r="H51" s="8">
        <v>273230</v>
      </c>
      <c r="I51" s="8">
        <v>46767</v>
      </c>
      <c r="J51" s="8">
        <v>8502</v>
      </c>
      <c r="K51" s="8">
        <v>6964</v>
      </c>
      <c r="L51" s="8">
        <v>4028</v>
      </c>
      <c r="M51" s="8">
        <v>2505</v>
      </c>
      <c r="N51" s="8">
        <v>5074</v>
      </c>
      <c r="O51" s="8">
        <v>12566</v>
      </c>
      <c r="P51" s="8">
        <v>7128</v>
      </c>
      <c r="Q51" s="8">
        <v>2372</v>
      </c>
      <c r="R51" s="8">
        <v>702</v>
      </c>
      <c r="S51" s="8">
        <v>585</v>
      </c>
      <c r="T51" s="8">
        <v>388</v>
      </c>
      <c r="U51" s="8">
        <v>697</v>
      </c>
      <c r="V51" s="8">
        <v>82898</v>
      </c>
      <c r="W51" s="8">
        <v>155985</v>
      </c>
      <c r="X51" s="5" t="e">
        <f>#REF!-#REF!-#REF!-#REF!-#REF!-#REF!-#REF!-#REF!</f>
        <v>#REF!</v>
      </c>
      <c r="Y51" s="5" t="e">
        <f>#REF!-SUM(#REF!)</f>
        <v>#REF!</v>
      </c>
      <c r="Z51" s="5" t="e">
        <f>#REF!-SUM(#REF!)</f>
        <v>#REF!</v>
      </c>
    </row>
    <row r="52" spans="1:26" ht="15.75">
      <c r="A52" s="5" t="s">
        <v>223</v>
      </c>
      <c r="B52" s="5" t="s">
        <v>225</v>
      </c>
      <c r="C52" s="5" t="s">
        <v>226</v>
      </c>
      <c r="D52" s="5" t="s">
        <v>227</v>
      </c>
      <c r="E52" s="8">
        <v>3421399</v>
      </c>
      <c r="F52" s="8">
        <v>2961623</v>
      </c>
      <c r="G52" s="8">
        <v>55662</v>
      </c>
      <c r="H52" s="8">
        <v>45211</v>
      </c>
      <c r="I52" s="8">
        <v>101350</v>
      </c>
      <c r="J52" s="8">
        <v>9575</v>
      </c>
      <c r="K52" s="8">
        <v>20930</v>
      </c>
      <c r="L52" s="8">
        <v>10627</v>
      </c>
      <c r="M52" s="8">
        <v>12131</v>
      </c>
      <c r="N52" s="8">
        <v>12387</v>
      </c>
      <c r="O52" s="8">
        <v>18890</v>
      </c>
      <c r="P52" s="8">
        <v>16810</v>
      </c>
      <c r="Q52" s="8">
        <v>7976</v>
      </c>
      <c r="R52" s="8">
        <v>2244</v>
      </c>
      <c r="S52" s="8">
        <v>1015</v>
      </c>
      <c r="T52" s="8">
        <v>1124</v>
      </c>
      <c r="U52" s="8">
        <v>3593</v>
      </c>
      <c r="V52" s="8">
        <v>144832</v>
      </c>
      <c r="W52" s="8">
        <v>104745</v>
      </c>
      <c r="X52" s="5" t="e">
        <f>#REF!-#REF!-#REF!-#REF!-#REF!-#REF!-#REF!-#REF!</f>
        <v>#REF!</v>
      </c>
      <c r="Y52" s="5" t="e">
        <f>#REF!-SUM(#REF!)</f>
        <v>#REF!</v>
      </c>
      <c r="Z52" s="5" t="e">
        <f>#REF!-SUM(#REF!)</f>
        <v>#REF!</v>
      </c>
    </row>
    <row r="53" spans="1:26" ht="15.75">
      <c r="A53" s="5" t="s">
        <v>228</v>
      </c>
      <c r="B53" s="5" t="s">
        <v>230</v>
      </c>
      <c r="C53" s="5" t="s">
        <v>231</v>
      </c>
      <c r="D53" s="5" t="s">
        <v>232</v>
      </c>
      <c r="E53" s="8">
        <v>12281054</v>
      </c>
      <c r="F53" s="8">
        <v>10484203</v>
      </c>
      <c r="G53" s="8">
        <v>1224612</v>
      </c>
      <c r="H53" s="8">
        <v>18348</v>
      </c>
      <c r="I53" s="8">
        <v>219813</v>
      </c>
      <c r="J53" s="8">
        <v>57241</v>
      </c>
      <c r="K53" s="8">
        <v>50650</v>
      </c>
      <c r="L53" s="8">
        <v>14506</v>
      </c>
      <c r="M53" s="8">
        <v>6984</v>
      </c>
      <c r="N53" s="8">
        <v>31612</v>
      </c>
      <c r="O53" s="8">
        <v>30037</v>
      </c>
      <c r="P53" s="8">
        <v>28783</v>
      </c>
      <c r="Q53" s="8">
        <v>3417</v>
      </c>
      <c r="R53" s="8">
        <v>897</v>
      </c>
      <c r="S53" s="8">
        <v>646</v>
      </c>
      <c r="T53" s="8">
        <v>734</v>
      </c>
      <c r="U53" s="8">
        <v>1140</v>
      </c>
      <c r="V53" s="8">
        <v>188437</v>
      </c>
      <c r="W53" s="8">
        <v>142224</v>
      </c>
      <c r="X53" s="5" t="e">
        <f>#REF!-#REF!-#REF!-#REF!-#REF!-#REF!-#REF!-#REF!</f>
        <v>#REF!</v>
      </c>
      <c r="Y53" s="5" t="e">
        <f>#REF!-SUM(#REF!)</f>
        <v>#REF!</v>
      </c>
      <c r="Z53" s="5" t="e">
        <f>#REF!-SUM(#REF!)</f>
        <v>#REF!</v>
      </c>
    </row>
    <row r="54" spans="1:26" ht="15.75">
      <c r="A54" s="5" t="s">
        <v>233</v>
      </c>
      <c r="B54" s="5" t="s">
        <v>235</v>
      </c>
      <c r="C54" s="5" t="s">
        <v>236</v>
      </c>
      <c r="D54" s="5" t="s">
        <v>237</v>
      </c>
      <c r="E54" s="8">
        <v>1048319</v>
      </c>
      <c r="F54" s="8">
        <v>891191</v>
      </c>
      <c r="G54" s="8">
        <v>46908</v>
      </c>
      <c r="H54" s="8">
        <v>5121</v>
      </c>
      <c r="I54" s="8">
        <v>23665</v>
      </c>
      <c r="J54" s="8">
        <v>2942</v>
      </c>
      <c r="K54" s="8">
        <v>4974</v>
      </c>
      <c r="L54" s="8">
        <v>2062</v>
      </c>
      <c r="M54" s="8">
        <v>784</v>
      </c>
      <c r="N54" s="8">
        <v>1560</v>
      </c>
      <c r="O54" s="8">
        <v>952</v>
      </c>
      <c r="P54" s="8">
        <v>10391</v>
      </c>
      <c r="Q54" s="8">
        <v>567</v>
      </c>
      <c r="R54" s="8">
        <v>114</v>
      </c>
      <c r="S54" s="8">
        <v>248</v>
      </c>
      <c r="T54" s="8">
        <v>80</v>
      </c>
      <c r="U54" s="8">
        <v>125</v>
      </c>
      <c r="V54" s="8">
        <v>52616</v>
      </c>
      <c r="W54" s="8">
        <v>28251</v>
      </c>
      <c r="X54" s="5" t="e">
        <f>#REF!-#REF!-#REF!-#REF!-#REF!-#REF!-#REF!-#REF!</f>
        <v>#REF!</v>
      </c>
      <c r="Y54" s="5" t="e">
        <f>#REF!-SUM(#REF!)</f>
        <v>#REF!</v>
      </c>
      <c r="Z54" s="5" t="e">
        <f>#REF!-SUM(#REF!)</f>
        <v>#REF!</v>
      </c>
    </row>
    <row r="55" spans="1:26" ht="15.75">
      <c r="A55" s="5" t="s">
        <v>238</v>
      </c>
      <c r="B55" s="5" t="s">
        <v>240</v>
      </c>
      <c r="C55" s="5" t="s">
        <v>241</v>
      </c>
      <c r="D55" s="5" t="s">
        <v>242</v>
      </c>
      <c r="E55" s="8">
        <v>4012012</v>
      </c>
      <c r="F55" s="8">
        <v>2695560</v>
      </c>
      <c r="G55" s="8">
        <v>1185216</v>
      </c>
      <c r="H55" s="8">
        <v>13718</v>
      </c>
      <c r="I55" s="8">
        <v>36014</v>
      </c>
      <c r="J55" s="8">
        <v>8356</v>
      </c>
      <c r="K55" s="8">
        <v>5967</v>
      </c>
      <c r="L55" s="8">
        <v>6423</v>
      </c>
      <c r="M55" s="8">
        <v>2448</v>
      </c>
      <c r="N55" s="8">
        <v>3665</v>
      </c>
      <c r="O55" s="8">
        <v>4248</v>
      </c>
      <c r="P55" s="8">
        <v>4907</v>
      </c>
      <c r="Q55" s="8">
        <v>1628</v>
      </c>
      <c r="R55" s="8">
        <v>391</v>
      </c>
      <c r="S55" s="8">
        <v>489</v>
      </c>
      <c r="T55" s="8">
        <v>277</v>
      </c>
      <c r="U55" s="8">
        <v>471</v>
      </c>
      <c r="V55" s="8">
        <v>39926</v>
      </c>
      <c r="W55" s="8">
        <v>39950</v>
      </c>
      <c r="X55" s="5" t="e">
        <f>#REF!-#REF!-#REF!-#REF!-#REF!-#REF!-#REF!-#REF!</f>
        <v>#REF!</v>
      </c>
      <c r="Y55" s="5" t="e">
        <f>#REF!-SUM(#REF!)</f>
        <v>#REF!</v>
      </c>
      <c r="Z55" s="5" t="e">
        <f>#REF!-SUM(#REF!)</f>
        <v>#REF!</v>
      </c>
    </row>
    <row r="56" spans="1:26" ht="15.75">
      <c r="A56" s="5" t="s">
        <v>243</v>
      </c>
      <c r="B56" s="5" t="s">
        <v>245</v>
      </c>
      <c r="C56" s="5" t="s">
        <v>246</v>
      </c>
      <c r="D56" s="5" t="s">
        <v>247</v>
      </c>
      <c r="E56" s="8">
        <v>754844</v>
      </c>
      <c r="F56" s="8">
        <v>669404</v>
      </c>
      <c r="G56" s="8">
        <v>4685</v>
      </c>
      <c r="H56" s="8">
        <v>62283</v>
      </c>
      <c r="I56" s="8">
        <v>4378</v>
      </c>
      <c r="J56" s="8">
        <v>611</v>
      </c>
      <c r="K56" s="8">
        <v>816</v>
      </c>
      <c r="L56" s="8">
        <v>613</v>
      </c>
      <c r="M56" s="8">
        <v>350</v>
      </c>
      <c r="N56" s="8">
        <v>584</v>
      </c>
      <c r="O56" s="8">
        <v>574</v>
      </c>
      <c r="P56" s="8">
        <v>830</v>
      </c>
      <c r="Q56" s="8">
        <v>261</v>
      </c>
      <c r="R56" s="8">
        <v>79</v>
      </c>
      <c r="S56" s="8">
        <v>58</v>
      </c>
      <c r="T56" s="8">
        <v>47</v>
      </c>
      <c r="U56" s="8">
        <v>77</v>
      </c>
      <c r="V56" s="8">
        <v>3677</v>
      </c>
      <c r="W56" s="8">
        <v>10156</v>
      </c>
      <c r="X56" s="5" t="e">
        <f>#REF!-#REF!-#REF!-#REF!-#REF!-#REF!-#REF!-#REF!</f>
        <v>#REF!</v>
      </c>
      <c r="Y56" s="5" t="e">
        <f>#REF!-SUM(#REF!)</f>
        <v>#REF!</v>
      </c>
      <c r="Z56" s="5" t="e">
        <f>#REF!-SUM(#REF!)</f>
        <v>#REF!</v>
      </c>
    </row>
    <row r="57" spans="1:26" ht="15.75">
      <c r="A57" s="5" t="s">
        <v>248</v>
      </c>
      <c r="B57" s="5" t="s">
        <v>250</v>
      </c>
      <c r="C57" s="5" t="s">
        <v>251</v>
      </c>
      <c r="D57" s="5" t="s">
        <v>252</v>
      </c>
      <c r="E57" s="8">
        <v>5689283</v>
      </c>
      <c r="F57" s="8">
        <v>4563310</v>
      </c>
      <c r="G57" s="8">
        <v>932809</v>
      </c>
      <c r="H57" s="8">
        <v>15152</v>
      </c>
      <c r="I57" s="8">
        <v>56662</v>
      </c>
      <c r="J57" s="8">
        <v>12835</v>
      </c>
      <c r="K57" s="8">
        <v>9426</v>
      </c>
      <c r="L57" s="8">
        <v>5426</v>
      </c>
      <c r="M57" s="8">
        <v>4304</v>
      </c>
      <c r="N57" s="8">
        <v>7395</v>
      </c>
      <c r="O57" s="8">
        <v>7007</v>
      </c>
      <c r="P57" s="8">
        <v>10269</v>
      </c>
      <c r="Q57" s="8">
        <v>2205</v>
      </c>
      <c r="R57" s="8">
        <v>539</v>
      </c>
      <c r="S57" s="8">
        <v>696</v>
      </c>
      <c r="T57" s="8">
        <v>544</v>
      </c>
      <c r="U57" s="8">
        <v>426</v>
      </c>
      <c r="V57" s="8">
        <v>56036</v>
      </c>
      <c r="W57" s="8">
        <v>63109</v>
      </c>
      <c r="X57" s="5" t="e">
        <f>#REF!-#REF!-#REF!-#REF!-#REF!-#REF!-#REF!-#REF!</f>
        <v>#REF!</v>
      </c>
      <c r="Y57" s="5" t="e">
        <f>#REF!-SUM(#REF!)</f>
        <v>#REF!</v>
      </c>
      <c r="Z57" s="5" t="e">
        <f>#REF!-SUM(#REF!)</f>
        <v>#REF!</v>
      </c>
    </row>
    <row r="58" spans="1:26" ht="15.75">
      <c r="A58" s="5" t="s">
        <v>253</v>
      </c>
      <c r="B58" s="5" t="s">
        <v>255</v>
      </c>
      <c r="C58" s="5" t="s">
        <v>256</v>
      </c>
      <c r="D58" s="5" t="s">
        <v>257</v>
      </c>
      <c r="E58" s="8">
        <v>20851820</v>
      </c>
      <c r="F58" s="8">
        <v>14799505</v>
      </c>
      <c r="G58" s="8">
        <v>2404566</v>
      </c>
      <c r="H58" s="8">
        <v>118362</v>
      </c>
      <c r="I58" s="8">
        <v>562319</v>
      </c>
      <c r="J58" s="8">
        <v>129365</v>
      </c>
      <c r="K58" s="8">
        <v>105829</v>
      </c>
      <c r="L58" s="8">
        <v>58340</v>
      </c>
      <c r="M58" s="8">
        <v>17120</v>
      </c>
      <c r="N58" s="8">
        <v>45571</v>
      </c>
      <c r="O58" s="8">
        <v>134961</v>
      </c>
      <c r="P58" s="8">
        <v>71133</v>
      </c>
      <c r="Q58" s="8">
        <v>14434</v>
      </c>
      <c r="R58" s="8">
        <v>3475</v>
      </c>
      <c r="S58" s="8">
        <v>3641</v>
      </c>
      <c r="T58" s="8">
        <v>2491</v>
      </c>
      <c r="U58" s="8">
        <v>4827</v>
      </c>
      <c r="V58" s="8">
        <v>2438001</v>
      </c>
      <c r="W58" s="8">
        <v>514633</v>
      </c>
      <c r="X58" s="5" t="e">
        <f>#REF!-#REF!-#REF!-#REF!-#REF!-#REF!-#REF!-#REF!</f>
        <v>#REF!</v>
      </c>
      <c r="Y58" s="5" t="e">
        <f>#REF!-SUM(#REF!)</f>
        <v>#REF!</v>
      </c>
      <c r="Z58" s="5" t="e">
        <f>#REF!-SUM(#REF!)</f>
        <v>#REF!</v>
      </c>
    </row>
    <row r="59" spans="1:26" ht="15.75">
      <c r="A59" s="5" t="s">
        <v>258</v>
      </c>
      <c r="B59" s="5" t="s">
        <v>260</v>
      </c>
      <c r="C59" s="5" t="s">
        <v>261</v>
      </c>
      <c r="D59" s="5" t="s">
        <v>262</v>
      </c>
      <c r="E59" s="8">
        <v>2233169</v>
      </c>
      <c r="F59" s="8">
        <v>1992975</v>
      </c>
      <c r="G59" s="8">
        <v>17657</v>
      </c>
      <c r="H59" s="8">
        <v>29684</v>
      </c>
      <c r="I59" s="8">
        <v>37108</v>
      </c>
      <c r="J59" s="8">
        <v>3065</v>
      </c>
      <c r="K59" s="8">
        <v>8045</v>
      </c>
      <c r="L59" s="8">
        <v>3106</v>
      </c>
      <c r="M59" s="8">
        <v>6186</v>
      </c>
      <c r="N59" s="8">
        <v>3473</v>
      </c>
      <c r="O59" s="8">
        <v>5968</v>
      </c>
      <c r="P59" s="8">
        <v>7265</v>
      </c>
      <c r="Q59" s="8">
        <v>15145</v>
      </c>
      <c r="R59" s="8">
        <v>1251</v>
      </c>
      <c r="S59" s="8">
        <v>202</v>
      </c>
      <c r="T59" s="8">
        <v>4523</v>
      </c>
      <c r="U59" s="8">
        <v>9169</v>
      </c>
      <c r="V59" s="8">
        <v>93405</v>
      </c>
      <c r="W59" s="8">
        <v>47195</v>
      </c>
      <c r="X59" s="5" t="e">
        <f>#REF!-#REF!-#REF!-#REF!-#REF!-#REF!-#REF!-#REF!</f>
        <v>#REF!</v>
      </c>
      <c r="Y59" s="5" t="e">
        <f>#REF!-SUM(#REF!)</f>
        <v>#REF!</v>
      </c>
      <c r="Z59" s="5" t="e">
        <f>#REF!-SUM(#REF!)</f>
        <v>#REF!</v>
      </c>
    </row>
    <row r="60" spans="1:26" ht="15.75">
      <c r="A60" s="5" t="s">
        <v>263</v>
      </c>
      <c r="B60" s="5" t="s">
        <v>265</v>
      </c>
      <c r="C60" s="5" t="s">
        <v>266</v>
      </c>
      <c r="D60" s="5" t="s">
        <v>267</v>
      </c>
      <c r="E60" s="8">
        <v>608827</v>
      </c>
      <c r="F60" s="8">
        <v>589208</v>
      </c>
      <c r="G60" s="8">
        <v>3063</v>
      </c>
      <c r="H60" s="8">
        <v>2420</v>
      </c>
      <c r="I60" s="8">
        <v>5217</v>
      </c>
      <c r="J60" s="8">
        <v>858</v>
      </c>
      <c r="K60" s="8">
        <v>1330</v>
      </c>
      <c r="L60" s="8">
        <v>328</v>
      </c>
      <c r="M60" s="8">
        <v>403</v>
      </c>
      <c r="N60" s="8">
        <v>669</v>
      </c>
      <c r="O60" s="8">
        <v>980</v>
      </c>
      <c r="P60" s="8">
        <v>649</v>
      </c>
      <c r="Q60" s="8">
        <v>141</v>
      </c>
      <c r="R60" s="8">
        <v>30</v>
      </c>
      <c r="S60" s="8">
        <v>28</v>
      </c>
      <c r="T60" s="8">
        <v>44</v>
      </c>
      <c r="U60" s="8">
        <v>39</v>
      </c>
      <c r="V60" s="8">
        <v>1443</v>
      </c>
      <c r="W60" s="8">
        <v>7335</v>
      </c>
      <c r="X60" s="5" t="e">
        <f>#REF!-#REF!-#REF!-#REF!-#REF!-#REF!-#REF!-#REF!</f>
        <v>#REF!</v>
      </c>
      <c r="Y60" s="5" t="e">
        <f>#REF!-SUM(#REF!)</f>
        <v>#REF!</v>
      </c>
      <c r="Z60" s="5" t="e">
        <f>#REF!-SUM(#REF!)</f>
        <v>#REF!</v>
      </c>
    </row>
    <row r="61" spans="1:26" ht="15.75">
      <c r="A61" s="5" t="s">
        <v>268</v>
      </c>
      <c r="B61" s="5" t="s">
        <v>270</v>
      </c>
      <c r="C61" s="5" t="s">
        <v>271</v>
      </c>
      <c r="D61" s="5" t="s">
        <v>272</v>
      </c>
      <c r="E61" s="8">
        <v>7078515</v>
      </c>
      <c r="F61" s="8">
        <v>5120110</v>
      </c>
      <c r="G61" s="8">
        <v>1390293</v>
      </c>
      <c r="H61" s="8">
        <v>21172</v>
      </c>
      <c r="I61" s="8">
        <v>261025</v>
      </c>
      <c r="J61" s="8">
        <v>48815</v>
      </c>
      <c r="K61" s="8">
        <v>36966</v>
      </c>
      <c r="L61" s="8">
        <v>47609</v>
      </c>
      <c r="M61" s="8">
        <v>9080</v>
      </c>
      <c r="N61" s="8">
        <v>45279</v>
      </c>
      <c r="O61" s="8">
        <v>37309</v>
      </c>
      <c r="P61" s="8">
        <v>35967</v>
      </c>
      <c r="Q61" s="8">
        <v>3946</v>
      </c>
      <c r="R61" s="8">
        <v>1023</v>
      </c>
      <c r="S61" s="8">
        <v>1310</v>
      </c>
      <c r="T61" s="8">
        <v>631</v>
      </c>
      <c r="U61" s="8">
        <v>982</v>
      </c>
      <c r="V61" s="8">
        <v>138900</v>
      </c>
      <c r="W61" s="8">
        <v>143069</v>
      </c>
      <c r="X61" s="5" t="e">
        <f>#REF!-#REF!-#REF!-#REF!-#REF!-#REF!-#REF!-#REF!</f>
        <v>#REF!</v>
      </c>
      <c r="Y61" s="5" t="e">
        <f>#REF!-SUM(#REF!)</f>
        <v>#REF!</v>
      </c>
      <c r="Z61" s="5" t="e">
        <f>#REF!-SUM(#REF!)</f>
        <v>#REF!</v>
      </c>
    </row>
    <row r="62" spans="1:26" ht="15.75">
      <c r="A62" s="5" t="s">
        <v>273</v>
      </c>
      <c r="B62" s="5" t="s">
        <v>275</v>
      </c>
      <c r="C62" s="5" t="s">
        <v>276</v>
      </c>
      <c r="D62" s="5" t="s">
        <v>277</v>
      </c>
      <c r="E62" s="8">
        <v>5894121</v>
      </c>
      <c r="F62" s="8">
        <v>4821823</v>
      </c>
      <c r="G62" s="8">
        <v>190267</v>
      </c>
      <c r="H62" s="8">
        <v>93301</v>
      </c>
      <c r="I62" s="8">
        <v>322335</v>
      </c>
      <c r="J62" s="8">
        <v>23992</v>
      </c>
      <c r="K62" s="8">
        <v>59914</v>
      </c>
      <c r="L62" s="8">
        <v>65373</v>
      </c>
      <c r="M62" s="8">
        <v>35985</v>
      </c>
      <c r="N62" s="8">
        <v>46880</v>
      </c>
      <c r="O62" s="8">
        <v>46149</v>
      </c>
      <c r="P62" s="8">
        <v>44042</v>
      </c>
      <c r="Q62" s="8">
        <v>23953</v>
      </c>
      <c r="R62" s="8">
        <v>4883</v>
      </c>
      <c r="S62" s="8">
        <v>5823</v>
      </c>
      <c r="T62" s="8">
        <v>8049</v>
      </c>
      <c r="U62" s="8">
        <v>5198</v>
      </c>
      <c r="V62" s="8">
        <v>228923</v>
      </c>
      <c r="W62" s="8">
        <v>213519</v>
      </c>
      <c r="X62" s="5" t="e">
        <f>#REF!-#REF!-#REF!-#REF!-#REF!-#REF!-#REF!-#REF!</f>
        <v>#REF!</v>
      </c>
      <c r="Y62" s="5" t="e">
        <f>#REF!-SUM(#REF!)</f>
        <v>#REF!</v>
      </c>
      <c r="Z62" s="5" t="e">
        <f>#REF!-SUM(#REF!)</f>
        <v>#REF!</v>
      </c>
    </row>
    <row r="63" spans="1:26" ht="15.75">
      <c r="A63" s="5" t="s">
        <v>278</v>
      </c>
      <c r="B63" s="5" t="s">
        <v>280</v>
      </c>
      <c r="C63" s="5" t="s">
        <v>281</v>
      </c>
      <c r="D63" s="5" t="s">
        <v>282</v>
      </c>
      <c r="E63" s="8">
        <v>1808344</v>
      </c>
      <c r="F63" s="8">
        <v>1718777</v>
      </c>
      <c r="G63" s="8">
        <v>57232</v>
      </c>
      <c r="H63" s="8">
        <v>3606</v>
      </c>
      <c r="I63" s="8">
        <v>9434</v>
      </c>
      <c r="J63" s="8">
        <v>2856</v>
      </c>
      <c r="K63" s="8">
        <v>1878</v>
      </c>
      <c r="L63" s="8">
        <v>1495</v>
      </c>
      <c r="M63" s="8">
        <v>887</v>
      </c>
      <c r="N63" s="8">
        <v>857</v>
      </c>
      <c r="O63" s="8">
        <v>379</v>
      </c>
      <c r="P63" s="8">
        <v>1082</v>
      </c>
      <c r="Q63" s="8">
        <v>400</v>
      </c>
      <c r="R63" s="8">
        <v>111</v>
      </c>
      <c r="S63" s="8">
        <v>87</v>
      </c>
      <c r="T63" s="8">
        <v>79</v>
      </c>
      <c r="U63" s="8">
        <v>123</v>
      </c>
      <c r="V63" s="8">
        <v>3107</v>
      </c>
      <c r="W63" s="8">
        <v>15788</v>
      </c>
      <c r="X63" s="5" t="e">
        <f>#REF!-#REF!-#REF!-#REF!-#REF!-#REF!-#REF!-#REF!</f>
        <v>#REF!</v>
      </c>
      <c r="Y63" s="5" t="e">
        <f>#REF!-SUM(#REF!)</f>
        <v>#REF!</v>
      </c>
      <c r="Z63" s="5" t="e">
        <f>#REF!-SUM(#REF!)</f>
        <v>#REF!</v>
      </c>
    </row>
    <row r="64" spans="1:26" ht="15.75">
      <c r="A64" s="5" t="s">
        <v>283</v>
      </c>
      <c r="B64" s="5" t="s">
        <v>285</v>
      </c>
      <c r="C64" s="5" t="s">
        <v>286</v>
      </c>
      <c r="D64" s="5" t="s">
        <v>287</v>
      </c>
      <c r="E64" s="8">
        <v>5363675</v>
      </c>
      <c r="F64" s="8">
        <v>4769857</v>
      </c>
      <c r="G64" s="8">
        <v>304460</v>
      </c>
      <c r="H64" s="8">
        <v>47228</v>
      </c>
      <c r="I64" s="8">
        <v>88763</v>
      </c>
      <c r="J64" s="8">
        <v>12665</v>
      </c>
      <c r="K64" s="8">
        <v>11184</v>
      </c>
      <c r="L64" s="8">
        <v>5158</v>
      </c>
      <c r="M64" s="8">
        <v>2868</v>
      </c>
      <c r="N64" s="8">
        <v>6800</v>
      </c>
      <c r="O64" s="8">
        <v>3891</v>
      </c>
      <c r="P64" s="8">
        <v>46197</v>
      </c>
      <c r="Q64" s="8">
        <v>1630</v>
      </c>
      <c r="R64" s="8">
        <v>458</v>
      </c>
      <c r="S64" s="8">
        <v>332</v>
      </c>
      <c r="T64" s="8">
        <v>333</v>
      </c>
      <c r="U64" s="8">
        <v>507</v>
      </c>
      <c r="V64" s="8">
        <v>84842</v>
      </c>
      <c r="W64" s="8">
        <v>66895</v>
      </c>
      <c r="X64" s="5" t="e">
        <f>#REF!-#REF!-#REF!-#REF!-#REF!-#REF!-#REF!-#REF!</f>
        <v>#REF!</v>
      </c>
      <c r="Y64" s="5" t="e">
        <f>#REF!-SUM(#REF!)</f>
        <v>#REF!</v>
      </c>
      <c r="Z64" s="5" t="e">
        <f>#REF!-SUM(#REF!)</f>
        <v>#REF!</v>
      </c>
    </row>
    <row r="65" spans="1:26" ht="15.75">
      <c r="A65" s="5" t="s">
        <v>288</v>
      </c>
      <c r="B65" s="5" t="s">
        <v>290</v>
      </c>
      <c r="C65" s="5" t="s">
        <v>291</v>
      </c>
      <c r="D65" s="5" t="s">
        <v>292</v>
      </c>
      <c r="E65" s="8">
        <v>493782</v>
      </c>
      <c r="F65" s="8">
        <v>454670</v>
      </c>
      <c r="G65" s="8">
        <v>3722</v>
      </c>
      <c r="H65" s="8">
        <v>11133</v>
      </c>
      <c r="I65" s="8">
        <v>2771</v>
      </c>
      <c r="J65" s="8">
        <v>354</v>
      </c>
      <c r="K65" s="8">
        <v>609</v>
      </c>
      <c r="L65" s="8">
        <v>472</v>
      </c>
      <c r="M65" s="8">
        <v>485</v>
      </c>
      <c r="N65" s="8">
        <v>412</v>
      </c>
      <c r="O65" s="8">
        <v>100</v>
      </c>
      <c r="P65" s="8">
        <v>339</v>
      </c>
      <c r="Q65" s="8">
        <v>302</v>
      </c>
      <c r="R65" s="8">
        <v>75</v>
      </c>
      <c r="S65" s="8">
        <v>65</v>
      </c>
      <c r="T65" s="8">
        <v>63</v>
      </c>
      <c r="U65" s="8">
        <v>99</v>
      </c>
      <c r="V65" s="8">
        <v>12301</v>
      </c>
      <c r="W65" s="8">
        <v>8883</v>
      </c>
      <c r="X65" s="5" t="e">
        <f>#REF!-#REF!-#REF!-#REF!-#REF!-#REF!-#REF!-#REF!</f>
        <v>#REF!</v>
      </c>
      <c r="Y65" s="5" t="e">
        <f>#REF!-SUM(#REF!)</f>
        <v>#REF!</v>
      </c>
      <c r="Z65" s="5" t="e">
        <f>#REF!-SUM(#REF!)</f>
        <v>#REF!</v>
      </c>
    </row>
    <row r="66" spans="1:26" ht="15.75">
      <c r="A66" s="4" t="s">
        <v>2</v>
      </c>
      <c r="B66" s="4" t="s">
        <v>2</v>
      </c>
      <c r="C66" s="4" t="s">
        <v>2</v>
      </c>
      <c r="D66" s="4" t="s">
        <v>2</v>
      </c>
      <c r="E66" s="4" t="s">
        <v>2</v>
      </c>
      <c r="F66" s="4" t="s">
        <v>2</v>
      </c>
      <c r="G66" s="4" t="s">
        <v>2</v>
      </c>
      <c r="H66" s="4" t="s">
        <v>2</v>
      </c>
      <c r="I66" s="4" t="s">
        <v>2</v>
      </c>
      <c r="J66" s="4" t="s">
        <v>2</v>
      </c>
      <c r="K66" s="4" t="s">
        <v>2</v>
      </c>
      <c r="L66" s="4" t="s">
        <v>2</v>
      </c>
      <c r="M66" s="4" t="s">
        <v>2</v>
      </c>
      <c r="N66" s="4" t="s">
        <v>2</v>
      </c>
      <c r="O66" s="4" t="s">
        <v>2</v>
      </c>
      <c r="P66" s="4" t="s">
        <v>2</v>
      </c>
      <c r="Q66" s="4" t="s">
        <v>2</v>
      </c>
      <c r="R66" s="4" t="s">
        <v>2</v>
      </c>
      <c r="S66" s="4" t="s">
        <v>2</v>
      </c>
      <c r="T66" s="4" t="s">
        <v>2</v>
      </c>
      <c r="U66" s="4" t="s">
        <v>2</v>
      </c>
      <c r="V66" s="4" t="s">
        <v>2</v>
      </c>
      <c r="W66" s="4" t="s">
        <v>2</v>
      </c>
      <c r="X66" s="5"/>
      <c r="Y66" s="5"/>
      <c r="Z66" s="5"/>
    </row>
    <row r="67" spans="1:26" ht="15.75">
      <c r="A67" s="5" t="s">
        <v>293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>
      <c r="A68" s="5" t="s">
        <v>295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>
      <c r="A69" s="5" t="s">
        <v>297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>
      <c r="A70" s="5" t="s">
        <v>298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>
      <c r="A71" s="5" t="s">
        <v>299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41" customFormat="1" ht="15.75">
      <c r="A73" s="5" t="s">
        <v>300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41" customFormat="1" ht="15.75">
      <c r="A74" s="5" t="s">
        <v>301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41" customFormat="1" ht="15.75">
      <c r="A75" s="5" t="s">
        <v>302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41" customFormat="1" ht="16.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41" customFormat="1" ht="15.75">
      <c r="A77" s="5" t="s">
        <v>327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41" customFormat="1" ht="15.75">
      <c r="A78" s="5" t="s">
        <v>303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</sheetData>
  <printOptions/>
  <pageMargins left="0" right="0" top="0" bottom="0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Population by Race, Hispanic or Latino Origin, and State</dc:title>
  <dc:subject/>
  <dc:creator>US Census Bureau</dc:creator>
  <cp:keywords/>
  <dc:description/>
  <cp:lastModifiedBy>johan001</cp:lastModifiedBy>
  <cp:lastPrinted>2007-07-18T12:05:05Z</cp:lastPrinted>
  <dcterms:created xsi:type="dcterms:W3CDTF">2004-08-09T18:12:57Z</dcterms:created>
  <dcterms:modified xsi:type="dcterms:W3CDTF">2007-11-05T20:35:48Z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