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955" activeTab="0"/>
  </bookViews>
  <sheets>
    <sheet name="IIA Adults" sheetId="1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FORFM">#REF!</definedName>
    <definedName name="_xlnm.Print_Area" localSheetId="0">'IIA Adults'!$A$1:$H$71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<sst xmlns="http://schemas.openxmlformats.org/spreadsheetml/2006/main" count="77" uniqueCount="74">
  <si>
    <t>U. S. Department of Labor</t>
  </si>
  <si>
    <t>Employment and Training Administration</t>
  </si>
  <si>
    <t>WIA Adult Activities</t>
  </si>
  <si>
    <t>Initial Allotment</t>
  </si>
  <si>
    <t>Revised Allotment with Rescission</t>
  </si>
  <si>
    <t>State</t>
  </si>
  <si>
    <t>Total</t>
  </si>
  <si>
    <t>Total . . . . . . . . . . . . . . . . . . . . . . . . . . . . . . . . . . . . . . . . . . . .</t>
  </si>
  <si>
    <t>Alabama . . . . . . . . . . . . . . . . . . . . . . . . . . . . . . . . . . . . . . . . . . . .</t>
  </si>
  <si>
    <t>Alaska . . . . . . . . . . . . . . . . . . . . . . . . . . . . . . . . . . . . . . . . . . . .</t>
  </si>
  <si>
    <t>Arizona . . . . . . . . . . . . . . . . . . . . . . . . . . . . . . . . . . . . . . . . . . . .</t>
  </si>
  <si>
    <t>Arkansas . . . . . . . . . . . . . . . . . . . . . . . . . . . . . . . . . . . . . . . . . . . .</t>
  </si>
  <si>
    <t>California . . . . . . . . . . . . . . . . . . . . . . . . . . . . . . . . . . . . . . . . . . . .</t>
  </si>
  <si>
    <t>Colorado . . . . . . . . . . . . . . . . . . . . . . . . . . . . . . . . . . . . . . . . . . . .</t>
  </si>
  <si>
    <t>Connecticut . . . . . . . . . . . . . . . . . . . . . . . . . . . . . . . . . . . . . . . . . . . .</t>
  </si>
  <si>
    <t>Delaware . . . . . . . . . . . . . . . . . . . . . . . . . . . . . . . . . . . . . . . . . . . .</t>
  </si>
  <si>
    <t>District of Columbia . . . . . . . . . . . . . . . . . . . . . . . . . . . . . . . . . . . . . . . . . . . .</t>
  </si>
  <si>
    <t>Florida . . . . . . . . . . . . . . . . . . . . . . . . . . . . . . . . . . . . . . . . . . . .</t>
  </si>
  <si>
    <t>Georgia . . . . . . . . . . . . . . . . . . . . . . . . . . . . . . . . . . . . . . . . . . . .</t>
  </si>
  <si>
    <t>Hawaii . . . . . . . . . . . . . . . . . . . . . . . . . . . . . . . . . . . . . . . . . . . .</t>
  </si>
  <si>
    <t>Idaho . . . . . . . . . . . . . . . . . . . . . . . . . . . . . . . . . . . . . . . . . . . .</t>
  </si>
  <si>
    <t>Illinois . . . . . . . . . . . . . . . . . . . . . . . . . . . . . . . . . . . . . . . . . . . .</t>
  </si>
  <si>
    <t>Indiana . . . . . . . . . . . . . . . . . . . . . . . . . . . . . . . . . . . . . . . . . . . .</t>
  </si>
  <si>
    <t>Iowa . . . . . . . . . . . . . . . . . . . . . . . . . . . . . . . . . . . . . . . . . . . .</t>
  </si>
  <si>
    <t>Kansas . . . . . . . . . . . . . . . . . . . . . . . . . . . . . . . . . . . . . . . . . . . .</t>
  </si>
  <si>
    <t>Kentucky . . . . . . . . . . . . . . . . . . . . . . . . . . . . . . . . . . . . . . . . . . . .</t>
  </si>
  <si>
    <t>Louisiana . . . . . . . . . . . . . . . . . . . . . . . . . . . . . . . . . . . . . . . . . . . .</t>
  </si>
  <si>
    <t>Maine . . . . . . . . . . . . . . . . . . . . . . . . . . . . . . . . . . . . . . . . . . . .</t>
  </si>
  <si>
    <t>Maryland . . . . . . . . . . . . . . . . . . . . . . . . . . . . . . . . . . . . . . . . . . . .</t>
  </si>
  <si>
    <t>Massachusetts . . . . . . . . . . . . . . . . . . . . . . . . . . . . . . . . . . . . . . . . . . . .</t>
  </si>
  <si>
    <t>Michigan . . . . . . . . . . . . . . . . . . . . . . . . . . . . . . . . . . . . . . . . . . . .</t>
  </si>
  <si>
    <t>Minnesota . . . . . . . . . . . . . . . . . . . . . . . . . . . . . . . . . . . . . . . . . . . .</t>
  </si>
  <si>
    <t>Mississippi . . . . . . . . . . . . . . . . . . . . . . . . . . . . . . . . . . . . . . . . . . . .</t>
  </si>
  <si>
    <t>Missouri . . . . . . . . . . . . . . . . . . . . . . . . . . . . . . . . . . . . . . . . . . . .</t>
  </si>
  <si>
    <t>Montana . . . . . . . . . . . . . . . . . . . . . . . . . . . . . . . . . . . . . . . . . . . .</t>
  </si>
  <si>
    <t>Nebraska . . . . . . . . . . . . . . . . . . . . . . . . . . . . . . . . . . . . . . . . . . . .</t>
  </si>
  <si>
    <t>Nevada . . . . . . . . . . . . . . . . . . . . . . . . . . . . . . . . . . . . . . . . . . . .</t>
  </si>
  <si>
    <t>New Hampshire . . . . . . . . . . . . . . . . . . . . . . . . . . . . . . . . . . . . . . . . . . . .</t>
  </si>
  <si>
    <t>New Jersey . . . . . . . . . . . . . . . . . . . . . . . . . . . . . . . . . . . . . . . . . . . .</t>
  </si>
  <si>
    <t>New Mexico . . . . . . . . . . . . . . . . . . . . . . . . . . . . . . . . . . . . . . . . . . . .</t>
  </si>
  <si>
    <t>New York . . . . . . . . . . . . . . . . . . . . . . . . . . . . . . . . . . . . . . . . . . . .</t>
  </si>
  <si>
    <t>North Carolina . . . . . . . . . . . . . . . . . . . . . . . . . . . . . . . . . . . . . . . . . . . .</t>
  </si>
  <si>
    <t>North Dakota . . . . . . . . . . . . . . . . . . . . . . . . . . . . . . . . . . . . . . . . . . . .</t>
  </si>
  <si>
    <t>Ohio . . . . . . . . . . . . . . . . . . . . . . . . . . . . . . . . . . . . . . . . . . . .</t>
  </si>
  <si>
    <t>Oklahoma . . . . . . . . . . . . . . . . . . . . . . . . . . . . . . . . . . . . . . . . . . . .</t>
  </si>
  <si>
    <t>Oregon . . . . . . . . . . . . . . . . . . . . . . . . . . . . . . . . . . . . . . . . . . . .</t>
  </si>
  <si>
    <t>Pennylvania . . . . . . . . . . . . . . . . . . . . . . . . . . . . . . . . . . . . . . . . . . . .</t>
  </si>
  <si>
    <t>Puerto Rico . . . . . . . . . . . . . . . . . . . . . . . . . . . . . . . . . . . . . . . . . . . .</t>
  </si>
  <si>
    <t>Rhode Island . . . . . . . . . . . . . . . . . . . . . . . . . . . . . . . . . . . . . . . . . . . .</t>
  </si>
  <si>
    <t>South Carolina . . . . . . . . . . . . . . . . . . . . . . . . . . . . . . . . . . . . . . . . . . . .</t>
  </si>
  <si>
    <t>South Dakota . . . . . . . . . . . . . . . . . . . . . . . . . . . . . . . . . . . . . . . . . . . .</t>
  </si>
  <si>
    <t>Tennessee . . . . . . . . . . . . . . . . . . . . . . . . . . . . . . . . . . . . . . . . . . . .</t>
  </si>
  <si>
    <t>Texas . . . . . . . . . . . . . . . . . . . . . . . . . . . . . . . . . . . . . . . . . . . .</t>
  </si>
  <si>
    <t>Utah . . . . . . . . . . . . . . . . . . . . . . . . . . . . . . . . . . . . . . . . . . . .</t>
  </si>
  <si>
    <t>Vermont . . . . . . . . . . . . . . . . . . . . . . . . . . . . . . . . . . . . . . . . . . . .</t>
  </si>
  <si>
    <t>Virginia . . . . . . . . . . . . . . . . . . . . . . . . . . . . . . . . . . . . . . . . . . . .</t>
  </si>
  <si>
    <t>Washington . . . . . . . . . . . . . . . . . . . . . . . . . . . . . . . . . . . . . . . . . . . .</t>
  </si>
  <si>
    <t>West Virginia . . . . . . . . . . . . . . . . . . . . . . . . . . . . . . . . . . . . . . . . . . . .</t>
  </si>
  <si>
    <t>Wisconsin . . . . . . . . . . . . . . . . . . . . . . . . . . . . . . . . . . . . . . . . . . . .</t>
  </si>
  <si>
    <t>Wyoming . . . . . . . . . . . . . . . . . . . . . . . . . . . . . . . . . . . . . . . . . . . .</t>
  </si>
  <si>
    <t xml:space="preserve">       State Total . . . . . . . . . . . . . . . . . . . . . . . . . . . . . . . . . . . . . . . . . . . .</t>
  </si>
  <si>
    <t>American Samoa . . . . . . . . . . . . . . . . . . . . . . . . . . . . . . . . . . . . . . . . . . . .</t>
  </si>
  <si>
    <t>Guam . . . . . . . . . . . . . . . . . . . . . . . . . . . . . . . . . . . . . . . . . . . .</t>
  </si>
  <si>
    <t>Marshall Islands . . . . . . . . . . . . . . . . . . . . . . . . . . . . . . . . . . . . . . . . . . . .</t>
  </si>
  <si>
    <t>Micronesia . . . . . . . . . . . . . . . . . . . . . . . . . . . . . . . . . . . . . . . . . . . .</t>
  </si>
  <si>
    <t>Northern Marianas . . . . . . . . . . . . . . . . . . . . . . . . . . . . . . . . . . . . . . . . . . . .</t>
  </si>
  <si>
    <t>Palau . . . . . . . . . . . . . . . . . . . . . . . . . . . . . . . . . . . . . . . . . . . .</t>
  </si>
  <si>
    <t>Virgin Islands . . . . . . . . . . . . . . . . . . . . . . . . . . . . . . . . . . . . . . . . . . . .</t>
  </si>
  <si>
    <t xml:space="preserve">       Outlying Areas Total . . . . . . . . . . . . . . . . . . . . . . . . . . . . . . . . . . . . . . . . . . . .</t>
  </si>
  <si>
    <t>2003 Appropriation Rescission to PY 2002 State Allotments
(Applicable to FY 2003 Advance Funds Available 10/1/02)</t>
  </si>
  <si>
    <t>7/1/2002
(PY 2002)</t>
  </si>
  <si>
    <t>10/1/2002
(FY 2003)</t>
  </si>
  <si>
    <t>FY 2003</t>
  </si>
  <si>
    <t>0.65%
Rescission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</si>
</sst>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(* #,##0.00000000_);_(* \(#,##0.00000000\);_(* &quot;-&quot;????????_);_(@_)"/>
    <numFmt numFmtId="171" formatCode="#,##0.0"/>
    <numFmt numFmtId="172" formatCode="[$-409]dddd\,\ mmmm\ dd\,\ yyyy"/>
    <numFmt numFmtId="173" formatCode="[$-409]m/d/yy\ h:mm\ AM/PM;@"/>
    <numFmt numFmtId="174" formatCode="[$$-409]#,##0"/>
    <numFmt numFmtId="175" formatCode="mm/dd/yy"/>
    <numFmt numFmtId="176" formatCode="0.0%"/>
    <numFmt numFmtId="177" formatCode="m/d/yy\ h:mm\ AM/PM"/>
    <numFmt numFmtId="178" formatCode="[$$-409]#,##0.0"/>
    <numFmt numFmtId="179" formatCode="[$$-409]#,##0.00"/>
    <numFmt numFmtId="180" formatCode="0.0000000"/>
    <numFmt numFmtId="181" formatCode="hh:mm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_)"/>
    <numFmt numFmtId="187" formatCode="mm/dd/yy_)"/>
    <numFmt numFmtId="188" formatCode="hh:mm\ AM/PM_)"/>
    <numFmt numFmtId="189" formatCode="0.000000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0.0000%"/>
    <numFmt numFmtId="194" formatCode="0_)"/>
    <numFmt numFmtId="195" formatCode="0.000000000%"/>
    <numFmt numFmtId="196" formatCode="0.0000000_)"/>
    <numFmt numFmtId="197" formatCode="0.00_)"/>
    <numFmt numFmtId="198" formatCode="#,##0.000_);\(#,##0.000\)"/>
    <numFmt numFmtId="199" formatCode="#,##0.0000_);\(#,##0.0000\)"/>
    <numFmt numFmtId="200" formatCode="#,##0.00000_);\(#,##0.00000\)"/>
    <numFmt numFmtId="201" formatCode="0.000%"/>
    <numFmt numFmtId="202" formatCode="0.00000%"/>
    <numFmt numFmtId="203" formatCode="0.000000%"/>
    <numFmt numFmtId="204" formatCode="0.0000000%"/>
    <numFmt numFmtId="205" formatCode="_(* #,##0.000_);_(* \(#,##0.000\);_(* &quot;-&quot;??_);_(@_)"/>
    <numFmt numFmtId="206" formatCode="_(* #,##0.0000_);_(* \(#,##0.0000\);_(* &quot;-&quot;??_);_(@_)"/>
    <numFmt numFmtId="207" formatCode="#,##0.000000_);\(#,##0.000000\)"/>
    <numFmt numFmtId="208" formatCode="#,##0.0000000_);\(#,##0.0000000\)"/>
    <numFmt numFmtId="209" formatCode="#,##0.00000000_);\(#,##0.00000000\)"/>
    <numFmt numFmtId="210" formatCode="#,##0.000000000_);\(#,##0.000000000\)"/>
    <numFmt numFmtId="211" formatCode="_(* #,##0.00000_);_(* \(#,##0.00000\);_(* &quot;-&quot;??_);_(@_)"/>
    <numFmt numFmtId="212" formatCode="_(* #,##0.000000_);_(* \(#,##0.0000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2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SWISS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27" applyFont="1">
      <alignment/>
      <protection/>
    </xf>
    <xf numFmtId="0" fontId="8" fillId="0" borderId="0" xfId="27" applyFont="1" applyAlignment="1" applyProtection="1">
      <alignment horizontal="centerContinuous"/>
      <protection/>
    </xf>
    <xf numFmtId="0" fontId="2" fillId="0" borderId="0" xfId="27" applyFont="1" applyAlignment="1" applyProtection="1">
      <alignment horizontal="centerContinuous"/>
      <protection/>
    </xf>
    <xf numFmtId="0" fontId="6" fillId="0" borderId="0" xfId="27" applyFont="1" applyAlignment="1" applyProtection="1">
      <alignment horizontal="centerContinuous"/>
      <protection/>
    </xf>
    <xf numFmtId="0" fontId="6" fillId="0" borderId="0" xfId="27" applyFont="1" applyAlignment="1">
      <alignment horizontal="centerContinuous"/>
      <protection/>
    </xf>
    <xf numFmtId="0" fontId="9" fillId="0" borderId="0" xfId="27" applyFont="1" applyAlignment="1" applyProtection="1">
      <alignment horizontal="centerContinuous"/>
      <protection/>
    </xf>
    <xf numFmtId="0" fontId="9" fillId="0" borderId="0" xfId="27" applyNumberFormat="1" applyFont="1" applyAlignment="1">
      <alignment horizontal="centerContinuous" wrapText="1"/>
      <protection/>
    </xf>
    <xf numFmtId="0" fontId="6" fillId="0" borderId="0" xfId="27" applyFont="1" applyProtection="1">
      <alignment/>
      <protection/>
    </xf>
    <xf numFmtId="0" fontId="10" fillId="0" borderId="2" xfId="27" applyFont="1" applyBorder="1" applyAlignment="1" applyProtection="1">
      <alignment horizontal="center"/>
      <protection/>
    </xf>
    <xf numFmtId="0" fontId="11" fillId="0" borderId="3" xfId="27" applyFont="1" applyBorder="1" applyAlignment="1" applyProtection="1">
      <alignment horizontal="centerContinuous"/>
      <protection/>
    </xf>
    <xf numFmtId="0" fontId="2" fillId="0" borderId="2" xfId="28" applyFont="1" applyBorder="1" applyAlignment="1" applyProtection="1">
      <alignment horizontal="center"/>
      <protection/>
    </xf>
    <xf numFmtId="0" fontId="2" fillId="0" borderId="4" xfId="27" applyFont="1" applyBorder="1" applyProtection="1">
      <alignment/>
      <protection/>
    </xf>
    <xf numFmtId="0" fontId="6" fillId="0" borderId="5" xfId="27" applyFont="1" applyBorder="1" applyProtection="1">
      <alignment/>
      <protection/>
    </xf>
    <xf numFmtId="0" fontId="6" fillId="0" borderId="6" xfId="27" applyFont="1" applyBorder="1" applyProtection="1">
      <alignment/>
      <protection/>
    </xf>
    <xf numFmtId="37" fontId="6" fillId="0" borderId="7" xfId="27" applyNumberFormat="1" applyFont="1" applyBorder="1" applyProtection="1">
      <alignment/>
      <protection/>
    </xf>
    <xf numFmtId="0" fontId="6" fillId="0" borderId="6" xfId="27" applyFont="1" applyBorder="1">
      <alignment/>
      <protection/>
    </xf>
    <xf numFmtId="37" fontId="6" fillId="0" borderId="6" xfId="27" applyNumberFormat="1" applyFont="1" applyBorder="1" applyProtection="1">
      <alignment/>
      <protection/>
    </xf>
    <xf numFmtId="0" fontId="6" fillId="0" borderId="7" xfId="27" applyFont="1" applyBorder="1">
      <alignment/>
      <protection/>
    </xf>
    <xf numFmtId="0" fontId="2" fillId="0" borderId="8" xfId="27" applyFont="1" applyBorder="1" applyProtection="1">
      <alignment/>
      <protection/>
    </xf>
    <xf numFmtId="5" fontId="2" fillId="0" borderId="9" xfId="27" applyNumberFormat="1" applyFont="1" applyBorder="1" applyProtection="1">
      <alignment/>
      <protection/>
    </xf>
    <xf numFmtId="5" fontId="2" fillId="0" borderId="0" xfId="27" applyNumberFormat="1" applyFont="1" applyBorder="1" applyProtection="1">
      <alignment/>
      <protection/>
    </xf>
    <xf numFmtId="5" fontId="2" fillId="0" borderId="10" xfId="27" applyNumberFormat="1" applyFont="1" applyBorder="1" applyProtection="1">
      <alignment/>
      <protection/>
    </xf>
    <xf numFmtId="0" fontId="2" fillId="0" borderId="9" xfId="27" applyFont="1" applyBorder="1" applyProtection="1">
      <alignment/>
      <protection/>
    </xf>
    <xf numFmtId="0" fontId="6" fillId="0" borderId="0" xfId="27" applyFont="1" applyBorder="1" applyProtection="1">
      <alignment/>
      <protection/>
    </xf>
    <xf numFmtId="0" fontId="6" fillId="0" borderId="10" xfId="27" applyFont="1" applyBorder="1" applyProtection="1">
      <alignment/>
      <protection/>
    </xf>
    <xf numFmtId="0" fontId="2" fillId="0" borderId="0" xfId="27" applyFont="1" applyBorder="1" applyProtection="1">
      <alignment/>
      <protection/>
    </xf>
    <xf numFmtId="0" fontId="6" fillId="0" borderId="9" xfId="27" applyFont="1" applyBorder="1">
      <alignment/>
      <protection/>
    </xf>
    <xf numFmtId="0" fontId="6" fillId="0" borderId="10" xfId="27" applyFont="1" applyBorder="1">
      <alignment/>
      <protection/>
    </xf>
    <xf numFmtId="37" fontId="6" fillId="0" borderId="9" xfId="27" applyNumberFormat="1" applyFont="1" applyBorder="1" applyProtection="1">
      <alignment/>
      <protection/>
    </xf>
    <xf numFmtId="37" fontId="6" fillId="0" borderId="0" xfId="27" applyNumberFormat="1" applyFont="1" applyBorder="1" applyProtection="1">
      <alignment/>
      <protection/>
    </xf>
    <xf numFmtId="37" fontId="6" fillId="0" borderId="10" xfId="27" applyNumberFormat="1" applyFont="1" applyBorder="1" applyProtection="1">
      <alignment/>
      <protection/>
    </xf>
    <xf numFmtId="37" fontId="6" fillId="0" borderId="10" xfId="27" applyNumberFormat="1" applyFont="1" applyBorder="1">
      <alignment/>
      <protection/>
    </xf>
    <xf numFmtId="5" fontId="6" fillId="0" borderId="0" xfId="27" applyNumberFormat="1" applyFont="1">
      <alignment/>
      <protection/>
    </xf>
    <xf numFmtId="37" fontId="2" fillId="0" borderId="9" xfId="27" applyNumberFormat="1" applyFont="1" applyBorder="1" applyProtection="1">
      <alignment/>
      <protection/>
    </xf>
    <xf numFmtId="37" fontId="2" fillId="0" borderId="0" xfId="27" applyNumberFormat="1" applyFont="1" applyBorder="1" applyProtection="1">
      <alignment/>
      <protection/>
    </xf>
    <xf numFmtId="37" fontId="2" fillId="0" borderId="10" xfId="27" applyNumberFormat="1" applyFont="1" applyBorder="1" applyProtection="1">
      <alignment/>
      <protection/>
    </xf>
    <xf numFmtId="0" fontId="2" fillId="0" borderId="11" xfId="27" applyFont="1" applyBorder="1" applyProtection="1">
      <alignment/>
      <protection/>
    </xf>
    <xf numFmtId="37" fontId="2" fillId="0" borderId="12" xfId="27" applyNumberFormat="1" applyFont="1" applyBorder="1" applyProtection="1">
      <alignment/>
      <protection/>
    </xf>
    <xf numFmtId="37" fontId="2" fillId="0" borderId="13" xfId="27" applyNumberFormat="1" applyFont="1" applyBorder="1" applyProtection="1">
      <alignment/>
      <protection/>
    </xf>
    <xf numFmtId="37" fontId="2" fillId="0" borderId="14" xfId="27" applyNumberFormat="1" applyFont="1" applyBorder="1" applyProtection="1">
      <alignment/>
      <protection/>
    </xf>
    <xf numFmtId="37" fontId="2" fillId="0" borderId="11" xfId="27" applyNumberFormat="1" applyFont="1" applyBorder="1" applyProtection="1">
      <alignment/>
      <protection/>
    </xf>
    <xf numFmtId="41" fontId="6" fillId="0" borderId="0" xfId="16" applyFont="1" applyAlignment="1">
      <alignment/>
    </xf>
    <xf numFmtId="5" fontId="6" fillId="0" borderId="0" xfId="27" applyNumberFormat="1" applyFont="1" applyProtection="1">
      <alignment/>
      <protection/>
    </xf>
    <xf numFmtId="37" fontId="6" fillId="0" borderId="0" xfId="27" applyNumberFormat="1" applyFont="1" applyProtection="1">
      <alignment/>
      <protection/>
    </xf>
    <xf numFmtId="0" fontId="6" fillId="0" borderId="0" xfId="27" applyFont="1" applyAlignment="1">
      <alignment horizontal="right"/>
      <protection/>
    </xf>
    <xf numFmtId="39" fontId="6" fillId="0" borderId="0" xfId="27" applyNumberFormat="1" applyFont="1" applyProtection="1">
      <alignment/>
      <protection/>
    </xf>
    <xf numFmtId="14" fontId="10" fillId="0" borderId="15" xfId="27" applyNumberFormat="1" applyFont="1" applyBorder="1" applyAlignment="1" applyProtection="1" quotePrefix="1">
      <alignment horizontal="center" wrapText="1"/>
      <protection/>
    </xf>
    <xf numFmtId="14" fontId="10" fillId="0" borderId="16" xfId="27" applyNumberFormat="1" applyFont="1" applyBorder="1" applyAlignment="1" applyProtection="1" quotePrefix="1">
      <alignment horizontal="center" wrapText="1"/>
      <protection/>
    </xf>
    <xf numFmtId="0" fontId="2" fillId="0" borderId="7" xfId="28" applyFont="1" applyBorder="1" applyAlignment="1" quotePrefix="1">
      <alignment horizontal="center"/>
      <protection/>
    </xf>
    <xf numFmtId="14" fontId="10" fillId="0" borderId="13" xfId="27" applyNumberFormat="1" applyFont="1" applyBorder="1" applyAlignment="1" applyProtection="1" quotePrefix="1">
      <alignment horizontal="center" wrapText="1"/>
      <protection/>
    </xf>
    <xf numFmtId="0" fontId="10" fillId="0" borderId="2" xfId="27" applyFont="1" applyBorder="1" applyAlignment="1" applyProtection="1">
      <alignment horizontal="center"/>
      <protection/>
    </xf>
    <xf numFmtId="0" fontId="10" fillId="0" borderId="15" xfId="27" applyFont="1" applyBorder="1" applyAlignment="1" applyProtection="1">
      <alignment horizontal="center"/>
      <protection/>
    </xf>
    <xf numFmtId="0" fontId="10" fillId="0" borderId="16" xfId="27" applyFont="1" applyBorder="1" applyAlignment="1" applyProtection="1">
      <alignment horizontal="center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FRN IIA Adults" xfId="27"/>
    <cellStyle name="Normal_TEGL Ch DW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8"/>
  <sheetViews>
    <sheetView tabSelected="1" defaultGridColor="0" view="pageBreakPreview" zoomScale="60" zoomScaleNormal="55" colorId="22" workbookViewId="0" topLeftCell="A1">
      <selection activeCell="A4" sqref="A4"/>
    </sheetView>
  </sheetViews>
  <sheetFormatPr defaultColWidth="27.140625" defaultRowHeight="12.75"/>
  <cols>
    <col min="1" max="1" width="37.28125" style="1" customWidth="1"/>
    <col min="2" max="2" width="20.8515625" style="1" bestFit="1" customWidth="1"/>
    <col min="3" max="4" width="20.421875" style="1" bestFit="1" customWidth="1"/>
    <col min="5" max="5" width="18.8515625" style="1" bestFit="1" customWidth="1"/>
    <col min="6" max="6" width="20.8515625" style="1" bestFit="1" customWidth="1"/>
    <col min="7" max="7" width="20.421875" style="1" bestFit="1" customWidth="1"/>
    <col min="8" max="8" width="20.8515625" style="1" bestFit="1" customWidth="1"/>
    <col min="9" max="16384" width="27.140625" style="1" customWidth="1"/>
  </cols>
  <sheetData>
    <row r="1" spans="1:8" ht="15.75">
      <c r="A1" s="2" t="s">
        <v>0</v>
      </c>
      <c r="B1" s="3"/>
      <c r="C1" s="4"/>
      <c r="D1" s="4"/>
      <c r="E1" s="4"/>
      <c r="F1" s="4"/>
      <c r="G1" s="4"/>
      <c r="H1" s="5"/>
    </row>
    <row r="2" spans="1:8" ht="15.75">
      <c r="A2" s="2" t="s">
        <v>1</v>
      </c>
      <c r="B2" s="3"/>
      <c r="C2" s="4"/>
      <c r="D2" s="4"/>
      <c r="E2" s="4"/>
      <c r="F2" s="4"/>
      <c r="G2" s="4"/>
      <c r="H2" s="5"/>
    </row>
    <row r="3" spans="1:8" ht="19.5" customHeight="1">
      <c r="A3" s="6" t="s">
        <v>2</v>
      </c>
      <c r="B3" s="6"/>
      <c r="C3" s="4"/>
      <c r="D3" s="4"/>
      <c r="E3" s="4"/>
      <c r="F3" s="4"/>
      <c r="G3" s="4"/>
      <c r="H3" s="5"/>
    </row>
    <row r="4" spans="1:8" ht="37.5" customHeight="1">
      <c r="A4" s="7" t="s">
        <v>69</v>
      </c>
      <c r="B4" s="6"/>
      <c r="C4" s="4"/>
      <c r="D4" s="4"/>
      <c r="E4" s="4"/>
      <c r="F4" s="4"/>
      <c r="G4" s="4"/>
      <c r="H4" s="5"/>
    </row>
    <row r="5" spans="1:7" ht="19.5" customHeight="1">
      <c r="A5" s="4"/>
      <c r="B5" s="4"/>
      <c r="C5" s="4"/>
      <c r="D5" s="4"/>
      <c r="E5" s="4"/>
      <c r="F5" s="4"/>
      <c r="G5" s="8"/>
    </row>
    <row r="6" spans="1:8" ht="18" customHeight="1">
      <c r="A6" s="4"/>
      <c r="B6" s="51" t="s">
        <v>3</v>
      </c>
      <c r="C6" s="52"/>
      <c r="D6" s="53"/>
      <c r="E6" s="49" t="s">
        <v>72</v>
      </c>
      <c r="F6" s="51" t="s">
        <v>4</v>
      </c>
      <c r="G6" s="52"/>
      <c r="H6" s="53"/>
    </row>
    <row r="7" spans="1:8" ht="36.75" customHeight="1">
      <c r="A7" s="10" t="s">
        <v>5</v>
      </c>
      <c r="B7" s="11" t="s">
        <v>6</v>
      </c>
      <c r="C7" s="47" t="s">
        <v>70</v>
      </c>
      <c r="D7" s="48" t="s">
        <v>71</v>
      </c>
      <c r="E7" s="50" t="s">
        <v>73</v>
      </c>
      <c r="F7" s="9" t="s">
        <v>6</v>
      </c>
      <c r="G7" s="47" t="s">
        <v>70</v>
      </c>
      <c r="H7" s="48" t="s">
        <v>71</v>
      </c>
    </row>
    <row r="8" spans="1:8" ht="10.5" customHeight="1">
      <c r="A8" s="12"/>
      <c r="B8" s="13"/>
      <c r="C8" s="14"/>
      <c r="D8" s="15"/>
      <c r="E8" s="16"/>
      <c r="F8" s="13"/>
      <c r="G8" s="17"/>
      <c r="H8" s="18"/>
    </row>
    <row r="9" spans="1:8" ht="15.75">
      <c r="A9" s="19" t="s">
        <v>7</v>
      </c>
      <c r="B9" s="20">
        <f aca="true" t="shared" si="0" ref="B9:H9">B63+B71</f>
        <v>950000000</v>
      </c>
      <c r="C9" s="21">
        <f t="shared" si="0"/>
        <v>238000000</v>
      </c>
      <c r="D9" s="22">
        <f t="shared" si="0"/>
        <v>712000000</v>
      </c>
      <c r="E9" s="21">
        <f t="shared" si="0"/>
        <v>-4628000</v>
      </c>
      <c r="F9" s="20">
        <f t="shared" si="0"/>
        <v>945372000</v>
      </c>
      <c r="G9" s="21">
        <f t="shared" si="0"/>
        <v>238000000</v>
      </c>
      <c r="H9" s="22">
        <f t="shared" si="0"/>
        <v>707372000</v>
      </c>
    </row>
    <row r="10" spans="1:8" ht="9.75" customHeight="1">
      <c r="A10" s="19"/>
      <c r="B10" s="23"/>
      <c r="C10" s="24"/>
      <c r="D10" s="25"/>
      <c r="E10" s="26"/>
      <c r="F10" s="27"/>
      <c r="G10" s="24"/>
      <c r="H10" s="28"/>
    </row>
    <row r="11" spans="1:9" ht="15.75">
      <c r="A11" s="19" t="s">
        <v>8</v>
      </c>
      <c r="B11" s="29">
        <f>+C11+D11</f>
        <v>18567668</v>
      </c>
      <c r="C11" s="30">
        <v>4651689</v>
      </c>
      <c r="D11" s="31">
        <v>13915979</v>
      </c>
      <c r="E11" s="42">
        <v>-90454</v>
      </c>
      <c r="F11" s="29">
        <f>+G11+H11</f>
        <v>18477214</v>
      </c>
      <c r="G11" s="30">
        <f>+C11</f>
        <v>4651689</v>
      </c>
      <c r="H11" s="32">
        <f>+D11+E11</f>
        <v>13825525</v>
      </c>
      <c r="I11" s="33"/>
    </row>
    <row r="12" spans="1:8" ht="15" customHeight="1">
      <c r="A12" s="19" t="s">
        <v>9</v>
      </c>
      <c r="B12" s="29">
        <f aca="true" t="shared" si="1" ref="B12:B70">+C12+D12</f>
        <v>3627608</v>
      </c>
      <c r="C12" s="30">
        <v>908811</v>
      </c>
      <c r="D12" s="31">
        <v>2718797</v>
      </c>
      <c r="E12" s="42">
        <v>-17672</v>
      </c>
      <c r="F12" s="29">
        <f aca="true" t="shared" si="2" ref="F12:F70">+G12+H12</f>
        <v>3609936</v>
      </c>
      <c r="G12" s="30">
        <f aca="true" t="shared" si="3" ref="G12:G62">+C12</f>
        <v>908811</v>
      </c>
      <c r="H12" s="32">
        <f aca="true" t="shared" si="4" ref="H12:H62">+D12+E12</f>
        <v>2701125</v>
      </c>
    </row>
    <row r="13" spans="1:8" ht="15" customHeight="1">
      <c r="A13" s="19" t="s">
        <v>10</v>
      </c>
      <c r="B13" s="29">
        <f t="shared" si="1"/>
        <v>16247051</v>
      </c>
      <c r="C13" s="30">
        <v>4070314</v>
      </c>
      <c r="D13" s="31">
        <v>12176737</v>
      </c>
      <c r="E13" s="42">
        <v>-79149</v>
      </c>
      <c r="F13" s="29">
        <f t="shared" si="2"/>
        <v>16167902</v>
      </c>
      <c r="G13" s="30">
        <f t="shared" si="3"/>
        <v>4070314</v>
      </c>
      <c r="H13" s="32">
        <f t="shared" si="4"/>
        <v>12097588</v>
      </c>
    </row>
    <row r="14" spans="1:8" ht="15" customHeight="1">
      <c r="A14" s="19" t="s">
        <v>11</v>
      </c>
      <c r="B14" s="29">
        <f t="shared" si="1"/>
        <v>9708232</v>
      </c>
      <c r="C14" s="30">
        <v>2432168</v>
      </c>
      <c r="D14" s="31">
        <v>7276064</v>
      </c>
      <c r="E14" s="42">
        <v>-47294</v>
      </c>
      <c r="F14" s="29">
        <f t="shared" si="2"/>
        <v>9660938</v>
      </c>
      <c r="G14" s="30">
        <f t="shared" si="3"/>
        <v>2432168</v>
      </c>
      <c r="H14" s="32">
        <f t="shared" si="4"/>
        <v>7228770</v>
      </c>
    </row>
    <row r="15" spans="1:8" ht="24" customHeight="1">
      <c r="A15" s="19" t="s">
        <v>12</v>
      </c>
      <c r="B15" s="29">
        <f t="shared" si="1"/>
        <v>150741436</v>
      </c>
      <c r="C15" s="30">
        <v>37764696</v>
      </c>
      <c r="D15" s="31">
        <v>112976740</v>
      </c>
      <c r="E15" s="42">
        <v>-734347</v>
      </c>
      <c r="F15" s="29">
        <f t="shared" si="2"/>
        <v>150007089</v>
      </c>
      <c r="G15" s="30">
        <f t="shared" si="3"/>
        <v>37764696</v>
      </c>
      <c r="H15" s="32">
        <f t="shared" si="4"/>
        <v>112242393</v>
      </c>
    </row>
    <row r="16" spans="1:8" ht="15" customHeight="1">
      <c r="A16" s="19" t="s">
        <v>13</v>
      </c>
      <c r="B16" s="29">
        <f t="shared" si="1"/>
        <v>5191589</v>
      </c>
      <c r="C16" s="30">
        <v>1300630</v>
      </c>
      <c r="D16" s="31">
        <v>3890959</v>
      </c>
      <c r="E16" s="42">
        <v>-25291</v>
      </c>
      <c r="F16" s="29">
        <f t="shared" si="2"/>
        <v>5166298</v>
      </c>
      <c r="G16" s="30">
        <f t="shared" si="3"/>
        <v>1300630</v>
      </c>
      <c r="H16" s="32">
        <f t="shared" si="4"/>
        <v>3865668</v>
      </c>
    </row>
    <row r="17" spans="1:8" ht="15" customHeight="1">
      <c r="A17" s="19" t="s">
        <v>14</v>
      </c>
      <c r="B17" s="29">
        <f t="shared" si="1"/>
        <v>6063908</v>
      </c>
      <c r="C17" s="30">
        <v>1519169</v>
      </c>
      <c r="D17" s="31">
        <v>4544739</v>
      </c>
      <c r="E17" s="42">
        <v>-29541</v>
      </c>
      <c r="F17" s="29">
        <f t="shared" si="2"/>
        <v>6034367</v>
      </c>
      <c r="G17" s="30">
        <f t="shared" si="3"/>
        <v>1519169</v>
      </c>
      <c r="H17" s="32">
        <f t="shared" si="4"/>
        <v>4515198</v>
      </c>
    </row>
    <row r="18" spans="1:8" ht="15" customHeight="1">
      <c r="A18" s="19" t="s">
        <v>15</v>
      </c>
      <c r="B18" s="29">
        <f t="shared" si="1"/>
        <v>2369063</v>
      </c>
      <c r="C18" s="30">
        <v>593513</v>
      </c>
      <c r="D18" s="31">
        <v>1775550</v>
      </c>
      <c r="E18" s="42">
        <v>-11541</v>
      </c>
      <c r="F18" s="29">
        <f t="shared" si="2"/>
        <v>2357522</v>
      </c>
      <c r="G18" s="30">
        <f t="shared" si="3"/>
        <v>593513</v>
      </c>
      <c r="H18" s="32">
        <f t="shared" si="4"/>
        <v>1764009</v>
      </c>
    </row>
    <row r="19" spans="1:8" ht="24" customHeight="1">
      <c r="A19" s="19" t="s">
        <v>16</v>
      </c>
      <c r="B19" s="29">
        <f t="shared" si="1"/>
        <v>3574178</v>
      </c>
      <c r="C19" s="30">
        <v>895426</v>
      </c>
      <c r="D19" s="31">
        <v>2678752</v>
      </c>
      <c r="E19" s="42">
        <v>-17412</v>
      </c>
      <c r="F19" s="29">
        <f t="shared" si="2"/>
        <v>3556766</v>
      </c>
      <c r="G19" s="30">
        <f t="shared" si="3"/>
        <v>895426</v>
      </c>
      <c r="H19" s="32">
        <f t="shared" si="4"/>
        <v>2661340</v>
      </c>
    </row>
    <row r="20" spans="1:8" ht="15" customHeight="1">
      <c r="A20" s="19" t="s">
        <v>17</v>
      </c>
      <c r="B20" s="29">
        <f t="shared" si="1"/>
        <v>35800688</v>
      </c>
      <c r="C20" s="30">
        <v>8969014</v>
      </c>
      <c r="D20" s="31">
        <v>26831674</v>
      </c>
      <c r="E20" s="42">
        <v>-174406</v>
      </c>
      <c r="F20" s="29">
        <f t="shared" si="2"/>
        <v>35626282</v>
      </c>
      <c r="G20" s="30">
        <f t="shared" si="3"/>
        <v>8969014</v>
      </c>
      <c r="H20" s="32">
        <f t="shared" si="4"/>
        <v>26657268</v>
      </c>
    </row>
    <row r="21" spans="1:8" ht="15" customHeight="1">
      <c r="A21" s="19" t="s">
        <v>18</v>
      </c>
      <c r="B21" s="29">
        <f t="shared" si="1"/>
        <v>18010587</v>
      </c>
      <c r="C21" s="30">
        <v>4512126</v>
      </c>
      <c r="D21" s="31">
        <v>13498461</v>
      </c>
      <c r="E21" s="42">
        <v>-87740</v>
      </c>
      <c r="F21" s="29">
        <f t="shared" si="2"/>
        <v>17922847</v>
      </c>
      <c r="G21" s="30">
        <f t="shared" si="3"/>
        <v>4512126</v>
      </c>
      <c r="H21" s="32">
        <f t="shared" si="4"/>
        <v>13410721</v>
      </c>
    </row>
    <row r="22" spans="1:8" ht="15" customHeight="1">
      <c r="A22" s="19" t="s">
        <v>19</v>
      </c>
      <c r="B22" s="29">
        <f t="shared" si="1"/>
        <v>4900382</v>
      </c>
      <c r="C22" s="30">
        <v>1227675</v>
      </c>
      <c r="D22" s="31">
        <v>3672707</v>
      </c>
      <c r="E22" s="42">
        <v>-23873</v>
      </c>
      <c r="F22" s="29">
        <f t="shared" si="2"/>
        <v>4876509</v>
      </c>
      <c r="G22" s="30">
        <f t="shared" si="3"/>
        <v>1227675</v>
      </c>
      <c r="H22" s="32">
        <f t="shared" si="4"/>
        <v>3648834</v>
      </c>
    </row>
    <row r="23" spans="1:8" ht="24" customHeight="1">
      <c r="A23" s="19" t="s">
        <v>20</v>
      </c>
      <c r="B23" s="29">
        <f t="shared" si="1"/>
        <v>4104687</v>
      </c>
      <c r="C23" s="30">
        <v>1028332</v>
      </c>
      <c r="D23" s="31">
        <v>3076355</v>
      </c>
      <c r="E23" s="42">
        <v>-19996</v>
      </c>
      <c r="F23" s="29">
        <f t="shared" si="2"/>
        <v>4084691</v>
      </c>
      <c r="G23" s="30">
        <f t="shared" si="3"/>
        <v>1028332</v>
      </c>
      <c r="H23" s="32">
        <f t="shared" si="4"/>
        <v>3056359</v>
      </c>
    </row>
    <row r="24" spans="1:8" ht="15" customHeight="1">
      <c r="A24" s="19" t="s">
        <v>21</v>
      </c>
      <c r="B24" s="29">
        <f t="shared" si="1"/>
        <v>51107313</v>
      </c>
      <c r="C24" s="30">
        <v>12803727</v>
      </c>
      <c r="D24" s="31">
        <v>38303586</v>
      </c>
      <c r="E24" s="42">
        <v>-248973</v>
      </c>
      <c r="F24" s="29">
        <f t="shared" si="2"/>
        <v>50858340</v>
      </c>
      <c r="G24" s="30">
        <f t="shared" si="3"/>
        <v>12803727</v>
      </c>
      <c r="H24" s="32">
        <f t="shared" si="4"/>
        <v>38054613</v>
      </c>
    </row>
    <row r="25" spans="1:8" ht="15" customHeight="1">
      <c r="A25" s="19" t="s">
        <v>22</v>
      </c>
      <c r="B25" s="29">
        <f t="shared" si="1"/>
        <v>9743186</v>
      </c>
      <c r="C25" s="30">
        <v>2440924</v>
      </c>
      <c r="D25" s="31">
        <v>7302262</v>
      </c>
      <c r="E25" s="42">
        <v>-47465</v>
      </c>
      <c r="F25" s="29">
        <f t="shared" si="2"/>
        <v>9695721</v>
      </c>
      <c r="G25" s="30">
        <f t="shared" si="3"/>
        <v>2440924</v>
      </c>
      <c r="H25" s="32">
        <f t="shared" si="4"/>
        <v>7254797</v>
      </c>
    </row>
    <row r="26" spans="1:8" ht="15" customHeight="1">
      <c r="A26" s="19" t="s">
        <v>23</v>
      </c>
      <c r="B26" s="29">
        <f t="shared" si="1"/>
        <v>3199888</v>
      </c>
      <c r="C26" s="30">
        <v>801656</v>
      </c>
      <c r="D26" s="31">
        <v>2398232</v>
      </c>
      <c r="E26" s="42">
        <v>-15589</v>
      </c>
      <c r="F26" s="29">
        <f t="shared" si="2"/>
        <v>3184299</v>
      </c>
      <c r="G26" s="30">
        <f t="shared" si="3"/>
        <v>801656</v>
      </c>
      <c r="H26" s="32">
        <f t="shared" si="4"/>
        <v>2382643</v>
      </c>
    </row>
    <row r="27" spans="1:8" ht="24" customHeight="1">
      <c r="A27" s="19" t="s">
        <v>24</v>
      </c>
      <c r="B27" s="29">
        <f t="shared" si="1"/>
        <v>5563012</v>
      </c>
      <c r="C27" s="30">
        <v>1393681</v>
      </c>
      <c r="D27" s="31">
        <v>4169331</v>
      </c>
      <c r="E27" s="42">
        <v>-27101</v>
      </c>
      <c r="F27" s="29">
        <f t="shared" si="2"/>
        <v>5535911</v>
      </c>
      <c r="G27" s="30">
        <f t="shared" si="3"/>
        <v>1393681</v>
      </c>
      <c r="H27" s="32">
        <f t="shared" si="4"/>
        <v>4142230</v>
      </c>
    </row>
    <row r="28" spans="1:8" ht="15" customHeight="1">
      <c r="A28" s="19" t="s">
        <v>25</v>
      </c>
      <c r="B28" s="29">
        <f t="shared" si="1"/>
        <v>14391853</v>
      </c>
      <c r="C28" s="30">
        <v>3605538</v>
      </c>
      <c r="D28" s="31">
        <v>10786315</v>
      </c>
      <c r="E28" s="42">
        <v>-70111</v>
      </c>
      <c r="F28" s="29">
        <f t="shared" si="2"/>
        <v>14321742</v>
      </c>
      <c r="G28" s="30">
        <f t="shared" si="3"/>
        <v>3605538</v>
      </c>
      <c r="H28" s="32">
        <f t="shared" si="4"/>
        <v>10716204</v>
      </c>
    </row>
    <row r="29" spans="1:8" ht="15" customHeight="1">
      <c r="A29" s="19" t="s">
        <v>26</v>
      </c>
      <c r="B29" s="29">
        <f t="shared" si="1"/>
        <v>24177060</v>
      </c>
      <c r="C29" s="30">
        <v>6056990</v>
      </c>
      <c r="D29" s="31">
        <v>18120070</v>
      </c>
      <c r="E29" s="42">
        <v>-117780</v>
      </c>
      <c r="F29" s="29">
        <f t="shared" si="2"/>
        <v>24059280</v>
      </c>
      <c r="G29" s="30">
        <f t="shared" si="3"/>
        <v>6056990</v>
      </c>
      <c r="H29" s="32">
        <f t="shared" si="4"/>
        <v>18002290</v>
      </c>
    </row>
    <row r="30" spans="1:8" ht="15" customHeight="1">
      <c r="A30" s="19" t="s">
        <v>27</v>
      </c>
      <c r="B30" s="29">
        <f t="shared" si="1"/>
        <v>2971294</v>
      </c>
      <c r="C30" s="30">
        <v>744387</v>
      </c>
      <c r="D30" s="31">
        <v>2226907</v>
      </c>
      <c r="E30" s="42">
        <v>-14475</v>
      </c>
      <c r="F30" s="29">
        <f t="shared" si="2"/>
        <v>2956819</v>
      </c>
      <c r="G30" s="30">
        <f t="shared" si="3"/>
        <v>744387</v>
      </c>
      <c r="H30" s="32">
        <f t="shared" si="4"/>
        <v>2212432</v>
      </c>
    </row>
    <row r="31" spans="1:8" ht="24" customHeight="1">
      <c r="A31" s="19" t="s">
        <v>28</v>
      </c>
      <c r="B31" s="29">
        <f t="shared" si="1"/>
        <v>12516336</v>
      </c>
      <c r="C31" s="30">
        <v>3135672</v>
      </c>
      <c r="D31" s="31">
        <v>9380664</v>
      </c>
      <c r="E31" s="42">
        <v>-60974</v>
      </c>
      <c r="F31" s="29">
        <f t="shared" si="2"/>
        <v>12455362</v>
      </c>
      <c r="G31" s="30">
        <f t="shared" si="3"/>
        <v>3135672</v>
      </c>
      <c r="H31" s="32">
        <f t="shared" si="4"/>
        <v>9319690</v>
      </c>
    </row>
    <row r="32" spans="1:8" ht="15" customHeight="1">
      <c r="A32" s="19" t="s">
        <v>29</v>
      </c>
      <c r="B32" s="29">
        <f t="shared" si="1"/>
        <v>10111664</v>
      </c>
      <c r="C32" s="30">
        <v>2533238</v>
      </c>
      <c r="D32" s="31">
        <v>7578426</v>
      </c>
      <c r="E32" s="42">
        <v>-49260</v>
      </c>
      <c r="F32" s="29">
        <f t="shared" si="2"/>
        <v>10062404</v>
      </c>
      <c r="G32" s="30">
        <f t="shared" si="3"/>
        <v>2533238</v>
      </c>
      <c r="H32" s="32">
        <f t="shared" si="4"/>
        <v>7529166</v>
      </c>
    </row>
    <row r="33" spans="1:8" ht="15" customHeight="1">
      <c r="A33" s="19" t="s">
        <v>30</v>
      </c>
      <c r="B33" s="29">
        <f t="shared" si="1"/>
        <v>31915187</v>
      </c>
      <c r="C33" s="30">
        <v>7995594</v>
      </c>
      <c r="D33" s="31">
        <v>23919593</v>
      </c>
      <c r="E33" s="42">
        <v>-155477</v>
      </c>
      <c r="F33" s="29">
        <f t="shared" si="2"/>
        <v>31759710</v>
      </c>
      <c r="G33" s="30">
        <f t="shared" si="3"/>
        <v>7995594</v>
      </c>
      <c r="H33" s="32">
        <f t="shared" si="4"/>
        <v>23764116</v>
      </c>
    </row>
    <row r="34" spans="1:8" ht="15" customHeight="1">
      <c r="A34" s="19" t="s">
        <v>31</v>
      </c>
      <c r="B34" s="29">
        <f t="shared" si="1"/>
        <v>9926238</v>
      </c>
      <c r="C34" s="30">
        <v>2486784</v>
      </c>
      <c r="D34" s="31">
        <v>7439454</v>
      </c>
      <c r="E34" s="42">
        <v>-48356</v>
      </c>
      <c r="F34" s="29">
        <f t="shared" si="2"/>
        <v>9877882</v>
      </c>
      <c r="G34" s="30">
        <f t="shared" si="3"/>
        <v>2486784</v>
      </c>
      <c r="H34" s="32">
        <f t="shared" si="4"/>
        <v>7391098</v>
      </c>
    </row>
    <row r="35" spans="1:8" ht="20.25" customHeight="1">
      <c r="A35" s="19" t="s">
        <v>32</v>
      </c>
      <c r="B35" s="29">
        <f t="shared" si="1"/>
        <v>14484593</v>
      </c>
      <c r="C35" s="30">
        <v>3628772</v>
      </c>
      <c r="D35" s="31">
        <v>10855821</v>
      </c>
      <c r="E35" s="42">
        <v>-70563</v>
      </c>
      <c r="F35" s="29">
        <f t="shared" si="2"/>
        <v>14414030</v>
      </c>
      <c r="G35" s="30">
        <f t="shared" si="3"/>
        <v>3628772</v>
      </c>
      <c r="H35" s="32">
        <f t="shared" si="4"/>
        <v>10785258</v>
      </c>
    </row>
    <row r="36" spans="1:8" ht="15" customHeight="1">
      <c r="A36" s="19" t="s">
        <v>33</v>
      </c>
      <c r="B36" s="29">
        <f t="shared" si="1"/>
        <v>14329577</v>
      </c>
      <c r="C36" s="30">
        <v>3589936</v>
      </c>
      <c r="D36" s="31">
        <v>10739641</v>
      </c>
      <c r="E36" s="42">
        <v>-69808</v>
      </c>
      <c r="F36" s="29">
        <f t="shared" si="2"/>
        <v>14259769</v>
      </c>
      <c r="G36" s="30">
        <f t="shared" si="3"/>
        <v>3589936</v>
      </c>
      <c r="H36" s="32">
        <f t="shared" si="4"/>
        <v>10669833</v>
      </c>
    </row>
    <row r="37" spans="1:8" ht="15" customHeight="1">
      <c r="A37" s="19" t="s">
        <v>34</v>
      </c>
      <c r="B37" s="29">
        <f t="shared" si="1"/>
        <v>3753106</v>
      </c>
      <c r="C37" s="30">
        <v>940252</v>
      </c>
      <c r="D37" s="31">
        <v>2812854</v>
      </c>
      <c r="E37" s="42">
        <v>-18284</v>
      </c>
      <c r="F37" s="29">
        <f t="shared" si="2"/>
        <v>3734822</v>
      </c>
      <c r="G37" s="30">
        <f t="shared" si="3"/>
        <v>940252</v>
      </c>
      <c r="H37" s="32">
        <f t="shared" si="4"/>
        <v>2794570</v>
      </c>
    </row>
    <row r="38" spans="1:8" ht="15" customHeight="1">
      <c r="A38" s="19" t="s">
        <v>35</v>
      </c>
      <c r="B38" s="29">
        <f t="shared" si="1"/>
        <v>2369063</v>
      </c>
      <c r="C38" s="30">
        <v>593513</v>
      </c>
      <c r="D38" s="31">
        <v>1775550</v>
      </c>
      <c r="E38" s="42">
        <v>-11541</v>
      </c>
      <c r="F38" s="29">
        <f t="shared" si="2"/>
        <v>2357522</v>
      </c>
      <c r="G38" s="30">
        <f t="shared" si="3"/>
        <v>593513</v>
      </c>
      <c r="H38" s="32">
        <f t="shared" si="4"/>
        <v>1764009</v>
      </c>
    </row>
    <row r="39" spans="1:8" ht="24" customHeight="1">
      <c r="A39" s="19" t="s">
        <v>36</v>
      </c>
      <c r="B39" s="29">
        <f t="shared" si="1"/>
        <v>4455812</v>
      </c>
      <c r="C39" s="30">
        <v>1116298</v>
      </c>
      <c r="D39" s="31">
        <v>3339514</v>
      </c>
      <c r="E39" s="42">
        <v>-21707</v>
      </c>
      <c r="F39" s="29">
        <f t="shared" si="2"/>
        <v>4434105</v>
      </c>
      <c r="G39" s="30">
        <f t="shared" si="3"/>
        <v>1116298</v>
      </c>
      <c r="H39" s="32">
        <f t="shared" si="4"/>
        <v>3317807</v>
      </c>
    </row>
    <row r="40" spans="1:8" ht="15" customHeight="1">
      <c r="A40" s="19" t="s">
        <v>37</v>
      </c>
      <c r="B40" s="29">
        <f t="shared" si="1"/>
        <v>2369063</v>
      </c>
      <c r="C40" s="30">
        <v>593513</v>
      </c>
      <c r="D40" s="31">
        <v>1775550</v>
      </c>
      <c r="E40" s="42">
        <v>-11541</v>
      </c>
      <c r="F40" s="29">
        <f t="shared" si="2"/>
        <v>2357522</v>
      </c>
      <c r="G40" s="30">
        <f t="shared" si="3"/>
        <v>593513</v>
      </c>
      <c r="H40" s="32">
        <f t="shared" si="4"/>
        <v>1764009</v>
      </c>
    </row>
    <row r="41" spans="1:8" ht="15" customHeight="1">
      <c r="A41" s="19" t="s">
        <v>38</v>
      </c>
      <c r="B41" s="29">
        <f t="shared" si="1"/>
        <v>18844995</v>
      </c>
      <c r="C41" s="30">
        <v>4721167</v>
      </c>
      <c r="D41" s="31">
        <v>14123828</v>
      </c>
      <c r="E41" s="42">
        <v>-91805</v>
      </c>
      <c r="F41" s="29">
        <f t="shared" si="2"/>
        <v>18753190</v>
      </c>
      <c r="G41" s="30">
        <f t="shared" si="3"/>
        <v>4721167</v>
      </c>
      <c r="H41" s="32">
        <f t="shared" si="4"/>
        <v>14032023</v>
      </c>
    </row>
    <row r="42" spans="1:8" ht="15" customHeight="1">
      <c r="A42" s="19" t="s">
        <v>39</v>
      </c>
      <c r="B42" s="29">
        <f t="shared" si="1"/>
        <v>8870823</v>
      </c>
      <c r="C42" s="30">
        <v>2222375</v>
      </c>
      <c r="D42" s="31">
        <v>6648448</v>
      </c>
      <c r="E42" s="42">
        <v>-43215</v>
      </c>
      <c r="F42" s="29">
        <f t="shared" si="2"/>
        <v>8827608</v>
      </c>
      <c r="G42" s="30">
        <f t="shared" si="3"/>
        <v>2222375</v>
      </c>
      <c r="H42" s="32">
        <f t="shared" si="4"/>
        <v>6605233</v>
      </c>
    </row>
    <row r="43" spans="1:8" ht="24" customHeight="1">
      <c r="A43" s="19" t="s">
        <v>40</v>
      </c>
      <c r="B43" s="29">
        <f t="shared" si="1"/>
        <v>72565836</v>
      </c>
      <c r="C43" s="30">
        <v>18179651</v>
      </c>
      <c r="D43" s="31">
        <v>54386185</v>
      </c>
      <c r="E43" s="42">
        <v>-353510</v>
      </c>
      <c r="F43" s="29">
        <f t="shared" si="2"/>
        <v>72212326</v>
      </c>
      <c r="G43" s="30">
        <f t="shared" si="3"/>
        <v>18179651</v>
      </c>
      <c r="H43" s="32">
        <f t="shared" si="4"/>
        <v>54032675</v>
      </c>
    </row>
    <row r="44" spans="1:8" ht="15" customHeight="1">
      <c r="A44" s="19" t="s">
        <v>41</v>
      </c>
      <c r="B44" s="29">
        <f t="shared" si="1"/>
        <v>21000594</v>
      </c>
      <c r="C44" s="30">
        <v>5261201</v>
      </c>
      <c r="D44" s="31">
        <v>15739393</v>
      </c>
      <c r="E44" s="42">
        <v>-102306</v>
      </c>
      <c r="F44" s="29">
        <f t="shared" si="2"/>
        <v>20898288</v>
      </c>
      <c r="G44" s="30">
        <f t="shared" si="3"/>
        <v>5261201</v>
      </c>
      <c r="H44" s="32">
        <f t="shared" si="4"/>
        <v>15637087</v>
      </c>
    </row>
    <row r="45" spans="1:8" ht="15" customHeight="1">
      <c r="A45" s="19" t="s">
        <v>42</v>
      </c>
      <c r="B45" s="29">
        <f t="shared" si="1"/>
        <v>2369063</v>
      </c>
      <c r="C45" s="30">
        <v>593513</v>
      </c>
      <c r="D45" s="31">
        <v>1775550</v>
      </c>
      <c r="E45" s="42">
        <v>-11541</v>
      </c>
      <c r="F45" s="29">
        <f t="shared" si="2"/>
        <v>2357522</v>
      </c>
      <c r="G45" s="30">
        <f t="shared" si="3"/>
        <v>593513</v>
      </c>
      <c r="H45" s="32">
        <f t="shared" si="4"/>
        <v>1764009</v>
      </c>
    </row>
    <row r="46" spans="1:8" ht="15" customHeight="1">
      <c r="A46" s="19" t="s">
        <v>43</v>
      </c>
      <c r="B46" s="29">
        <f t="shared" si="1"/>
        <v>41709042</v>
      </c>
      <c r="C46" s="30">
        <v>10449212</v>
      </c>
      <c r="D46" s="31">
        <v>31259830</v>
      </c>
      <c r="E46" s="42">
        <v>-203189</v>
      </c>
      <c r="F46" s="29">
        <f t="shared" si="2"/>
        <v>41505853</v>
      </c>
      <c r="G46" s="30">
        <f t="shared" si="3"/>
        <v>10449212</v>
      </c>
      <c r="H46" s="32">
        <f t="shared" si="4"/>
        <v>31056641</v>
      </c>
    </row>
    <row r="47" spans="1:8" ht="24" customHeight="1">
      <c r="A47" s="19" t="s">
        <v>44</v>
      </c>
      <c r="B47" s="29">
        <f t="shared" si="1"/>
        <v>8312084</v>
      </c>
      <c r="C47" s="30">
        <v>2082396</v>
      </c>
      <c r="D47" s="31">
        <v>6229688</v>
      </c>
      <c r="E47" s="42">
        <v>-40493</v>
      </c>
      <c r="F47" s="29">
        <f t="shared" si="2"/>
        <v>8271591</v>
      </c>
      <c r="G47" s="30">
        <f t="shared" si="3"/>
        <v>2082396</v>
      </c>
      <c r="H47" s="32">
        <f t="shared" si="4"/>
        <v>6189195</v>
      </c>
    </row>
    <row r="48" spans="1:8" ht="15" customHeight="1">
      <c r="A48" s="19" t="s">
        <v>45</v>
      </c>
      <c r="B48" s="29">
        <f t="shared" si="1"/>
        <v>12114474</v>
      </c>
      <c r="C48" s="30">
        <v>3034994</v>
      </c>
      <c r="D48" s="31">
        <v>9079480</v>
      </c>
      <c r="E48" s="42">
        <v>-59017</v>
      </c>
      <c r="F48" s="29">
        <f t="shared" si="2"/>
        <v>12055457</v>
      </c>
      <c r="G48" s="30">
        <f t="shared" si="3"/>
        <v>3034994</v>
      </c>
      <c r="H48" s="32">
        <f t="shared" si="4"/>
        <v>9020463</v>
      </c>
    </row>
    <row r="49" spans="1:8" ht="15" customHeight="1">
      <c r="A49" s="19" t="s">
        <v>46</v>
      </c>
      <c r="B49" s="29">
        <f t="shared" si="1"/>
        <v>36183794</v>
      </c>
      <c r="C49" s="30">
        <v>9064992</v>
      </c>
      <c r="D49" s="31">
        <v>27118802</v>
      </c>
      <c r="E49" s="42">
        <v>-176272</v>
      </c>
      <c r="F49" s="29">
        <f t="shared" si="2"/>
        <v>36007522</v>
      </c>
      <c r="G49" s="30">
        <f t="shared" si="3"/>
        <v>9064992</v>
      </c>
      <c r="H49" s="32">
        <f t="shared" si="4"/>
        <v>26942530</v>
      </c>
    </row>
    <row r="50" spans="1:8" ht="15" customHeight="1">
      <c r="A50" s="19" t="s">
        <v>47</v>
      </c>
      <c r="B50" s="29">
        <f t="shared" si="1"/>
        <v>49163463</v>
      </c>
      <c r="C50" s="30">
        <v>12316741</v>
      </c>
      <c r="D50" s="31">
        <v>36846722</v>
      </c>
      <c r="E50" s="42">
        <v>-239504</v>
      </c>
      <c r="F50" s="29">
        <f t="shared" si="2"/>
        <v>48923959</v>
      </c>
      <c r="G50" s="30">
        <f t="shared" si="3"/>
        <v>12316741</v>
      </c>
      <c r="H50" s="32">
        <f t="shared" si="4"/>
        <v>36607218</v>
      </c>
    </row>
    <row r="51" spans="1:8" ht="24" customHeight="1">
      <c r="A51" s="19" t="s">
        <v>48</v>
      </c>
      <c r="B51" s="29">
        <f t="shared" si="1"/>
        <v>2369063</v>
      </c>
      <c r="C51" s="30">
        <v>593513</v>
      </c>
      <c r="D51" s="31">
        <v>1775550</v>
      </c>
      <c r="E51" s="42">
        <v>-11541</v>
      </c>
      <c r="F51" s="29">
        <f t="shared" si="2"/>
        <v>2357522</v>
      </c>
      <c r="G51" s="30">
        <f t="shared" si="3"/>
        <v>593513</v>
      </c>
      <c r="H51" s="32">
        <f t="shared" si="4"/>
        <v>1764009</v>
      </c>
    </row>
    <row r="52" spans="1:8" ht="15" customHeight="1">
      <c r="A52" s="19" t="s">
        <v>49</v>
      </c>
      <c r="B52" s="29">
        <f t="shared" si="1"/>
        <v>11428536</v>
      </c>
      <c r="C52" s="30">
        <v>2863149</v>
      </c>
      <c r="D52" s="31">
        <v>8565387</v>
      </c>
      <c r="E52" s="42">
        <v>-55675</v>
      </c>
      <c r="F52" s="29">
        <f t="shared" si="2"/>
        <v>11372861</v>
      </c>
      <c r="G52" s="30">
        <f t="shared" si="3"/>
        <v>2863149</v>
      </c>
      <c r="H52" s="32">
        <f t="shared" si="4"/>
        <v>8509712</v>
      </c>
    </row>
    <row r="53" spans="1:8" ht="15" customHeight="1">
      <c r="A53" s="19" t="s">
        <v>50</v>
      </c>
      <c r="B53" s="29">
        <f t="shared" si="1"/>
        <v>2369063</v>
      </c>
      <c r="C53" s="30">
        <v>593513</v>
      </c>
      <c r="D53" s="31">
        <v>1775550</v>
      </c>
      <c r="E53" s="42">
        <v>-11541</v>
      </c>
      <c r="F53" s="29">
        <f t="shared" si="2"/>
        <v>2357522</v>
      </c>
      <c r="G53" s="30">
        <f t="shared" si="3"/>
        <v>593513</v>
      </c>
      <c r="H53" s="32">
        <f t="shared" si="4"/>
        <v>1764009</v>
      </c>
    </row>
    <row r="54" spans="1:8" ht="15" customHeight="1">
      <c r="A54" s="19" t="s">
        <v>51</v>
      </c>
      <c r="B54" s="29">
        <f t="shared" si="1"/>
        <v>19078725</v>
      </c>
      <c r="C54" s="30">
        <v>4779723</v>
      </c>
      <c r="D54" s="31">
        <v>14299002</v>
      </c>
      <c r="E54" s="42">
        <v>-92944</v>
      </c>
      <c r="F54" s="29">
        <f t="shared" si="2"/>
        <v>18985781</v>
      </c>
      <c r="G54" s="30">
        <f t="shared" si="3"/>
        <v>4779723</v>
      </c>
      <c r="H54" s="32">
        <f t="shared" si="4"/>
        <v>14206058</v>
      </c>
    </row>
    <row r="55" spans="1:8" ht="24" customHeight="1">
      <c r="A55" s="19" t="s">
        <v>52</v>
      </c>
      <c r="B55" s="29">
        <f t="shared" si="1"/>
        <v>77919002</v>
      </c>
      <c r="C55" s="30">
        <v>19520760</v>
      </c>
      <c r="D55" s="31">
        <v>58398242</v>
      </c>
      <c r="E55" s="42">
        <v>-379589</v>
      </c>
      <c r="F55" s="29">
        <f t="shared" si="2"/>
        <v>77539413</v>
      </c>
      <c r="G55" s="30">
        <f t="shared" si="3"/>
        <v>19520760</v>
      </c>
      <c r="H55" s="32">
        <f t="shared" si="4"/>
        <v>58018653</v>
      </c>
    </row>
    <row r="56" spans="1:8" ht="15" customHeight="1">
      <c r="A56" s="19" t="s">
        <v>53</v>
      </c>
      <c r="B56" s="29">
        <f t="shared" si="1"/>
        <v>2871770</v>
      </c>
      <c r="C56" s="30">
        <v>719454</v>
      </c>
      <c r="D56" s="31">
        <v>2152316</v>
      </c>
      <c r="E56" s="42">
        <v>-13990</v>
      </c>
      <c r="F56" s="29">
        <f t="shared" si="2"/>
        <v>2857780</v>
      </c>
      <c r="G56" s="30">
        <f t="shared" si="3"/>
        <v>719454</v>
      </c>
      <c r="H56" s="32">
        <f t="shared" si="4"/>
        <v>2138326</v>
      </c>
    </row>
    <row r="57" spans="1:8" ht="15" customHeight="1">
      <c r="A57" s="19" t="s">
        <v>54</v>
      </c>
      <c r="B57" s="29">
        <f t="shared" si="1"/>
        <v>2369063</v>
      </c>
      <c r="C57" s="30">
        <v>593513</v>
      </c>
      <c r="D57" s="31">
        <v>1775550</v>
      </c>
      <c r="E57" s="42">
        <v>-11541</v>
      </c>
      <c r="F57" s="29">
        <f t="shared" si="2"/>
        <v>2357522</v>
      </c>
      <c r="G57" s="30">
        <f t="shared" si="3"/>
        <v>593513</v>
      </c>
      <c r="H57" s="32">
        <f t="shared" si="4"/>
        <v>1764009</v>
      </c>
    </row>
    <row r="58" spans="1:8" ht="15" customHeight="1">
      <c r="A58" s="19" t="s">
        <v>55</v>
      </c>
      <c r="B58" s="29">
        <f t="shared" si="1"/>
        <v>11230576</v>
      </c>
      <c r="C58" s="30">
        <v>2813555</v>
      </c>
      <c r="D58" s="31">
        <v>8417021</v>
      </c>
      <c r="E58" s="42">
        <v>-54711</v>
      </c>
      <c r="F58" s="29">
        <f t="shared" si="2"/>
        <v>11175865</v>
      </c>
      <c r="G58" s="30">
        <f t="shared" si="3"/>
        <v>2813555</v>
      </c>
      <c r="H58" s="32">
        <f t="shared" si="4"/>
        <v>8362310</v>
      </c>
    </row>
    <row r="59" spans="1:8" ht="24" customHeight="1">
      <c r="A59" s="19" t="s">
        <v>56</v>
      </c>
      <c r="B59" s="29">
        <f t="shared" si="1"/>
        <v>27274610</v>
      </c>
      <c r="C59" s="30">
        <v>6833007</v>
      </c>
      <c r="D59" s="31">
        <v>20441603</v>
      </c>
      <c r="E59" s="42">
        <v>-132870</v>
      </c>
      <c r="F59" s="29">
        <f t="shared" si="2"/>
        <v>27141740</v>
      </c>
      <c r="G59" s="30">
        <f t="shared" si="3"/>
        <v>6833007</v>
      </c>
      <c r="H59" s="32">
        <f t="shared" si="4"/>
        <v>20308733</v>
      </c>
    </row>
    <row r="60" spans="1:8" ht="15" customHeight="1">
      <c r="A60" s="19" t="s">
        <v>57</v>
      </c>
      <c r="B60" s="29">
        <f t="shared" si="1"/>
        <v>9502793</v>
      </c>
      <c r="C60" s="30">
        <v>2380700</v>
      </c>
      <c r="D60" s="31">
        <v>7122093</v>
      </c>
      <c r="E60" s="42">
        <v>-46294</v>
      </c>
      <c r="F60" s="29">
        <f t="shared" si="2"/>
        <v>9456499</v>
      </c>
      <c r="G60" s="30">
        <f t="shared" si="3"/>
        <v>2380700</v>
      </c>
      <c r="H60" s="32">
        <f t="shared" si="4"/>
        <v>7075799</v>
      </c>
    </row>
    <row r="61" spans="1:8" ht="15" customHeight="1">
      <c r="A61" s="19" t="s">
        <v>58</v>
      </c>
      <c r="B61" s="29">
        <f t="shared" si="1"/>
        <v>11417246</v>
      </c>
      <c r="C61" s="30">
        <v>2860321</v>
      </c>
      <c r="D61" s="31">
        <v>8556925</v>
      </c>
      <c r="E61" s="42">
        <v>-55620</v>
      </c>
      <c r="F61" s="29">
        <f t="shared" si="2"/>
        <v>11361626</v>
      </c>
      <c r="G61" s="30">
        <f t="shared" si="3"/>
        <v>2860321</v>
      </c>
      <c r="H61" s="32">
        <f t="shared" si="4"/>
        <v>8501305</v>
      </c>
    </row>
    <row r="62" spans="1:8" ht="15" customHeight="1">
      <c r="A62" s="19" t="s">
        <v>59</v>
      </c>
      <c r="B62" s="29">
        <f t="shared" si="1"/>
        <v>2369063</v>
      </c>
      <c r="C62" s="30">
        <v>593513</v>
      </c>
      <c r="D62" s="31">
        <v>1775550</v>
      </c>
      <c r="E62" s="42">
        <v>-11541</v>
      </c>
      <c r="F62" s="29">
        <f t="shared" si="2"/>
        <v>2357522</v>
      </c>
      <c r="G62" s="30">
        <f t="shared" si="3"/>
        <v>593513</v>
      </c>
      <c r="H62" s="32">
        <f t="shared" si="4"/>
        <v>1764009</v>
      </c>
    </row>
    <row r="63" spans="1:8" ht="18" customHeight="1">
      <c r="A63" s="19" t="s">
        <v>60</v>
      </c>
      <c r="B63" s="34">
        <f>SUM(B11:B62)</f>
        <v>947625000</v>
      </c>
      <c r="C63" s="35">
        <f>SUM(C11:C62)</f>
        <v>237405001</v>
      </c>
      <c r="D63" s="36">
        <f>SUM(D11:D62)</f>
        <v>710219999</v>
      </c>
      <c r="E63" s="35">
        <f>SUM(E11:E62)</f>
        <v>-4616430</v>
      </c>
      <c r="F63" s="34">
        <f>SUM(F11:F62)</f>
        <v>943008570</v>
      </c>
      <c r="G63" s="35">
        <f>SUM(G11:G62)</f>
        <v>237405001</v>
      </c>
      <c r="H63" s="36">
        <f>SUM(H11:H62)</f>
        <v>705603569</v>
      </c>
    </row>
    <row r="64" spans="1:8" ht="21" customHeight="1">
      <c r="A64" s="19" t="s">
        <v>61</v>
      </c>
      <c r="B64" s="29">
        <f t="shared" si="1"/>
        <v>115594</v>
      </c>
      <c r="C64" s="30">
        <v>28959</v>
      </c>
      <c r="D64" s="31">
        <v>86635</v>
      </c>
      <c r="E64" s="42">
        <v>-563</v>
      </c>
      <c r="F64" s="29">
        <f t="shared" si="2"/>
        <v>115031</v>
      </c>
      <c r="G64" s="30">
        <f aca="true" t="shared" si="5" ref="G64:G70">+C64</f>
        <v>28959</v>
      </c>
      <c r="H64" s="32">
        <f aca="true" t="shared" si="6" ref="H64:H70">+D64+E64</f>
        <v>86072</v>
      </c>
    </row>
    <row r="65" spans="1:8" ht="15" customHeight="1">
      <c r="A65" s="19" t="s">
        <v>62</v>
      </c>
      <c r="B65" s="29">
        <f t="shared" si="1"/>
        <v>499361</v>
      </c>
      <c r="C65" s="30">
        <v>125103</v>
      </c>
      <c r="D65" s="31">
        <v>374258</v>
      </c>
      <c r="E65" s="42">
        <v>-2433</v>
      </c>
      <c r="F65" s="29">
        <f t="shared" si="2"/>
        <v>496928</v>
      </c>
      <c r="G65" s="30">
        <f t="shared" si="5"/>
        <v>125103</v>
      </c>
      <c r="H65" s="32">
        <f t="shared" si="6"/>
        <v>371825</v>
      </c>
    </row>
    <row r="66" spans="1:8" ht="15" customHeight="1">
      <c r="A66" s="19" t="s">
        <v>63</v>
      </c>
      <c r="B66" s="29">
        <f t="shared" si="1"/>
        <v>245520</v>
      </c>
      <c r="C66" s="30">
        <v>61509</v>
      </c>
      <c r="D66" s="31">
        <v>184011</v>
      </c>
      <c r="E66" s="42">
        <v>-1196</v>
      </c>
      <c r="F66" s="29">
        <f t="shared" si="2"/>
        <v>244324</v>
      </c>
      <c r="G66" s="30">
        <f t="shared" si="5"/>
        <v>61509</v>
      </c>
      <c r="H66" s="32">
        <f t="shared" si="6"/>
        <v>182815</v>
      </c>
    </row>
    <row r="67" spans="1:8" ht="15" customHeight="1">
      <c r="A67" s="19" t="s">
        <v>64</v>
      </c>
      <c r="B67" s="29">
        <f t="shared" si="1"/>
        <v>473102</v>
      </c>
      <c r="C67" s="30">
        <v>118524</v>
      </c>
      <c r="D67" s="31">
        <v>354578</v>
      </c>
      <c r="E67" s="42">
        <v>-2305</v>
      </c>
      <c r="F67" s="29">
        <f t="shared" si="2"/>
        <v>470797</v>
      </c>
      <c r="G67" s="30">
        <f t="shared" si="5"/>
        <v>118524</v>
      </c>
      <c r="H67" s="32">
        <f t="shared" si="6"/>
        <v>352273</v>
      </c>
    </row>
    <row r="68" spans="1:8" ht="15" customHeight="1">
      <c r="A68" s="19" t="s">
        <v>65</v>
      </c>
      <c r="B68" s="29">
        <f t="shared" si="1"/>
        <v>295587</v>
      </c>
      <c r="C68" s="30">
        <v>74052</v>
      </c>
      <c r="D68" s="31">
        <v>221535</v>
      </c>
      <c r="E68" s="42">
        <v>-1440</v>
      </c>
      <c r="F68" s="29">
        <f t="shared" si="2"/>
        <v>294147</v>
      </c>
      <c r="G68" s="30">
        <f t="shared" si="5"/>
        <v>74052</v>
      </c>
      <c r="H68" s="32">
        <f t="shared" si="6"/>
        <v>220095</v>
      </c>
    </row>
    <row r="69" spans="1:8" ht="15" customHeight="1">
      <c r="A69" s="19" t="s">
        <v>66</v>
      </c>
      <c r="B69" s="29">
        <f t="shared" si="1"/>
        <v>76917</v>
      </c>
      <c r="C69" s="30">
        <v>19270</v>
      </c>
      <c r="D69" s="31">
        <v>57647</v>
      </c>
      <c r="E69" s="42">
        <v>-375</v>
      </c>
      <c r="F69" s="29">
        <f t="shared" si="2"/>
        <v>76542</v>
      </c>
      <c r="G69" s="30">
        <f t="shared" si="5"/>
        <v>19270</v>
      </c>
      <c r="H69" s="32">
        <f t="shared" si="6"/>
        <v>57272</v>
      </c>
    </row>
    <row r="70" spans="1:8" ht="15" customHeight="1">
      <c r="A70" s="19" t="s">
        <v>67</v>
      </c>
      <c r="B70" s="29">
        <f t="shared" si="1"/>
        <v>668919</v>
      </c>
      <c r="C70" s="30">
        <v>167582</v>
      </c>
      <c r="D70" s="31">
        <v>501337</v>
      </c>
      <c r="E70" s="42">
        <v>-3258</v>
      </c>
      <c r="F70" s="29">
        <f t="shared" si="2"/>
        <v>665661</v>
      </c>
      <c r="G70" s="30">
        <f t="shared" si="5"/>
        <v>167582</v>
      </c>
      <c r="H70" s="32">
        <f t="shared" si="6"/>
        <v>498079</v>
      </c>
    </row>
    <row r="71" spans="1:8" ht="18" customHeight="1">
      <c r="A71" s="37" t="s">
        <v>68</v>
      </c>
      <c r="B71" s="38">
        <f>SUM(B64:B70)</f>
        <v>2375000</v>
      </c>
      <c r="C71" s="39">
        <f>SUM(C64:C70)</f>
        <v>594999</v>
      </c>
      <c r="D71" s="40">
        <f>SUM(D64:D70)</f>
        <v>1780001</v>
      </c>
      <c r="E71" s="41">
        <f>SUM(E64:E70)</f>
        <v>-11570</v>
      </c>
      <c r="F71" s="38">
        <f>SUM(F64:F70)</f>
        <v>2363430</v>
      </c>
      <c r="G71" s="39">
        <f>SUM(G64:G70)</f>
        <v>594999</v>
      </c>
      <c r="H71" s="40">
        <f>SUM(H64:H70)</f>
        <v>1768431</v>
      </c>
    </row>
    <row r="72" spans="1:7" ht="15">
      <c r="A72" s="8"/>
      <c r="B72" s="8"/>
      <c r="C72" s="8"/>
      <c r="D72" s="8"/>
      <c r="F72" s="8"/>
      <c r="G72" s="8"/>
    </row>
    <row r="73" spans="1:7" ht="15">
      <c r="A73" s="8"/>
      <c r="B73" s="8"/>
      <c r="C73" s="8"/>
      <c r="D73" s="8"/>
      <c r="F73" s="8"/>
      <c r="G73" s="8"/>
    </row>
    <row r="74" spans="1:7" ht="15">
      <c r="A74" s="8"/>
      <c r="B74" s="8"/>
      <c r="C74" s="8"/>
      <c r="E74" s="42"/>
      <c r="F74" s="8"/>
      <c r="G74" s="8"/>
    </row>
    <row r="75" spans="1:7" ht="15">
      <c r="A75" s="8"/>
      <c r="B75" s="43"/>
      <c r="C75" s="44"/>
      <c r="D75" s="45"/>
      <c r="E75" s="46"/>
      <c r="G75" s="44"/>
    </row>
    <row r="76" spans="1:7" ht="15">
      <c r="A76" s="8"/>
      <c r="B76" s="8"/>
      <c r="C76" s="44"/>
      <c r="D76" s="44"/>
      <c r="F76" s="8"/>
      <c r="G76" s="8"/>
    </row>
    <row r="77" spans="1:7" ht="15">
      <c r="A77" s="8"/>
      <c r="B77" s="8"/>
      <c r="C77" s="44"/>
      <c r="D77" s="44"/>
      <c r="F77" s="8"/>
      <c r="G77" s="8"/>
    </row>
    <row r="78" spans="1:7" ht="15">
      <c r="A78" s="8"/>
      <c r="B78" s="8"/>
      <c r="C78" s="44"/>
      <c r="D78" s="8"/>
      <c r="F78" s="8"/>
      <c r="G78" s="8"/>
    </row>
  </sheetData>
  <mergeCells count="2">
    <mergeCell ref="B6:D6"/>
    <mergeCell ref="F6:H6"/>
  </mergeCells>
  <printOptions horizontalCentered="1"/>
  <pageMargins left="0.55" right="0.55" top="0.55" bottom="0.3" header="0" footer="0"/>
  <pageSetup fitToHeight="1" fitToWidth="1" horizontalDpi="355" verticalDpi="355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cp:lastPrinted>2005-03-23T20:56:55Z</cp:lastPrinted>
  <dcterms:created xsi:type="dcterms:W3CDTF">2005-03-23T19:59:21Z</dcterms:created>
  <dcterms:modified xsi:type="dcterms:W3CDTF">2006-08-14T15:52:46Z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-351795392</vt:i4>
  </property>
  <property fmtid="{D5CDD505-2E9C-101B-9397-08002B2CF9AE}" pid="4" name="_EmailSubje">
    <vt:lpwstr>files to budget</vt:lpwstr>
  </property>
  <property fmtid="{D5CDD505-2E9C-101B-9397-08002B2CF9AE}" pid="5" name="_AuthorEma">
    <vt:lpwstr>Qu.Tiffany@dol.gov</vt:lpwstr>
  </property>
  <property fmtid="{D5CDD505-2E9C-101B-9397-08002B2CF9AE}" pid="6" name="_AuthorEmailDisplayNa">
    <vt:lpwstr>Qu, Tiffany - ETA CTR</vt:lpwstr>
  </property>
  <property fmtid="{D5CDD505-2E9C-101B-9397-08002B2CF9AE}" pid="7" name="_PreviousAdHocReviewCycle">
    <vt:i4>1961487118</vt:i4>
  </property>
</Properties>
</file>