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A" sheetId="1" r:id="rId1"/>
  </sheets>
  <definedNames>
    <definedName name="_Key1" hidden="1">'A'!$E$10:$E$61</definedName>
    <definedName name="_Order1" hidden="1">0</definedName>
    <definedName name="_Order2" hidden="1">0</definedName>
    <definedName name="_Sort" hidden="1">'A'!$A$10:$E$61</definedName>
    <definedName name="_xlnm.Print_Area" localSheetId="0">'A'!$A$1:$E$71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<sst xmlns="http://schemas.openxmlformats.org/spreadsheetml/2006/main" count="72" uniqueCount="72">
  <si>
    <t>U.S. Department of Labor</t>
  </si>
  <si>
    <t>Employment and Training Administration</t>
  </si>
  <si>
    <t>WIA Dislocated Worker Activities State Allotments</t>
  </si>
  <si>
    <t>Comparison of PY 2003 vs PY 2002</t>
  </si>
  <si>
    <t>State</t>
  </si>
  <si>
    <t>PY 2003</t>
  </si>
  <si>
    <t>Difference</t>
  </si>
  <si>
    <t>Total</t>
  </si>
  <si>
    <t>Michigan</t>
  </si>
  <si>
    <t>Colorado</t>
  </si>
  <si>
    <t>North Carolina</t>
  </si>
  <si>
    <t>Arizona</t>
  </si>
  <si>
    <t>Texas</t>
  </si>
  <si>
    <t>Indiana</t>
  </si>
  <si>
    <t>Utah</t>
  </si>
  <si>
    <t>South Carolina</t>
  </si>
  <si>
    <t>Florida</t>
  </si>
  <si>
    <t>Nevada</t>
  </si>
  <si>
    <t>Kentucky</t>
  </si>
  <si>
    <t>Massachusetts</t>
  </si>
  <si>
    <t>South Dakota</t>
  </si>
  <si>
    <t>Tennessee</t>
  </si>
  <si>
    <t>New York</t>
  </si>
  <si>
    <t>Wisconsin</t>
  </si>
  <si>
    <t>Virginia</t>
  </si>
  <si>
    <t>Connecticut</t>
  </si>
  <si>
    <t>Ohio</t>
  </si>
  <si>
    <t>New Jersey</t>
  </si>
  <si>
    <t>Arkansas</t>
  </si>
  <si>
    <t>New Hampshire</t>
  </si>
  <si>
    <t>Missouri</t>
  </si>
  <si>
    <t>Pennsylvania</t>
  </si>
  <si>
    <t>Georgia</t>
  </si>
  <si>
    <t>Nebraska</t>
  </si>
  <si>
    <t>Vermont</t>
  </si>
  <si>
    <t>Iowa</t>
  </si>
  <si>
    <t>Oklahoma</t>
  </si>
  <si>
    <t>Rhode Island</t>
  </si>
  <si>
    <t>Minnesota</t>
  </si>
  <si>
    <t>Kansas</t>
  </si>
  <si>
    <t>Oregon</t>
  </si>
  <si>
    <t>Alabama</t>
  </si>
  <si>
    <t>California</t>
  </si>
  <si>
    <t>Hawaii</t>
  </si>
  <si>
    <t>Maryland</t>
  </si>
  <si>
    <t>North Dakota</t>
  </si>
  <si>
    <t>Mississippi</t>
  </si>
  <si>
    <t>Wyoming</t>
  </si>
  <si>
    <t>Idaho</t>
  </si>
  <si>
    <t>Maine</t>
  </si>
  <si>
    <t>Illinois</t>
  </si>
  <si>
    <t>Delaware</t>
  </si>
  <si>
    <t>Montana</t>
  </si>
  <si>
    <t>Washington</t>
  </si>
  <si>
    <t>Louisiana</t>
  </si>
  <si>
    <t>West Virginia</t>
  </si>
  <si>
    <t>New Mexico</t>
  </si>
  <si>
    <t>District of Columbia</t>
  </si>
  <si>
    <t>Alaska</t>
  </si>
  <si>
    <t>Puerto Rico</t>
  </si>
  <si>
    <t xml:space="preserve">   State Total</t>
  </si>
  <si>
    <t>American Samoa</t>
  </si>
  <si>
    <t>Guam</t>
  </si>
  <si>
    <t>Marshall Islands</t>
  </si>
  <si>
    <t>Micronesia</t>
  </si>
  <si>
    <t>Northern Marianas</t>
  </si>
  <si>
    <t>Palau</t>
  </si>
  <si>
    <t>Virgin Islands</t>
  </si>
  <si>
    <t xml:space="preserve">   Outlying Area Total</t>
  </si>
  <si>
    <t>National Reserve</t>
  </si>
  <si>
    <r>
      <t xml:space="preserve">PY 2002
</t>
    </r>
    <r>
      <rPr>
        <b/>
        <sz val="10"/>
        <rFont val="Arial"/>
        <family val="2"/>
      </rPr>
      <t>(Pre- .65% Rescission)</t>
    </r>
  </si>
  <si>
    <t>% Diff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</si>
</sst>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_)"/>
    <numFmt numFmtId="166" formatCode="#,##0.0_);\(#,##0.0\)"/>
    <numFmt numFmtId="167" formatCode="hh:mm\ AM/PM_)"/>
    <numFmt numFmtId="168" formatCode="0.0000000_)"/>
    <numFmt numFmtId="169" formatCode="0.00_)"/>
    <numFmt numFmtId="170" formatCode="0.00000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_(* #,##0_);_(* \(#,##0\);_(* &quot;-&quot;??_);_(@_)"/>
  </numFmts>
  <fonts count="11">
    <font>
      <sz val="12"/>
      <name val="SWISS"/>
      <family val="0"/>
    </font>
    <font>
      <sz val="10"/>
      <name val="Arial"/>
      <family val="0"/>
    </font>
    <font>
      <u val="single"/>
      <sz val="9"/>
      <color indexed="36"/>
      <name val="SWISS"/>
      <family val="0"/>
    </font>
    <font>
      <u val="single"/>
      <sz val="9"/>
      <color indexed="12"/>
      <name val="SWISS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SWISS"/>
      <family val="0"/>
    </font>
    <font>
      <sz val="10"/>
      <name val="SWISS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0" fontId="5" fillId="0" borderId="5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10" fontId="4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0" fontId="4" fillId="0" borderId="5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10" fontId="4" fillId="0" borderId="8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10" fontId="4" fillId="0" borderId="3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10" fontId="4" fillId="0" borderId="14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0" fontId="4" fillId="0" borderId="17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/>
      <protection/>
    </xf>
    <xf numFmtId="10" fontId="4" fillId="0" borderId="20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9"/>
  <sheetViews>
    <sheetView tabSelected="1" defaultGridColor="0" zoomScale="75" zoomScaleNormal="75" colorId="22" workbookViewId="0" topLeftCell="A1">
      <selection activeCell="F3" sqref="F3"/>
    </sheetView>
  </sheetViews>
  <sheetFormatPr defaultColWidth="12.69921875" defaultRowHeight="15"/>
  <cols>
    <col min="1" max="1" width="18.59765625" style="0" customWidth="1"/>
    <col min="2" max="2" width="18.69921875" style="0" bestFit="1" customWidth="1"/>
    <col min="3" max="4" width="13.796875" style="0" customWidth="1"/>
    <col min="5" max="5" width="10.296875" style="0" customWidth="1"/>
  </cols>
  <sheetData>
    <row r="1" spans="1:7" ht="15.75">
      <c r="A1" s="7" t="s">
        <v>0</v>
      </c>
      <c r="B1" s="7"/>
      <c r="C1" s="7"/>
      <c r="D1" s="7"/>
      <c r="E1" s="7"/>
      <c r="F1" s="1"/>
      <c r="G1" s="1"/>
    </row>
    <row r="2" spans="1:7" ht="15.75">
      <c r="A2" s="7" t="s">
        <v>1</v>
      </c>
      <c r="B2" s="7"/>
      <c r="C2" s="7"/>
      <c r="D2" s="7"/>
      <c r="E2" s="7"/>
      <c r="G2" s="1"/>
    </row>
    <row r="3" spans="1:7" ht="18">
      <c r="A3" s="8" t="s">
        <v>2</v>
      </c>
      <c r="B3" s="8"/>
      <c r="C3" s="8"/>
      <c r="D3" s="8"/>
      <c r="E3" s="8"/>
      <c r="G3" s="1"/>
    </row>
    <row r="4" spans="1:7" ht="18">
      <c r="A4" s="8" t="s">
        <v>3</v>
      </c>
      <c r="B4" s="8"/>
      <c r="C4" s="8"/>
      <c r="D4" s="8"/>
      <c r="E4" s="8"/>
      <c r="G4" s="2"/>
    </row>
    <row r="5" spans="1:7" ht="10.5" customHeight="1" thickBot="1">
      <c r="A5" s="9"/>
      <c r="B5" s="9"/>
      <c r="C5" s="9"/>
      <c r="D5" s="9"/>
      <c r="E5" s="9"/>
      <c r="G5" s="1"/>
    </row>
    <row r="6" spans="1:7" ht="48" customHeight="1" thickBot="1" thickTop="1">
      <c r="A6" s="10" t="s">
        <v>4</v>
      </c>
      <c r="B6" s="11" t="s">
        <v>70</v>
      </c>
      <c r="C6" s="12" t="s">
        <v>5</v>
      </c>
      <c r="D6" s="12" t="s">
        <v>6</v>
      </c>
      <c r="E6" s="13" t="s">
        <v>71</v>
      </c>
      <c r="G6" s="1"/>
    </row>
    <row r="7" spans="1:7" ht="9.75" customHeight="1" thickTop="1">
      <c r="A7" s="14"/>
      <c r="B7" s="15"/>
      <c r="C7" s="15"/>
      <c r="D7" s="15"/>
      <c r="E7" s="16"/>
      <c r="F7" s="1"/>
      <c r="G7" s="1"/>
    </row>
    <row r="8" spans="1:7" ht="15.75">
      <c r="A8" s="14" t="s">
        <v>7</v>
      </c>
      <c r="B8" s="17">
        <f>B62+B70+B71</f>
        <v>1549000000</v>
      </c>
      <c r="C8" s="17">
        <f>C62+C70+C71</f>
        <v>1431340495</v>
      </c>
      <c r="D8" s="17">
        <f>D62+D70+D71</f>
        <v>-117659505</v>
      </c>
      <c r="E8" s="18">
        <f>D8/B8</f>
        <v>-0.07595836346029697</v>
      </c>
      <c r="F8" s="1"/>
      <c r="G8" s="1"/>
    </row>
    <row r="9" spans="1:7" ht="12" customHeight="1">
      <c r="A9" s="19"/>
      <c r="B9" s="20"/>
      <c r="C9" s="20"/>
      <c r="D9" s="20"/>
      <c r="E9" s="21"/>
      <c r="F9" s="1"/>
      <c r="G9" s="1"/>
    </row>
    <row r="10" spans="1:7" ht="15.75">
      <c r="A10" s="22" t="s">
        <v>41</v>
      </c>
      <c r="B10" s="23">
        <v>22896931</v>
      </c>
      <c r="C10" s="23">
        <v>19733903</v>
      </c>
      <c r="D10" s="23">
        <f aca="true" t="shared" si="0" ref="D10:D41">C10-B10</f>
        <v>-3163028</v>
      </c>
      <c r="E10" s="24">
        <f aca="true" t="shared" si="1" ref="E10:E41">D10/B10</f>
        <v>-0.13814200689166597</v>
      </c>
      <c r="F10" s="1"/>
      <c r="G10" s="1"/>
    </row>
    <row r="11" spans="1:7" ht="15.75">
      <c r="A11" s="14" t="s">
        <v>58</v>
      </c>
      <c r="B11" s="25">
        <v>9671503</v>
      </c>
      <c r="C11" s="25">
        <v>3547956</v>
      </c>
      <c r="D11" s="25">
        <f t="shared" si="0"/>
        <v>-6123547</v>
      </c>
      <c r="E11" s="26">
        <f t="shared" si="1"/>
        <v>-0.6331536060113925</v>
      </c>
      <c r="F11" s="1"/>
      <c r="G11" s="1"/>
    </row>
    <row r="12" spans="1:7" ht="15.75">
      <c r="A12" s="14" t="s">
        <v>11</v>
      </c>
      <c r="B12" s="25">
        <v>12606123</v>
      </c>
      <c r="C12" s="25">
        <v>19319754</v>
      </c>
      <c r="D12" s="25">
        <f t="shared" si="0"/>
        <v>6713631</v>
      </c>
      <c r="E12" s="26">
        <f t="shared" si="1"/>
        <v>0.532569053943072</v>
      </c>
      <c r="F12" s="1"/>
      <c r="G12" s="1"/>
    </row>
    <row r="13" spans="1:7" ht="15.75">
      <c r="A13" s="19" t="s">
        <v>28</v>
      </c>
      <c r="B13" s="25">
        <v>7550450</v>
      </c>
      <c r="C13" s="25">
        <v>8418083</v>
      </c>
      <c r="D13" s="27">
        <f t="shared" si="0"/>
        <v>867633</v>
      </c>
      <c r="E13" s="28">
        <f t="shared" si="1"/>
        <v>0.11491142912011867</v>
      </c>
      <c r="F13" s="1"/>
      <c r="G13" s="1"/>
    </row>
    <row r="14" spans="1:7" ht="15.75">
      <c r="A14" s="22" t="s">
        <v>42</v>
      </c>
      <c r="B14" s="23">
        <v>218507541</v>
      </c>
      <c r="C14" s="23">
        <v>181903156</v>
      </c>
      <c r="D14" s="23">
        <f t="shared" si="0"/>
        <v>-36604385</v>
      </c>
      <c r="E14" s="24">
        <f t="shared" si="1"/>
        <v>-0.1675200079250354</v>
      </c>
      <c r="F14" s="1"/>
      <c r="G14" s="1"/>
    </row>
    <row r="15" spans="1:7" ht="15.75">
      <c r="A15" s="14" t="s">
        <v>9</v>
      </c>
      <c r="B15" s="25">
        <v>7378805</v>
      </c>
      <c r="C15" s="25">
        <v>12699522</v>
      </c>
      <c r="D15" s="25">
        <f t="shared" si="0"/>
        <v>5320717</v>
      </c>
      <c r="E15" s="26">
        <f t="shared" si="1"/>
        <v>0.7210811235694669</v>
      </c>
      <c r="F15" s="1"/>
      <c r="G15" s="1"/>
    </row>
    <row r="16" spans="1:7" ht="15.75">
      <c r="A16" s="14" t="s">
        <v>25</v>
      </c>
      <c r="B16" s="25">
        <v>5384702</v>
      </c>
      <c r="C16" s="25">
        <v>6574440</v>
      </c>
      <c r="D16" s="25">
        <f t="shared" si="0"/>
        <v>1189738</v>
      </c>
      <c r="E16" s="26">
        <f t="shared" si="1"/>
        <v>0.2209477887541409</v>
      </c>
      <c r="F16" s="1"/>
      <c r="G16" s="1"/>
    </row>
    <row r="17" spans="1:7" ht="15.75">
      <c r="A17" s="19" t="s">
        <v>51</v>
      </c>
      <c r="B17" s="25">
        <v>2554637</v>
      </c>
      <c r="C17" s="25">
        <v>1626875</v>
      </c>
      <c r="D17" s="27">
        <f t="shared" si="0"/>
        <v>-927762</v>
      </c>
      <c r="E17" s="28">
        <f t="shared" si="1"/>
        <v>-0.3631678395012677</v>
      </c>
      <c r="F17" s="1"/>
      <c r="G17" s="1"/>
    </row>
    <row r="18" spans="1:7" ht="15.75">
      <c r="A18" s="22" t="s">
        <v>57</v>
      </c>
      <c r="B18" s="23">
        <v>8837081</v>
      </c>
      <c r="C18" s="23">
        <v>3426849</v>
      </c>
      <c r="D18" s="23">
        <f t="shared" si="0"/>
        <v>-5410232</v>
      </c>
      <c r="E18" s="24">
        <f t="shared" si="1"/>
        <v>-0.6122193516162181</v>
      </c>
      <c r="F18" s="1"/>
      <c r="G18" s="1"/>
    </row>
    <row r="19" spans="1:7" ht="15.75">
      <c r="A19" s="14" t="s">
        <v>16</v>
      </c>
      <c r="B19" s="25">
        <v>40106859</v>
      </c>
      <c r="C19" s="25">
        <v>56772587</v>
      </c>
      <c r="D19" s="25">
        <f t="shared" si="0"/>
        <v>16665728</v>
      </c>
      <c r="E19" s="26">
        <f t="shared" si="1"/>
        <v>0.41553311367514467</v>
      </c>
      <c r="F19" s="1"/>
      <c r="G19" s="1"/>
    </row>
    <row r="20" spans="1:7" ht="15.75">
      <c r="A20" s="14" t="s">
        <v>32</v>
      </c>
      <c r="B20" s="25">
        <v>19039241</v>
      </c>
      <c r="C20" s="25">
        <v>19959194</v>
      </c>
      <c r="D20" s="25">
        <f t="shared" si="0"/>
        <v>919953</v>
      </c>
      <c r="E20" s="26">
        <f t="shared" si="1"/>
        <v>0.04831878539695989</v>
      </c>
      <c r="F20" s="1"/>
      <c r="G20" s="1"/>
    </row>
    <row r="21" spans="1:7" ht="15.75">
      <c r="A21" s="19" t="s">
        <v>43</v>
      </c>
      <c r="B21" s="25">
        <v>4243014</v>
      </c>
      <c r="C21" s="25">
        <v>3523052</v>
      </c>
      <c r="D21" s="27">
        <f t="shared" si="0"/>
        <v>-719962</v>
      </c>
      <c r="E21" s="28">
        <f t="shared" si="1"/>
        <v>-0.16968174038549014</v>
      </c>
      <c r="F21" s="1"/>
      <c r="G21" s="1"/>
    </row>
    <row r="22" spans="1:7" ht="15.75">
      <c r="A22" s="22" t="s">
        <v>48</v>
      </c>
      <c r="B22" s="23">
        <v>6382042</v>
      </c>
      <c r="C22" s="23">
        <v>4620076</v>
      </c>
      <c r="D22" s="23">
        <f t="shared" si="0"/>
        <v>-1761966</v>
      </c>
      <c r="E22" s="24">
        <f t="shared" si="1"/>
        <v>-0.27608185593263096</v>
      </c>
      <c r="F22" s="1"/>
      <c r="G22" s="1"/>
    </row>
    <row r="23" spans="1:7" ht="15.75">
      <c r="A23" s="14" t="s">
        <v>50</v>
      </c>
      <c r="B23" s="25">
        <v>91853295</v>
      </c>
      <c r="C23" s="25">
        <v>63948516</v>
      </c>
      <c r="D23" s="25">
        <f t="shared" si="0"/>
        <v>-27904779</v>
      </c>
      <c r="E23" s="26">
        <f t="shared" si="1"/>
        <v>-0.30379725626609255</v>
      </c>
      <c r="F23" s="1"/>
      <c r="G23" s="1"/>
    </row>
    <row r="24" spans="1:7" ht="15.75">
      <c r="A24" s="14" t="s">
        <v>13</v>
      </c>
      <c r="B24" s="25">
        <v>12270152</v>
      </c>
      <c r="C24" s="25">
        <v>18749009</v>
      </c>
      <c r="D24" s="25">
        <f t="shared" si="0"/>
        <v>6478857</v>
      </c>
      <c r="E24" s="26">
        <f t="shared" si="1"/>
        <v>0.5280176643288527</v>
      </c>
      <c r="F24" s="1"/>
      <c r="G24" s="1"/>
    </row>
    <row r="25" spans="1:7" ht="15.75">
      <c r="A25" s="19" t="s">
        <v>35</v>
      </c>
      <c r="B25" s="25">
        <v>4837782</v>
      </c>
      <c r="C25" s="25">
        <v>4754065</v>
      </c>
      <c r="D25" s="27">
        <f t="shared" si="0"/>
        <v>-83717</v>
      </c>
      <c r="E25" s="28">
        <f t="shared" si="1"/>
        <v>-0.01730483101553563</v>
      </c>
      <c r="F25" s="1"/>
      <c r="G25" s="1"/>
    </row>
    <row r="26" spans="1:7" ht="15.75">
      <c r="A26" s="22" t="s">
        <v>39</v>
      </c>
      <c r="B26" s="23">
        <v>6395111</v>
      </c>
      <c r="C26" s="23">
        <v>5885172</v>
      </c>
      <c r="D26" s="23">
        <f t="shared" si="0"/>
        <v>-509939</v>
      </c>
      <c r="E26" s="24">
        <f t="shared" si="1"/>
        <v>-0.07973888178015988</v>
      </c>
      <c r="F26" s="1"/>
      <c r="G26" s="1"/>
    </row>
    <row r="27" spans="1:7" ht="15.75">
      <c r="A27" s="14" t="s">
        <v>18</v>
      </c>
      <c r="B27" s="25">
        <v>11215137</v>
      </c>
      <c r="C27" s="25">
        <v>15391281</v>
      </c>
      <c r="D27" s="25">
        <f t="shared" si="0"/>
        <v>4176144</v>
      </c>
      <c r="E27" s="26">
        <f t="shared" si="1"/>
        <v>0.37236673970188683</v>
      </c>
      <c r="F27" s="1"/>
      <c r="G27" s="1"/>
    </row>
    <row r="28" spans="1:7" ht="15.75">
      <c r="A28" s="14" t="s">
        <v>54</v>
      </c>
      <c r="B28" s="25">
        <v>44343903</v>
      </c>
      <c r="C28" s="25">
        <v>22202620</v>
      </c>
      <c r="D28" s="25">
        <f t="shared" si="0"/>
        <v>-22141283</v>
      </c>
      <c r="E28" s="26">
        <f t="shared" si="1"/>
        <v>-0.4993083942114883</v>
      </c>
      <c r="F28" s="1"/>
      <c r="G28" s="1"/>
    </row>
    <row r="29" spans="1:7" ht="15.75">
      <c r="A29" s="19" t="s">
        <v>49</v>
      </c>
      <c r="B29" s="25">
        <v>3368375</v>
      </c>
      <c r="C29" s="25">
        <v>2416484</v>
      </c>
      <c r="D29" s="27">
        <f t="shared" si="0"/>
        <v>-951891</v>
      </c>
      <c r="E29" s="28">
        <f t="shared" si="1"/>
        <v>-0.2825965042490815</v>
      </c>
      <c r="F29" s="1"/>
      <c r="G29" s="1"/>
    </row>
    <row r="30" spans="1:7" ht="15.75">
      <c r="A30" s="22" t="s">
        <v>44</v>
      </c>
      <c r="B30" s="23">
        <v>16962636</v>
      </c>
      <c r="C30" s="23">
        <v>13878761</v>
      </c>
      <c r="D30" s="23">
        <f t="shared" si="0"/>
        <v>-3083875</v>
      </c>
      <c r="E30" s="24">
        <f t="shared" si="1"/>
        <v>-0.18180399555823754</v>
      </c>
      <c r="F30" s="1"/>
      <c r="G30" s="1"/>
    </row>
    <row r="31" spans="1:7" ht="15.75">
      <c r="A31" s="14" t="s">
        <v>19</v>
      </c>
      <c r="B31" s="25">
        <v>12321163</v>
      </c>
      <c r="C31" s="25">
        <v>16346535</v>
      </c>
      <c r="D31" s="25">
        <f t="shared" si="0"/>
        <v>4025372</v>
      </c>
      <c r="E31" s="26">
        <f t="shared" si="1"/>
        <v>0.3267038996237612</v>
      </c>
      <c r="F31" s="1"/>
      <c r="G31" s="1"/>
    </row>
    <row r="32" spans="1:7" ht="15.75">
      <c r="A32" s="14" t="s">
        <v>8</v>
      </c>
      <c r="B32" s="25">
        <v>27662181</v>
      </c>
      <c r="C32" s="25">
        <v>49265375</v>
      </c>
      <c r="D32" s="25">
        <f t="shared" si="0"/>
        <v>21603194</v>
      </c>
      <c r="E32" s="26">
        <f t="shared" si="1"/>
        <v>0.7809649571738396</v>
      </c>
      <c r="F32" s="1"/>
      <c r="G32" s="1"/>
    </row>
    <row r="33" spans="1:7" ht="15.75">
      <c r="A33" s="19" t="s">
        <v>38</v>
      </c>
      <c r="B33" s="25">
        <v>11439858</v>
      </c>
      <c r="C33" s="25">
        <v>10861209</v>
      </c>
      <c r="D33" s="27">
        <f t="shared" si="0"/>
        <v>-578649</v>
      </c>
      <c r="E33" s="28">
        <f t="shared" si="1"/>
        <v>-0.05058183414514411</v>
      </c>
      <c r="F33" s="1"/>
      <c r="G33" s="1"/>
    </row>
    <row r="34" spans="1:7" ht="15.75">
      <c r="A34" s="22" t="s">
        <v>46</v>
      </c>
      <c r="B34" s="23">
        <v>19710556</v>
      </c>
      <c r="C34" s="23">
        <v>15052083</v>
      </c>
      <c r="D34" s="23">
        <f t="shared" si="0"/>
        <v>-4658473</v>
      </c>
      <c r="E34" s="24">
        <f t="shared" si="1"/>
        <v>-0.2363440686300275</v>
      </c>
      <c r="F34" s="1"/>
      <c r="G34" s="1"/>
    </row>
    <row r="35" spans="1:7" ht="15.75">
      <c r="A35" s="14" t="s">
        <v>30</v>
      </c>
      <c r="B35" s="25">
        <v>15805346</v>
      </c>
      <c r="C35" s="25">
        <v>17431907</v>
      </c>
      <c r="D35" s="25">
        <f t="shared" si="0"/>
        <v>1626561</v>
      </c>
      <c r="E35" s="26">
        <f t="shared" si="1"/>
        <v>0.10291207797665423</v>
      </c>
      <c r="F35" s="1"/>
      <c r="G35" s="1"/>
    </row>
    <row r="36" spans="1:7" ht="15.75">
      <c r="A36" s="14" t="s">
        <v>52</v>
      </c>
      <c r="B36" s="25">
        <v>3291112</v>
      </c>
      <c r="C36" s="25">
        <v>2077280</v>
      </c>
      <c r="D36" s="25">
        <f t="shared" si="0"/>
        <v>-1213832</v>
      </c>
      <c r="E36" s="26">
        <f t="shared" si="1"/>
        <v>-0.36882123732039507</v>
      </c>
      <c r="F36" s="1"/>
      <c r="G36" s="1"/>
    </row>
    <row r="37" spans="1:7" ht="15.75">
      <c r="A37" s="19" t="s">
        <v>33</v>
      </c>
      <c r="B37" s="25">
        <v>2775031</v>
      </c>
      <c r="C37" s="25">
        <v>2888995</v>
      </c>
      <c r="D37" s="27">
        <f t="shared" si="0"/>
        <v>113964</v>
      </c>
      <c r="E37" s="28">
        <f t="shared" si="1"/>
        <v>0.041067649334367795</v>
      </c>
      <c r="F37" s="1"/>
      <c r="G37" s="1"/>
    </row>
    <row r="38" spans="1:7" ht="15.75">
      <c r="A38" s="22" t="s">
        <v>17</v>
      </c>
      <c r="B38" s="23">
        <v>6647377</v>
      </c>
      <c r="C38" s="23">
        <v>9376689</v>
      </c>
      <c r="D38" s="23">
        <f t="shared" si="0"/>
        <v>2729312</v>
      </c>
      <c r="E38" s="24">
        <f t="shared" si="1"/>
        <v>0.4105848066086819</v>
      </c>
      <c r="F38" s="1"/>
      <c r="G38" s="1"/>
    </row>
    <row r="39" spans="1:7" ht="15.75">
      <c r="A39" s="14" t="s">
        <v>29</v>
      </c>
      <c r="B39" s="25">
        <v>2261165</v>
      </c>
      <c r="C39" s="25">
        <v>2502182</v>
      </c>
      <c r="D39" s="25">
        <f t="shared" si="0"/>
        <v>241017</v>
      </c>
      <c r="E39" s="26">
        <f t="shared" si="1"/>
        <v>0.106589744667019</v>
      </c>
      <c r="F39" s="1"/>
      <c r="G39" s="1"/>
    </row>
    <row r="40" spans="1:7" ht="15.75">
      <c r="A40" s="14" t="s">
        <v>27</v>
      </c>
      <c r="B40" s="25">
        <v>26515582</v>
      </c>
      <c r="C40" s="25">
        <v>30098146</v>
      </c>
      <c r="D40" s="25">
        <f t="shared" si="0"/>
        <v>3582564</v>
      </c>
      <c r="E40" s="26">
        <f t="shared" si="1"/>
        <v>0.13511164869019282</v>
      </c>
      <c r="F40" s="1"/>
      <c r="G40" s="1"/>
    </row>
    <row r="41" spans="1:7" ht="15.75">
      <c r="A41" s="19" t="s">
        <v>56</v>
      </c>
      <c r="B41" s="25">
        <v>17696491</v>
      </c>
      <c r="C41" s="25">
        <v>7082177</v>
      </c>
      <c r="D41" s="27">
        <f t="shared" si="0"/>
        <v>-10614314</v>
      </c>
      <c r="E41" s="28">
        <f t="shared" si="1"/>
        <v>-0.5997976661022798</v>
      </c>
      <c r="F41" s="1"/>
      <c r="G41" s="1"/>
    </row>
    <row r="42" spans="1:7" ht="15.75">
      <c r="A42" s="22" t="s">
        <v>22</v>
      </c>
      <c r="B42" s="23">
        <v>67370751</v>
      </c>
      <c r="C42" s="23">
        <v>85640106</v>
      </c>
      <c r="D42" s="23">
        <f aca="true" t="shared" si="2" ref="D42:D73">C42-B42</f>
        <v>18269355</v>
      </c>
      <c r="E42" s="24">
        <f aca="true" t="shared" si="3" ref="E42:E73">D42/B42</f>
        <v>0.2711763596044818</v>
      </c>
      <c r="F42" s="1"/>
      <c r="G42" s="1"/>
    </row>
    <row r="43" spans="1:7" ht="15.75">
      <c r="A43" s="14" t="s">
        <v>10</v>
      </c>
      <c r="B43" s="25">
        <v>27209712</v>
      </c>
      <c r="C43" s="25">
        <v>43544252</v>
      </c>
      <c r="D43" s="25">
        <f t="shared" si="2"/>
        <v>16334540</v>
      </c>
      <c r="E43" s="26">
        <f t="shared" si="3"/>
        <v>0.600320209195893</v>
      </c>
      <c r="F43" s="1"/>
      <c r="G43" s="1"/>
    </row>
    <row r="44" spans="1:7" ht="15.75">
      <c r="A44" s="14" t="s">
        <v>45</v>
      </c>
      <c r="B44" s="25">
        <v>1198337</v>
      </c>
      <c r="C44" s="25">
        <v>950765</v>
      </c>
      <c r="D44" s="25">
        <f t="shared" si="2"/>
        <v>-247572</v>
      </c>
      <c r="E44" s="26">
        <f t="shared" si="3"/>
        <v>-0.20659630805023962</v>
      </c>
      <c r="F44" s="1"/>
      <c r="G44" s="1"/>
    </row>
    <row r="45" spans="1:7" ht="15.75">
      <c r="A45" s="19" t="s">
        <v>26</v>
      </c>
      <c r="B45" s="25">
        <v>34226768</v>
      </c>
      <c r="C45" s="25">
        <v>39264551</v>
      </c>
      <c r="D45" s="27">
        <f t="shared" si="2"/>
        <v>5037783</v>
      </c>
      <c r="E45" s="28">
        <f t="shared" si="3"/>
        <v>0.14718839359883468</v>
      </c>
      <c r="F45" s="1"/>
      <c r="G45" s="1"/>
    </row>
    <row r="46" spans="1:7" ht="15.75">
      <c r="A46" s="22" t="s">
        <v>36</v>
      </c>
      <c r="B46" s="23">
        <v>6478067</v>
      </c>
      <c r="C46" s="23">
        <v>6353809</v>
      </c>
      <c r="D46" s="23">
        <f t="shared" si="2"/>
        <v>-124258</v>
      </c>
      <c r="E46" s="24">
        <f t="shared" si="3"/>
        <v>-0.019181339124772868</v>
      </c>
      <c r="F46" s="1"/>
      <c r="G46" s="1"/>
    </row>
    <row r="47" spans="1:7" ht="15.75">
      <c r="A47" s="14" t="s">
        <v>40</v>
      </c>
      <c r="B47" s="25">
        <v>29731969</v>
      </c>
      <c r="C47" s="25">
        <v>25742763</v>
      </c>
      <c r="D47" s="25">
        <f t="shared" si="2"/>
        <v>-3989206</v>
      </c>
      <c r="E47" s="26">
        <f t="shared" si="3"/>
        <v>-0.13417227765843562</v>
      </c>
      <c r="F47" s="1"/>
      <c r="G47" s="1"/>
    </row>
    <row r="48" spans="1:7" ht="15.75">
      <c r="A48" s="14" t="s">
        <v>31</v>
      </c>
      <c r="B48" s="25">
        <v>41663107</v>
      </c>
      <c r="C48" s="25">
        <v>44985677</v>
      </c>
      <c r="D48" s="25">
        <f t="shared" si="2"/>
        <v>3322570</v>
      </c>
      <c r="E48" s="26">
        <f t="shared" si="3"/>
        <v>0.07974849307326023</v>
      </c>
      <c r="F48" s="1"/>
      <c r="G48" s="1"/>
    </row>
    <row r="49" spans="1:7" ht="15.75">
      <c r="A49" s="19" t="s">
        <v>59</v>
      </c>
      <c r="B49" s="25">
        <v>122346374</v>
      </c>
      <c r="C49" s="25">
        <v>36968824</v>
      </c>
      <c r="D49" s="27">
        <f t="shared" si="2"/>
        <v>-85377550</v>
      </c>
      <c r="E49" s="28">
        <f t="shared" si="3"/>
        <v>-0.6978347392624811</v>
      </c>
      <c r="F49" s="1"/>
      <c r="G49" s="1"/>
    </row>
    <row r="50" spans="1:7" ht="15.75">
      <c r="A50" s="22" t="s">
        <v>37</v>
      </c>
      <c r="B50" s="23">
        <v>2680620</v>
      </c>
      <c r="C50" s="23">
        <v>2582668</v>
      </c>
      <c r="D50" s="23">
        <f t="shared" si="2"/>
        <v>-97952</v>
      </c>
      <c r="E50" s="24">
        <f t="shared" si="3"/>
        <v>-0.03654080026262581</v>
      </c>
      <c r="F50" s="1"/>
      <c r="G50" s="1"/>
    </row>
    <row r="51" spans="1:7" ht="15.75">
      <c r="A51" s="14" t="s">
        <v>15</v>
      </c>
      <c r="B51" s="25">
        <v>11995901</v>
      </c>
      <c r="C51" s="25">
        <v>17690855</v>
      </c>
      <c r="D51" s="25">
        <f t="shared" si="2"/>
        <v>5694954</v>
      </c>
      <c r="E51" s="26">
        <f t="shared" si="3"/>
        <v>0.47474166384000666</v>
      </c>
      <c r="F51" s="1"/>
      <c r="G51" s="1"/>
    </row>
    <row r="52" spans="1:7" ht="15.75">
      <c r="A52" s="14" t="s">
        <v>20</v>
      </c>
      <c r="B52" s="25">
        <v>985071</v>
      </c>
      <c r="C52" s="25">
        <v>1278341</v>
      </c>
      <c r="D52" s="25">
        <f t="shared" si="2"/>
        <v>293270</v>
      </c>
      <c r="E52" s="26">
        <f t="shared" si="3"/>
        <v>0.2977145809794421</v>
      </c>
      <c r="F52" s="1"/>
      <c r="G52" s="1"/>
    </row>
    <row r="53" spans="1:7" ht="15.75">
      <c r="A53" s="19" t="s">
        <v>21</v>
      </c>
      <c r="B53" s="25">
        <v>13927456</v>
      </c>
      <c r="C53" s="25">
        <v>17752044</v>
      </c>
      <c r="D53" s="27">
        <f t="shared" si="2"/>
        <v>3824588</v>
      </c>
      <c r="E53" s="28">
        <f t="shared" si="3"/>
        <v>0.2746077962838296</v>
      </c>
      <c r="F53" s="1"/>
      <c r="G53" s="1"/>
    </row>
    <row r="54" spans="1:7" ht="15.75">
      <c r="A54" s="22" t="s">
        <v>12</v>
      </c>
      <c r="B54" s="23">
        <v>59784453</v>
      </c>
      <c r="C54" s="23">
        <v>91566972</v>
      </c>
      <c r="D54" s="23">
        <f t="shared" si="2"/>
        <v>31782519</v>
      </c>
      <c r="E54" s="24">
        <f t="shared" si="3"/>
        <v>0.5316184627464936</v>
      </c>
      <c r="F54" s="1"/>
      <c r="G54" s="1"/>
    </row>
    <row r="55" spans="1:7" ht="15.75">
      <c r="A55" s="14" t="s">
        <v>14</v>
      </c>
      <c r="B55" s="25">
        <v>4334469</v>
      </c>
      <c r="C55" s="25">
        <v>6466518</v>
      </c>
      <c r="D55" s="25">
        <f t="shared" si="2"/>
        <v>2132049</v>
      </c>
      <c r="E55" s="26">
        <f t="shared" si="3"/>
        <v>0.49188239666727346</v>
      </c>
      <c r="F55" s="1"/>
      <c r="G55" s="1"/>
    </row>
    <row r="56" spans="1:7" ht="15.75">
      <c r="A56" s="14" t="s">
        <v>34</v>
      </c>
      <c r="B56" s="25">
        <v>1306794</v>
      </c>
      <c r="C56" s="25">
        <v>1298772</v>
      </c>
      <c r="D56" s="25">
        <f t="shared" si="2"/>
        <v>-8022</v>
      </c>
      <c r="E56" s="26">
        <f t="shared" si="3"/>
        <v>-0.006138687505452275</v>
      </c>
      <c r="F56" s="1"/>
      <c r="G56" s="1"/>
    </row>
    <row r="57" spans="1:7" ht="15.75">
      <c r="A57" s="19" t="s">
        <v>24</v>
      </c>
      <c r="B57" s="25">
        <v>11111364</v>
      </c>
      <c r="C57" s="25">
        <v>14032707</v>
      </c>
      <c r="D57" s="27">
        <f t="shared" si="2"/>
        <v>2921343</v>
      </c>
      <c r="E57" s="28">
        <f t="shared" si="3"/>
        <v>0.2629148860571933</v>
      </c>
      <c r="F57" s="1"/>
      <c r="G57" s="1"/>
    </row>
    <row r="58" spans="1:7" ht="15.75">
      <c r="A58" s="22" t="s">
        <v>53</v>
      </c>
      <c r="B58" s="23">
        <v>68485602</v>
      </c>
      <c r="C58" s="23">
        <v>39395498</v>
      </c>
      <c r="D58" s="23">
        <f t="shared" si="2"/>
        <v>-29090104</v>
      </c>
      <c r="E58" s="24">
        <f t="shared" si="3"/>
        <v>-0.42476233179639716</v>
      </c>
      <c r="F58" s="1"/>
      <c r="G58" s="1"/>
    </row>
    <row r="59" spans="1:7" ht="15.75">
      <c r="A59" s="14" t="s">
        <v>55</v>
      </c>
      <c r="B59" s="25">
        <v>15231628</v>
      </c>
      <c r="C59" s="25">
        <v>6944168</v>
      </c>
      <c r="D59" s="25">
        <f t="shared" si="2"/>
        <v>-8287460</v>
      </c>
      <c r="E59" s="26">
        <f t="shared" si="3"/>
        <v>-0.5440954834243589</v>
      </c>
      <c r="F59" s="1"/>
      <c r="G59" s="1"/>
    </row>
    <row r="60" spans="1:7" ht="15.75">
      <c r="A60" s="14" t="s">
        <v>23</v>
      </c>
      <c r="B60" s="25">
        <v>15314830</v>
      </c>
      <c r="C60" s="25">
        <v>19403913</v>
      </c>
      <c r="D60" s="25">
        <f t="shared" si="2"/>
        <v>4089083</v>
      </c>
      <c r="E60" s="26">
        <f t="shared" si="3"/>
        <v>0.2670015272778085</v>
      </c>
      <c r="F60" s="1"/>
      <c r="G60" s="1"/>
    </row>
    <row r="61" spans="1:7" ht="16.5" thickBot="1">
      <c r="A61" s="14" t="s">
        <v>47</v>
      </c>
      <c r="B61" s="29">
        <v>1285545</v>
      </c>
      <c r="C61" s="29">
        <v>955311</v>
      </c>
      <c r="D61" s="29">
        <f t="shared" si="2"/>
        <v>-330234</v>
      </c>
      <c r="E61" s="26">
        <f t="shared" si="3"/>
        <v>-0.2568824895277878</v>
      </c>
      <c r="F61" s="1"/>
      <c r="G61" s="1"/>
    </row>
    <row r="62" spans="1:7" ht="17.25" thickBot="1" thickTop="1">
      <c r="A62" s="10" t="s">
        <v>60</v>
      </c>
      <c r="B62" s="30">
        <f>SUM(B10:B61)</f>
        <v>1239200000</v>
      </c>
      <c r="C62" s="30">
        <f>SUM(C10:C61)</f>
        <v>1155152447</v>
      </c>
      <c r="D62" s="30">
        <f>SUM(D10:D61)</f>
        <v>-84047553</v>
      </c>
      <c r="E62" s="31">
        <f t="shared" si="3"/>
        <v>-0.06782404212395093</v>
      </c>
      <c r="F62" s="1"/>
      <c r="G62" s="1"/>
    </row>
    <row r="63" spans="1:7" ht="16.5" thickTop="1">
      <c r="A63" s="32" t="s">
        <v>61</v>
      </c>
      <c r="B63" s="25">
        <v>188479</v>
      </c>
      <c r="C63" s="25">
        <v>156745</v>
      </c>
      <c r="D63" s="33">
        <f aca="true" t="shared" si="4" ref="D63:D69">C63-B63</f>
        <v>-31734</v>
      </c>
      <c r="E63" s="34">
        <f t="shared" si="3"/>
        <v>-0.1683688899028539</v>
      </c>
      <c r="F63" s="1"/>
      <c r="G63" s="1"/>
    </row>
    <row r="64" spans="1:7" ht="15.75">
      <c r="A64" s="14" t="s">
        <v>62</v>
      </c>
      <c r="B64" s="25">
        <v>814221</v>
      </c>
      <c r="C64" s="25">
        <v>760747</v>
      </c>
      <c r="D64" s="25">
        <f t="shared" si="4"/>
        <v>-53474</v>
      </c>
      <c r="E64" s="26">
        <f t="shared" si="3"/>
        <v>-0.06567504399911081</v>
      </c>
      <c r="F64" s="1"/>
      <c r="G64" s="1"/>
    </row>
    <row r="65" spans="1:7" ht="15.75">
      <c r="A65" s="14" t="s">
        <v>63</v>
      </c>
      <c r="B65" s="25">
        <v>400327</v>
      </c>
      <c r="C65" s="25">
        <v>332926</v>
      </c>
      <c r="D65" s="25">
        <f t="shared" si="4"/>
        <v>-67401</v>
      </c>
      <c r="E65" s="26">
        <f t="shared" si="3"/>
        <v>-0.16836486172553938</v>
      </c>
      <c r="F65" s="1"/>
      <c r="G65" s="1"/>
    </row>
    <row r="66" spans="1:7" ht="15.75">
      <c r="A66" s="14" t="s">
        <v>64</v>
      </c>
      <c r="B66" s="25">
        <v>771405</v>
      </c>
      <c r="C66" s="25">
        <v>720743</v>
      </c>
      <c r="D66" s="25">
        <f t="shared" si="4"/>
        <v>-50662</v>
      </c>
      <c r="E66" s="26">
        <f t="shared" si="3"/>
        <v>-0.06567496969814818</v>
      </c>
      <c r="F66" s="1"/>
      <c r="G66" s="1"/>
    </row>
    <row r="67" spans="1:7" ht="15.75">
      <c r="A67" s="14" t="s">
        <v>65</v>
      </c>
      <c r="B67" s="25">
        <v>481963</v>
      </c>
      <c r="C67" s="25">
        <v>468072</v>
      </c>
      <c r="D67" s="25">
        <f t="shared" si="4"/>
        <v>-13891</v>
      </c>
      <c r="E67" s="26">
        <f t="shared" si="3"/>
        <v>-0.028821714529953545</v>
      </c>
      <c r="F67" s="1"/>
      <c r="G67" s="1"/>
    </row>
    <row r="68" spans="1:7" ht="15.75">
      <c r="A68" s="14" t="s">
        <v>66</v>
      </c>
      <c r="B68" s="25">
        <v>125415</v>
      </c>
      <c r="C68" s="25">
        <v>120059</v>
      </c>
      <c r="D68" s="25">
        <f t="shared" si="4"/>
        <v>-5356</v>
      </c>
      <c r="E68" s="26">
        <f t="shared" si="3"/>
        <v>-0.04270621536498824</v>
      </c>
      <c r="F68" s="1"/>
      <c r="G68" s="1"/>
    </row>
    <row r="69" spans="1:7" ht="15.75">
      <c r="A69" s="14" t="s">
        <v>67</v>
      </c>
      <c r="B69" s="35">
        <v>1090690</v>
      </c>
      <c r="C69" s="35">
        <v>1019059</v>
      </c>
      <c r="D69" s="25">
        <f t="shared" si="4"/>
        <v>-71631</v>
      </c>
      <c r="E69" s="26">
        <f t="shared" si="3"/>
        <v>-0.06567493971705984</v>
      </c>
      <c r="F69" s="1"/>
      <c r="G69" s="1"/>
    </row>
    <row r="70" spans="1:7" ht="16.5" thickBot="1">
      <c r="A70" s="36" t="s">
        <v>68</v>
      </c>
      <c r="B70" s="37">
        <f>SUM(B63:B69)</f>
        <v>3872500</v>
      </c>
      <c r="C70" s="37">
        <f>SUM(C63:C69)</f>
        <v>3578351</v>
      </c>
      <c r="D70" s="37">
        <f>SUM(D63:D69)</f>
        <v>-294149</v>
      </c>
      <c r="E70" s="38">
        <f t="shared" si="3"/>
        <v>-0.07595842479018722</v>
      </c>
      <c r="F70" s="1"/>
      <c r="G70" s="1"/>
    </row>
    <row r="71" spans="1:7" ht="17.25" thickBot="1" thickTop="1">
      <c r="A71" s="39" t="s">
        <v>69</v>
      </c>
      <c r="B71" s="30">
        <v>305927500</v>
      </c>
      <c r="C71" s="30">
        <v>272609697</v>
      </c>
      <c r="D71" s="40">
        <f>C71-B71</f>
        <v>-33317803</v>
      </c>
      <c r="E71" s="41">
        <f t="shared" si="3"/>
        <v>-0.10890751240081392</v>
      </c>
      <c r="F71" s="1"/>
      <c r="G71" s="1"/>
    </row>
    <row r="72" spans="1:7" ht="12" customHeight="1" thickTop="1">
      <c r="A72" s="3"/>
      <c r="B72" s="1"/>
      <c r="C72" s="1"/>
      <c r="D72" s="1"/>
      <c r="E72" s="1"/>
      <c r="F72" s="1"/>
      <c r="G72" s="1"/>
    </row>
    <row r="73" spans="1:7" ht="15">
      <c r="A73" s="4"/>
      <c r="B73" s="1"/>
      <c r="C73" s="1"/>
      <c r="D73" s="5"/>
      <c r="E73" s="1"/>
      <c r="F73" s="1"/>
      <c r="G73" s="1"/>
    </row>
    <row r="79" ht="15">
      <c r="C79" s="6"/>
    </row>
  </sheetData>
  <mergeCells count="4">
    <mergeCell ref="A4:E4"/>
    <mergeCell ref="A3:E3"/>
    <mergeCell ref="A2:E2"/>
    <mergeCell ref="A1:E1"/>
  </mergeCells>
  <printOptions horizontalCentered="1"/>
  <pageMargins left="0.55" right="0.55" top="0.55" bottom="0.55" header="0" footer="0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2003-04-01T13:32:32Z</cp:lastPrinted>
  <dcterms:created xsi:type="dcterms:W3CDTF">2003-04-01T13:03:22Z</dcterms:created>
  <dcterms:modified xsi:type="dcterms:W3CDTF">2003-04-01T14:33:38Z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-1337776308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