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955" activeTab="0"/>
  </bookViews>
  <sheets>
    <sheet name="IIIA DW" sheetId="1" r:id="rId1"/>
  </sheets>
  <definedNames>
    <definedName name="_Key1" hidden="1">#REF!</definedName>
    <definedName name="_Order1" localSheetId="0" hidden="1">0</definedName>
    <definedName name="_Order1" hidden="1">255</definedName>
    <definedName name="_Order2" hidden="1">0</definedName>
    <definedName name="_Sort" hidden="1">#REF!</definedName>
    <definedName name="FORFM">#REF!</definedName>
    <definedName name="_xlnm.Print_Area" localSheetId="0">'IIIA DW'!$A$1:$H$72</definedName>
    <definedName name="STFORM">#REF!</definedName>
  </definedNames>
  <calcPr fullCalcOnLoad="1"/>
</workbook>
</file>

<file path=xl/sharedStrings.xml><?xml version="1.0" encoding="utf-8"?>
<sst xmlns="http://schemas.openxmlformats.org/spreadsheetml/2006/main" count="78" uniqueCount="75">
  <si>
    <t>U. S. Department of Labor</t>
  </si>
  <si>
    <t>Employment and Training Administration</t>
  </si>
  <si>
    <t>WIA Dislocated Worker Activities</t>
  </si>
  <si>
    <t>Initial Allotment</t>
  </si>
  <si>
    <t>Revised Allotment with Rescission</t>
  </si>
  <si>
    <t>State</t>
  </si>
  <si>
    <t>Total</t>
  </si>
  <si>
    <t>Total . . . . . . . . . . . . . . . . . . . . . . . . . . . . . . . . . . . . . . . . . . . .</t>
  </si>
  <si>
    <t>Alabama . . . . . . . . . . . . . . . . . . . . . . . . . . . . . . . . . . . . . . . . . . . .</t>
  </si>
  <si>
    <t>Alaska . . . . . . . . . . . . . . . . . . . . . . . . . . . . . . . . . . . . . . . . . . . .</t>
  </si>
  <si>
    <t>Arizona . . . . . . . . . . . . . . . . . . . . . . . . . . . . . . . . . . . . . . . . . . . .</t>
  </si>
  <si>
    <t>Arkansas . . . . . . . . . . . . . . . . . . . . . . . . . . . . . . . . . . . . . . . . . . . .</t>
  </si>
  <si>
    <t>California . . . . . . . . . . . . . . . . . . . . . . . . . . . . . . . . . . . . . . . . . . . .</t>
  </si>
  <si>
    <t>Colorado . . . . . . . . . . . . . . . . . . . . . . . . . . . . . . . . . . . . . . . . . . . .</t>
  </si>
  <si>
    <t>Connecticut . . . . . . . . . . . . . . . . . . . . . . . . . . . . . . . . . . . . . . . . . . . .</t>
  </si>
  <si>
    <t>Delaware . . . . . . . . . . . . . . . . . . . . . . . . . . . . . . . . . . . . . . . . . . . .</t>
  </si>
  <si>
    <t>District of Columbia . . . . . . . . . . . . . . . . . . . . . . . . . . . . . . . . . . . . . . . . . . . .</t>
  </si>
  <si>
    <t>Florida . . . . . . . . . . . . . . . . . . . . . . . . . . . . . . . . . . . . . . . . . . . .</t>
  </si>
  <si>
    <t>Georgia . . . . . . . . . . . . . . . . . . . . . . . . . . . . . . . . . . . . . . . . . . . .</t>
  </si>
  <si>
    <t>Hawaii . . . . . . . . . . . . . . . . . . . . . . . . . . . . . . . . . . . . . . . . . . . .</t>
  </si>
  <si>
    <t>Idaho . . . . . . . . . . . . . . . . . . . . . . . . . . . . . . . . . . . . . . . . . . . .</t>
  </si>
  <si>
    <t>Illinois . . . . . . . . . . . . . . . . . . . . . . . . . . . . . . . . . . . . . . . . . . . .</t>
  </si>
  <si>
    <t>Indiana . . . . . . . . . . . . . . . . . . . . . . . . . . . . . . . . . . . . . . . . . . . .</t>
  </si>
  <si>
    <t>Iowa . . . . . . . . . . . . . . . . . . . . . . . . . . . . . . . . . . . . . . . . . . . .</t>
  </si>
  <si>
    <t>Kansas . . . . . . . . . . . . . . . . . . . . . . . . . . . . . . . . . . . . . . . . . . . .</t>
  </si>
  <si>
    <t>Kentucky . . . . . . . . . . . . . . . . . . . . . . . . . . . . . . . . . . . . . . . . . . . .</t>
  </si>
  <si>
    <t>Louisiana . . . . . . . . . . . . . . . . . . . . . . . . . . . . . . . . . . . . . . . . . . . .</t>
  </si>
  <si>
    <t>Maine . . . . . . . . . . . . . . . . . . . . . . . . . . . . . . . . . . . . . . . . . . . .</t>
  </si>
  <si>
    <t>Maryland . . . . . . . . . . . . . . . . . . . . . . . . . . . . . . . . . . . . . . . . . . . .</t>
  </si>
  <si>
    <t>Massachusetts . . . . . . . . . . . . . . . . . . . . . . . . . . . . . . . . . . . . . . . . . . . .</t>
  </si>
  <si>
    <t>Michigan . . . . . . . . . . . . . . . . . . . . . . . . . . . . . . . . . . . . . . . . . . . .</t>
  </si>
  <si>
    <t>Minnesota . . . . . . . . . . . . . . . . . . . . . . . . . . . . . . . . . . . . . . . . . . . .</t>
  </si>
  <si>
    <t>Mississippi . . . . . . . . . . . . . . . . . . . . . . . . . . . . . . . . . . . . . . . . . . . .</t>
  </si>
  <si>
    <t>Missouri . . . . . . . . . . . . . . . . . . . . . . . . . . . . . . . . . . . . . . . . . . . .</t>
  </si>
  <si>
    <t>Montana . . . . . . . . . . . . . . . . . . . . . . . . . . . . . . . . . . . . . . . . . . . .</t>
  </si>
  <si>
    <t>Nebraska . . . . . . . . . . . . . . . . . . . . . . . . . . . . . . . . . . . . . . . . . . . .</t>
  </si>
  <si>
    <t>Nevada . . . . . . . . . . . . . . . . . . . . . . . . . . . . . . . . . . . . . . . . . . . .</t>
  </si>
  <si>
    <t>New Hampshire . . . . . . . . . . . . . . . . . . . . . . . . . . . . . . . . . . . . . . . . . . . .</t>
  </si>
  <si>
    <t>New Jersey . . . . . . . . . . . . . . . . . . . . . . . . . . . . . . . . . . . . . . . . . . . .</t>
  </si>
  <si>
    <t>New Mexico . . . . . . . . . . . . . . . . . . . . . . . . . . . . . . . . . . . . . . . . . . . .</t>
  </si>
  <si>
    <t>New York . . . . . . . . . . . . . . . . . . . . . . . . . . . . . . . . . . . . . . . . . . . .</t>
  </si>
  <si>
    <t>North Carolina . . . . . . . . . . . . . . . . . . . . . . . . . . . . . . . . . . . . . . . . . . . .</t>
  </si>
  <si>
    <t>North Dakota . . . . . . . . . . . . . . . . . . . . . . . . . . . . . . . . . . . . . . . . . . . .</t>
  </si>
  <si>
    <t>Ohio . . . . . . . . . . . . . . . . . . . . . . . . . . . . . . . . . . . . . . . . . . . .</t>
  </si>
  <si>
    <t>Oklahoma . . . . . . . . . . . . . . . . . . . . . . . . . . . . . . . . . . . . . . . . . . . .</t>
  </si>
  <si>
    <t>Oregon . . . . . . . . . . . . . . . . . . . . . . . . . . . . . . . . . . . . . . . . . . . .</t>
  </si>
  <si>
    <t>Pennylvania . . . . . . . . . . . . . . . . . . . . . . . . . . . . . . . . . . . . . . . . . . . .</t>
  </si>
  <si>
    <t>Puerto Rico . . . . . . . . . . . . . . . . . . . . . . . . . . . . . . . . . . . . . . . . . . . .</t>
  </si>
  <si>
    <t>Rhode Island . . . . . . . . . . . . . . . . . . . . . . . . . . . . . . . . . . . . . . . . . . . .</t>
  </si>
  <si>
    <t>South Carolina . . . . . . . . . . . . . . . . . . . . . . . . . . . . . . . . . . . . . . . . . . . .</t>
  </si>
  <si>
    <t>South Dakota . . . . . . . . . . . . . . . . . . . . . . . . . . . . . . . . . . . . . . . . . . . .</t>
  </si>
  <si>
    <t>Tennessee . . . . . . . . . . . . . . . . . . . . . . . . . . . . . . . . . . . . . . . . . . . .</t>
  </si>
  <si>
    <t>Texas . . . . . . . . . . . . . . . . . . . . . . . . . . . . . . . . . . . . . . . . . . . .</t>
  </si>
  <si>
    <t>Utah . . . . . . . . . . . . . . . . . . . . . . . . . . . . . . . . . . . . . . . . . . . .</t>
  </si>
  <si>
    <t>Vermont . . . . . . . . . . . . . . . . . . . . . . . . . . . . . . . . . . . . . . . . . . . .</t>
  </si>
  <si>
    <t>Virginia . . . . . . . . . . . . . . . . . . . . . . . . . . . . . . . . . . . . . . . . . . . .</t>
  </si>
  <si>
    <t>Washington . . . . . . . . . . . . . . . . . . . . . . . . . . . . . . . . . . . . . . . . . . . .</t>
  </si>
  <si>
    <t>West Virginia . . . . . . . . . . . . . . . . . . . . . . . . . . . . . . . . . . . . . . . . . . . .</t>
  </si>
  <si>
    <t>Wisconsin . . . . . . . . . . . . . . . . . . . . . . . . . . . . . . . . . . . . . . . . . . . .</t>
  </si>
  <si>
    <t>Wyoming . . . . . . . . . . . . . . . . . . . . . . . . . . . . . . . . . . . . . . . . . . . .</t>
  </si>
  <si>
    <t xml:space="preserve">       State Total . . . . . . . . . . . . . . . . . . . . . . . . . . . . . . . . . . . . . . . . . . . .</t>
  </si>
  <si>
    <t>American Samoa . . . . . . . . . . . . . . . . . . . . . . . . . . . . . . . . . . . . . . . . . . . .</t>
  </si>
  <si>
    <t>Guam . . . . . . . . . . . . . . . . . . . . . . . . . . . . . . . . . . . . . . . . . . . .</t>
  </si>
  <si>
    <t>Marshall Islands . . . . . . . . . . . . . . . . . . . . . . . . . . . . . . . . . . . . . . . . . . . .</t>
  </si>
  <si>
    <t>Micronesia . . . . . . . . . . . . . . . . . . . . . . . . . . . . . . . . . . . . . . . . . . . .</t>
  </si>
  <si>
    <t>Northern Marianas . . . . . . . . . . . . . . . . . . . . . . . . . . . . . . . . . . . . . . . . . . . .</t>
  </si>
  <si>
    <t>Palau . . . . . . . . . . . . . . . . . . . . . . . . . . . . . . . . . . . . . . . . . . . .</t>
  </si>
  <si>
    <t>Virgin Islands . . . . . . . . . . . . . . . . . . . . . . . . . . . . . . . . . . . . . . . . . . . .</t>
  </si>
  <si>
    <t xml:space="preserve">       Outlying Areas Total . . . . . . . . . . . . . . . . . . . . . . . . . . . . . . . . . . . . . . . . . . . .</t>
  </si>
  <si>
    <t>National Reserve . . . . . . . . . . . . . . . . . . . . .</t>
  </si>
  <si>
    <t>2003 Appropriation Rescission to PY 2002 State Allotments
(Applicable to FY 2003 Advance Funds Available 10/1/02)</t>
  </si>
  <si>
    <t>FY 2003</t>
  </si>
  <si>
    <t>7/1/2002
(PY 2002)</t>
  </si>
  <si>
    <t>10/1/2002
(FY 2003)</t>
  </si>
  <si>
    <t>0.65%
Rescission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</si>
</sst>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(* #,##0.00000000_);_(* \(#,##0.00000000\);_(* &quot;-&quot;????????_);_(@_)"/>
    <numFmt numFmtId="171" formatCode="#,##0.0"/>
    <numFmt numFmtId="172" formatCode="[$-409]dddd\,\ mmmm\ dd\,\ yyyy"/>
    <numFmt numFmtId="173" formatCode="[$-409]m/d/yy\ h:mm\ AM/PM;@"/>
    <numFmt numFmtId="174" formatCode="[$$-409]#,##0"/>
    <numFmt numFmtId="175" formatCode="mm/dd/yy"/>
    <numFmt numFmtId="176" formatCode="0.0%"/>
    <numFmt numFmtId="177" formatCode="m/d/yy\ h:mm\ AM/PM"/>
    <numFmt numFmtId="178" formatCode="[$$-409]#,##0.0"/>
    <numFmt numFmtId="179" formatCode="[$$-409]#,##0.00"/>
    <numFmt numFmtId="180" formatCode="0.0000000"/>
    <numFmt numFmtId="181" formatCode="hh:mm\ AM/PM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_)"/>
    <numFmt numFmtId="187" formatCode="mm/dd/yy_)"/>
    <numFmt numFmtId="188" formatCode="hh:mm\ AM/PM_)"/>
    <numFmt numFmtId="189" formatCode="0.000000_)"/>
    <numFmt numFmtId="190" formatCode="#,##0.0_);\(#,##0.0\)"/>
    <numFmt numFmtId="191" formatCode="_(* #,##0.0_);_(* \(#,##0.0\);_(* &quot;-&quot;??_);_(@_)"/>
    <numFmt numFmtId="192" formatCode="_(* #,##0_);_(* \(#,##0\);_(* &quot;-&quot;??_);_(@_)"/>
    <numFmt numFmtId="193" formatCode="0.0000%"/>
    <numFmt numFmtId="194" formatCode="0_)"/>
    <numFmt numFmtId="195" formatCode="0.000000000%"/>
    <numFmt numFmtId="196" formatCode="0.0000000_)"/>
    <numFmt numFmtId="197" formatCode="0.00_)"/>
    <numFmt numFmtId="198" formatCode="#,##0.000_);\(#,##0.000\)"/>
    <numFmt numFmtId="199" formatCode="#,##0.0000_);\(#,##0.0000\)"/>
    <numFmt numFmtId="200" formatCode="#,##0.00000_);\(#,##0.00000\)"/>
    <numFmt numFmtId="201" formatCode="0.000%"/>
    <numFmt numFmtId="202" formatCode="0.00000%"/>
    <numFmt numFmtId="203" formatCode="0.000000%"/>
    <numFmt numFmtId="204" formatCode="0.0000000%"/>
    <numFmt numFmtId="205" formatCode="_(* #,##0.000_);_(* \(#,##0.000\);_(* &quot;-&quot;??_);_(@_)"/>
    <numFmt numFmtId="206" formatCode="_(* #,##0.0000_);_(* \(#,##0.0000\);_(* &quot;-&quot;??_);_(@_)"/>
    <numFmt numFmtId="207" formatCode="#,##0.000000_);\(#,##0.000000\)"/>
    <numFmt numFmtId="208" formatCode="#,##0.0000000_);\(#,##0.0000000\)"/>
    <numFmt numFmtId="209" formatCode="#,##0.00000000_);\(#,##0.00000000\)"/>
    <numFmt numFmtId="210" formatCode="#,##0.000000000_);\(#,##0.000000000\)"/>
    <numFmt numFmtId="211" formatCode="_(* #,##0.00000_);_(* \(#,##0.00000\);_(* &quot;-&quot;??_);_(@_)"/>
    <numFmt numFmtId="212" formatCode="_(* #,##0.000000_);_(* \(#,##0.000000\);_(* &quot;-&quot;??_);_(@_)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2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12"/>
      <name val="SWISS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29" applyFont="1">
      <alignment/>
      <protection/>
    </xf>
    <xf numFmtId="0" fontId="8" fillId="0" borderId="0" xfId="29" applyFont="1" applyAlignment="1" applyProtection="1">
      <alignment horizontal="centerContinuous"/>
      <protection/>
    </xf>
    <xf numFmtId="0" fontId="6" fillId="0" borderId="0" xfId="29" applyFont="1" applyAlignment="1" applyProtection="1">
      <alignment horizontal="centerContinuous"/>
      <protection/>
    </xf>
    <xf numFmtId="0" fontId="6" fillId="0" borderId="0" xfId="29" applyFont="1" applyAlignment="1">
      <alignment horizontal="centerContinuous"/>
      <protection/>
    </xf>
    <xf numFmtId="0" fontId="9" fillId="0" borderId="0" xfId="29" applyFont="1" applyAlignment="1" applyProtection="1">
      <alignment horizontal="centerContinuous"/>
      <protection/>
    </xf>
    <xf numFmtId="37" fontId="9" fillId="0" borderId="0" xfId="29" applyNumberFormat="1" applyFont="1" applyAlignment="1" applyProtection="1">
      <alignment horizontal="centerContinuous"/>
      <protection/>
    </xf>
    <xf numFmtId="0" fontId="2" fillId="0" borderId="0" xfId="29" applyFont="1" applyAlignment="1" applyProtection="1">
      <alignment horizontal="centerContinuous"/>
      <protection/>
    </xf>
    <xf numFmtId="0" fontId="6" fillId="0" borderId="0" xfId="29" applyFont="1" applyProtection="1">
      <alignment/>
      <protection/>
    </xf>
    <xf numFmtId="0" fontId="2" fillId="0" borderId="2" xfId="29" applyFont="1" applyBorder="1" applyAlignment="1" applyProtection="1">
      <alignment horizontal="center"/>
      <protection/>
    </xf>
    <xf numFmtId="0" fontId="6" fillId="0" borderId="3" xfId="29" applyFont="1" applyBorder="1" applyProtection="1">
      <alignment/>
      <protection/>
    </xf>
    <xf numFmtId="0" fontId="6" fillId="0" borderId="4" xfId="29" applyFont="1" applyBorder="1" applyProtection="1">
      <alignment/>
      <protection/>
    </xf>
    <xf numFmtId="37" fontId="6" fillId="0" borderId="5" xfId="29" applyNumberFormat="1" applyFont="1" applyBorder="1" applyProtection="1">
      <alignment/>
      <protection/>
    </xf>
    <xf numFmtId="0" fontId="6" fillId="0" borderId="4" xfId="29" applyFont="1" applyBorder="1">
      <alignment/>
      <protection/>
    </xf>
    <xf numFmtId="0" fontId="6" fillId="0" borderId="3" xfId="28" applyFont="1" applyBorder="1" applyProtection="1">
      <alignment/>
      <protection/>
    </xf>
    <xf numFmtId="37" fontId="6" fillId="0" borderId="4" xfId="28" applyNumberFormat="1" applyFont="1" applyBorder="1" applyProtection="1">
      <alignment/>
      <protection/>
    </xf>
    <xf numFmtId="0" fontId="6" fillId="0" borderId="5" xfId="28" applyFont="1" applyBorder="1">
      <alignment/>
      <protection/>
    </xf>
    <xf numFmtId="0" fontId="2" fillId="0" borderId="6" xfId="29" applyFont="1" applyBorder="1" applyProtection="1">
      <alignment/>
      <protection/>
    </xf>
    <xf numFmtId="5" fontId="2" fillId="0" borderId="6" xfId="29" applyNumberFormat="1" applyFont="1" applyBorder="1" applyProtection="1">
      <alignment/>
      <protection/>
    </xf>
    <xf numFmtId="5" fontId="2" fillId="0" borderId="0" xfId="29" applyNumberFormat="1" applyFont="1" applyBorder="1" applyProtection="1">
      <alignment/>
      <protection/>
    </xf>
    <xf numFmtId="5" fontId="2" fillId="0" borderId="7" xfId="29" applyNumberFormat="1" applyFont="1" applyBorder="1" applyProtection="1">
      <alignment/>
      <protection/>
    </xf>
    <xf numFmtId="5" fontId="2" fillId="0" borderId="6" xfId="28" applyNumberFormat="1" applyFont="1" applyBorder="1" applyProtection="1">
      <alignment/>
      <protection/>
    </xf>
    <xf numFmtId="5" fontId="2" fillId="0" borderId="0" xfId="28" applyNumberFormat="1" applyFont="1" applyBorder="1" applyProtection="1">
      <alignment/>
      <protection/>
    </xf>
    <xf numFmtId="5" fontId="2" fillId="0" borderId="7" xfId="28" applyNumberFormat="1" applyFont="1" applyBorder="1" applyProtection="1">
      <alignment/>
      <protection/>
    </xf>
    <xf numFmtId="0" fontId="6" fillId="0" borderId="6" xfId="29" applyFont="1" applyBorder="1" applyProtection="1">
      <alignment/>
      <protection/>
    </xf>
    <xf numFmtId="0" fontId="6" fillId="0" borderId="0" xfId="29" applyFont="1" applyBorder="1" applyProtection="1">
      <alignment/>
      <protection/>
    </xf>
    <xf numFmtId="0" fontId="6" fillId="0" borderId="7" xfId="29" applyFont="1" applyBorder="1" applyProtection="1">
      <alignment/>
      <protection/>
    </xf>
    <xf numFmtId="0" fontId="6" fillId="0" borderId="0" xfId="29" applyFont="1" applyBorder="1">
      <alignment/>
      <protection/>
    </xf>
    <xf numFmtId="0" fontId="6" fillId="0" borderId="6" xfId="28" applyFont="1" applyBorder="1">
      <alignment/>
      <protection/>
    </xf>
    <xf numFmtId="0" fontId="6" fillId="0" borderId="0" xfId="28" applyFont="1" applyBorder="1" applyProtection="1">
      <alignment/>
      <protection/>
    </xf>
    <xf numFmtId="0" fontId="6" fillId="0" borderId="7" xfId="28" applyFont="1" applyBorder="1">
      <alignment/>
      <protection/>
    </xf>
    <xf numFmtId="37" fontId="6" fillId="0" borderId="0" xfId="29" applyNumberFormat="1" applyFont="1" applyBorder="1" applyProtection="1">
      <alignment/>
      <protection/>
    </xf>
    <xf numFmtId="37" fontId="6" fillId="0" borderId="7" xfId="29" applyNumberFormat="1" applyFont="1" applyBorder="1" applyProtection="1">
      <alignment/>
      <protection/>
    </xf>
    <xf numFmtId="37" fontId="6" fillId="0" borderId="6" xfId="28" applyNumberFormat="1" applyFont="1" applyBorder="1">
      <alignment/>
      <protection/>
    </xf>
    <xf numFmtId="37" fontId="6" fillId="0" borderId="0" xfId="28" applyNumberFormat="1" applyFont="1" applyBorder="1" applyProtection="1">
      <alignment/>
      <protection/>
    </xf>
    <xf numFmtId="37" fontId="6" fillId="0" borderId="7" xfId="28" applyNumberFormat="1" applyFont="1" applyBorder="1">
      <alignment/>
      <protection/>
    </xf>
    <xf numFmtId="0" fontId="2" fillId="0" borderId="6" xfId="29" applyFont="1" applyBorder="1" applyAlignment="1" applyProtection="1">
      <alignment horizontal="left"/>
      <protection/>
    </xf>
    <xf numFmtId="37" fontId="2" fillId="0" borderId="0" xfId="29" applyNumberFormat="1" applyFont="1" applyBorder="1" applyProtection="1">
      <alignment/>
      <protection/>
    </xf>
    <xf numFmtId="37" fontId="2" fillId="0" borderId="7" xfId="29" applyNumberFormat="1" applyFont="1" applyBorder="1" applyProtection="1">
      <alignment/>
      <protection/>
    </xf>
    <xf numFmtId="37" fontId="2" fillId="0" borderId="6" xfId="28" applyNumberFormat="1" applyFont="1" applyBorder="1" applyProtection="1">
      <alignment/>
      <protection/>
    </xf>
    <xf numFmtId="37" fontId="2" fillId="0" borderId="0" xfId="28" applyNumberFormat="1" applyFont="1" applyBorder="1" applyProtection="1">
      <alignment/>
      <protection/>
    </xf>
    <xf numFmtId="37" fontId="2" fillId="0" borderId="7" xfId="28" applyNumberFormat="1" applyFont="1" applyBorder="1" applyProtection="1">
      <alignment/>
      <protection/>
    </xf>
    <xf numFmtId="0" fontId="2" fillId="0" borderId="8" xfId="29" applyFont="1" applyBorder="1" applyProtection="1">
      <alignment/>
      <protection/>
    </xf>
    <xf numFmtId="37" fontId="2" fillId="0" borderId="9" xfId="29" applyNumberFormat="1" applyFont="1" applyBorder="1" applyProtection="1">
      <alignment/>
      <protection/>
    </xf>
    <xf numFmtId="37" fontId="2" fillId="0" borderId="10" xfId="29" applyNumberFormat="1" applyFont="1" applyBorder="1" applyProtection="1">
      <alignment/>
      <protection/>
    </xf>
    <xf numFmtId="37" fontId="2" fillId="0" borderId="8" xfId="28" applyNumberFormat="1" applyFont="1" applyBorder="1">
      <alignment/>
      <protection/>
    </xf>
    <xf numFmtId="37" fontId="2" fillId="0" borderId="9" xfId="28" applyNumberFormat="1" applyFont="1" applyBorder="1" applyProtection="1">
      <alignment/>
      <protection/>
    </xf>
    <xf numFmtId="37" fontId="2" fillId="0" borderId="10" xfId="28" applyNumberFormat="1" applyFont="1" applyBorder="1">
      <alignment/>
      <protection/>
    </xf>
    <xf numFmtId="37" fontId="6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0" fontId="6" fillId="0" borderId="0" xfId="28" applyFont="1" applyProtection="1">
      <alignment/>
      <protection/>
    </xf>
    <xf numFmtId="187" fontId="0" fillId="0" borderId="0" xfId="28" applyNumberFormat="1" applyFont="1" applyProtection="1">
      <alignment/>
      <protection/>
    </xf>
    <xf numFmtId="37" fontId="6" fillId="0" borderId="0" xfId="29" applyNumberFormat="1" applyFont="1">
      <alignment/>
      <protection/>
    </xf>
    <xf numFmtId="41" fontId="6" fillId="0" borderId="0" xfId="16" applyFont="1" applyAlignment="1">
      <alignment/>
    </xf>
    <xf numFmtId="0" fontId="2" fillId="0" borderId="0" xfId="29" applyFont="1" applyProtection="1">
      <alignment/>
      <protection/>
    </xf>
    <xf numFmtId="190" fontId="6" fillId="0" borderId="0" xfId="29" applyNumberFormat="1" applyFont="1" applyProtection="1">
      <alignment/>
      <protection/>
    </xf>
    <xf numFmtId="37" fontId="6" fillId="0" borderId="0" xfId="29" applyNumberFormat="1" applyFont="1" applyAlignment="1" applyProtection="1">
      <alignment horizontal="right"/>
      <protection/>
    </xf>
    <xf numFmtId="41" fontId="6" fillId="0" borderId="0" xfId="16" applyFont="1" applyAlignment="1" applyProtection="1">
      <alignment/>
      <protection/>
    </xf>
    <xf numFmtId="41" fontId="6" fillId="0" borderId="0" xfId="29" applyNumberFormat="1" applyFont="1">
      <alignment/>
      <protection/>
    </xf>
    <xf numFmtId="0" fontId="9" fillId="0" borderId="0" xfId="27" applyNumberFormat="1" applyFont="1" applyAlignment="1">
      <alignment horizontal="centerContinuous" wrapText="1"/>
      <protection/>
    </xf>
    <xf numFmtId="0" fontId="9" fillId="0" borderId="0" xfId="27" applyFont="1" applyAlignment="1" applyProtection="1">
      <alignment horizontal="centerContinuous"/>
      <protection/>
    </xf>
    <xf numFmtId="0" fontId="6" fillId="0" borderId="0" xfId="27" applyFont="1" applyAlignment="1" applyProtection="1">
      <alignment horizontal="centerContinuous"/>
      <protection/>
    </xf>
    <xf numFmtId="0" fontId="6" fillId="0" borderId="0" xfId="27" applyFont="1" applyAlignment="1">
      <alignment horizontal="centerContinuous"/>
      <protection/>
    </xf>
    <xf numFmtId="0" fontId="6" fillId="0" borderId="0" xfId="27" applyFont="1" applyProtection="1">
      <alignment/>
      <protection/>
    </xf>
    <xf numFmtId="0" fontId="6" fillId="0" borderId="0" xfId="27" applyFont="1">
      <alignment/>
      <protection/>
    </xf>
    <xf numFmtId="0" fontId="10" fillId="0" borderId="2" xfId="27" applyFont="1" applyBorder="1" applyAlignment="1" applyProtection="1">
      <alignment horizontal="center"/>
      <protection/>
    </xf>
    <xf numFmtId="0" fontId="2" fillId="0" borderId="5" xfId="29" applyFont="1" applyBorder="1" applyAlignment="1" quotePrefix="1">
      <alignment horizontal="center"/>
      <protection/>
    </xf>
    <xf numFmtId="0" fontId="11" fillId="0" borderId="11" xfId="27" applyFont="1" applyBorder="1" applyAlignment="1" applyProtection="1">
      <alignment horizontal="centerContinuous"/>
      <protection/>
    </xf>
    <xf numFmtId="14" fontId="10" fillId="0" borderId="12" xfId="27" applyNumberFormat="1" applyFont="1" applyBorder="1" applyAlignment="1" applyProtection="1" quotePrefix="1">
      <alignment horizontal="center" wrapText="1"/>
      <protection/>
    </xf>
    <xf numFmtId="14" fontId="10" fillId="0" borderId="13" xfId="27" applyNumberFormat="1" applyFont="1" applyBorder="1" applyAlignment="1" applyProtection="1" quotePrefix="1">
      <alignment horizontal="center" wrapText="1"/>
      <protection/>
    </xf>
    <xf numFmtId="14" fontId="10" fillId="0" borderId="9" xfId="27" applyNumberFormat="1" applyFont="1" applyBorder="1" applyAlignment="1" applyProtection="1" quotePrefix="1">
      <alignment horizontal="center" wrapText="1"/>
      <protection/>
    </xf>
    <xf numFmtId="41" fontId="2" fillId="0" borderId="0" xfId="16" applyFont="1" applyAlignment="1">
      <alignment/>
    </xf>
    <xf numFmtId="0" fontId="10" fillId="0" borderId="2" xfId="27" applyFont="1" applyBorder="1" applyAlignment="1" applyProtection="1">
      <alignment horizontal="center"/>
      <protection/>
    </xf>
    <xf numFmtId="0" fontId="10" fillId="0" borderId="12" xfId="27" applyFont="1" applyBorder="1" applyAlignment="1" applyProtection="1">
      <alignment horizontal="center"/>
      <protection/>
    </xf>
    <xf numFmtId="0" fontId="10" fillId="0" borderId="13" xfId="27" applyFont="1" applyBorder="1" applyAlignment="1" applyProtection="1">
      <alignment horizontal="center"/>
      <protection/>
    </xf>
  </cellXfs>
  <cellStyles count="1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Normal_FRN IIA Adults" xfId="27"/>
    <cellStyle name="Normal_FRN IIIA DW" xfId="28"/>
    <cellStyle name="Normal_TEGL Ch DW" xfId="29"/>
    <cellStyle name="Percent" xfId="30"/>
    <cellStyle name="Total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84"/>
  <sheetViews>
    <sheetView tabSelected="1" defaultGridColor="0" view="pageBreakPreview" zoomScale="60" zoomScaleNormal="55" colorId="22" workbookViewId="0" topLeftCell="E43">
      <selection activeCell="I4" sqref="I4"/>
    </sheetView>
  </sheetViews>
  <sheetFormatPr defaultColWidth="27.140625" defaultRowHeight="12.75"/>
  <cols>
    <col min="1" max="1" width="37.140625" style="1" customWidth="1"/>
    <col min="2" max="2" width="22.7109375" style="1" bestFit="1" customWidth="1"/>
    <col min="3" max="3" width="20.421875" style="1" bestFit="1" customWidth="1"/>
    <col min="4" max="4" width="22.7109375" style="1" bestFit="1" customWidth="1"/>
    <col min="5" max="5" width="21.28125" style="1" bestFit="1" customWidth="1"/>
    <col min="6" max="6" width="22.7109375" style="1" bestFit="1" customWidth="1"/>
    <col min="7" max="7" width="27.140625" style="1" customWidth="1"/>
    <col min="8" max="8" width="22.7109375" style="1" bestFit="1" customWidth="1"/>
    <col min="9" max="16384" width="27.140625" style="1" customWidth="1"/>
  </cols>
  <sheetData>
    <row r="1" spans="1:8" ht="15">
      <c r="A1" s="2" t="s">
        <v>0</v>
      </c>
      <c r="B1" s="3"/>
      <c r="C1" s="3"/>
      <c r="D1" s="3"/>
      <c r="E1" s="4"/>
      <c r="F1" s="4"/>
      <c r="G1" s="4"/>
      <c r="H1" s="4"/>
    </row>
    <row r="2" spans="1:8" ht="15.75" customHeight="1">
      <c r="A2" s="2" t="s">
        <v>1</v>
      </c>
      <c r="B2" s="3"/>
      <c r="C2" s="3"/>
      <c r="D2" s="3"/>
      <c r="E2" s="4"/>
      <c r="F2" s="4"/>
      <c r="G2" s="4"/>
      <c r="H2" s="4"/>
    </row>
    <row r="3" spans="1:8" ht="18.75" customHeight="1">
      <c r="A3" s="5" t="s">
        <v>2</v>
      </c>
      <c r="B3" s="6"/>
      <c r="C3" s="7"/>
      <c r="D3" s="3"/>
      <c r="E3" s="4"/>
      <c r="F3" s="4"/>
      <c r="G3" s="4"/>
      <c r="H3" s="4"/>
    </row>
    <row r="4" spans="1:8" ht="39.75" customHeight="1">
      <c r="A4" s="59" t="s">
        <v>70</v>
      </c>
      <c r="B4" s="60"/>
      <c r="C4" s="61"/>
      <c r="D4" s="61"/>
      <c r="E4" s="61"/>
      <c r="F4" s="61"/>
      <c r="G4" s="61"/>
      <c r="H4" s="62"/>
    </row>
    <row r="5" spans="1:8" ht="15">
      <c r="A5" s="61"/>
      <c r="B5" s="61"/>
      <c r="C5" s="61"/>
      <c r="D5" s="61"/>
      <c r="E5" s="61"/>
      <c r="F5" s="61"/>
      <c r="G5" s="63"/>
      <c r="H5" s="64"/>
    </row>
    <row r="6" spans="1:8" ht="15.75">
      <c r="A6" s="61"/>
      <c r="B6" s="72" t="s">
        <v>3</v>
      </c>
      <c r="C6" s="73"/>
      <c r="D6" s="74"/>
      <c r="E6" s="66" t="s">
        <v>71</v>
      </c>
      <c r="F6" s="72" t="s">
        <v>4</v>
      </c>
      <c r="G6" s="73"/>
      <c r="H6" s="74"/>
    </row>
    <row r="7" spans="1:8" ht="34.5" customHeight="1">
      <c r="A7" s="67" t="s">
        <v>5</v>
      </c>
      <c r="B7" s="9" t="s">
        <v>6</v>
      </c>
      <c r="C7" s="68" t="s">
        <v>72</v>
      </c>
      <c r="D7" s="69" t="s">
        <v>73</v>
      </c>
      <c r="E7" s="70" t="s">
        <v>74</v>
      </c>
      <c r="F7" s="65" t="s">
        <v>6</v>
      </c>
      <c r="G7" s="68" t="s">
        <v>72</v>
      </c>
      <c r="H7" s="69" t="s">
        <v>73</v>
      </c>
    </row>
    <row r="8" spans="1:8" ht="10.5" customHeight="1">
      <c r="A8" s="10"/>
      <c r="B8" s="10"/>
      <c r="C8" s="11"/>
      <c r="D8" s="12"/>
      <c r="E8" s="13"/>
      <c r="F8" s="14"/>
      <c r="G8" s="15"/>
      <c r="H8" s="16"/>
    </row>
    <row r="9" spans="1:8" ht="15.75">
      <c r="A9" s="17" t="s">
        <v>7</v>
      </c>
      <c r="B9" s="18">
        <f aca="true" t="shared" si="0" ref="B9:H9">SUM(B63,B71,B72)</f>
        <v>1549000000</v>
      </c>
      <c r="C9" s="19">
        <f t="shared" si="0"/>
        <v>489000000</v>
      </c>
      <c r="D9" s="20">
        <f t="shared" si="0"/>
        <v>1060000000</v>
      </c>
      <c r="E9" s="19">
        <f t="shared" si="0"/>
        <v>-6890000</v>
      </c>
      <c r="F9" s="21">
        <f t="shared" si="0"/>
        <v>1542110000</v>
      </c>
      <c r="G9" s="22">
        <f t="shared" si="0"/>
        <v>489000000</v>
      </c>
      <c r="H9" s="23">
        <f t="shared" si="0"/>
        <v>1053110000</v>
      </c>
    </row>
    <row r="10" spans="1:8" ht="9" customHeight="1">
      <c r="A10" s="17"/>
      <c r="B10" s="24"/>
      <c r="C10" s="25"/>
      <c r="D10" s="26"/>
      <c r="E10" s="27"/>
      <c r="F10" s="28"/>
      <c r="G10" s="29"/>
      <c r="H10" s="30"/>
    </row>
    <row r="11" spans="1:8" ht="15.75" customHeight="1">
      <c r="A11" s="17" t="s">
        <v>8</v>
      </c>
      <c r="B11" s="33">
        <f aca="true" t="shared" si="1" ref="B11:B62">+C11+D11</f>
        <v>22896931</v>
      </c>
      <c r="C11" s="31">
        <v>7228276</v>
      </c>
      <c r="D11" s="32">
        <v>15668655</v>
      </c>
      <c r="E11" s="53">
        <v>-101846</v>
      </c>
      <c r="F11" s="33">
        <f aca="true" t="shared" si="2" ref="F11:F42">+G11+H11</f>
        <v>22795085</v>
      </c>
      <c r="G11" s="34">
        <f aca="true" t="shared" si="3" ref="G11:G42">+C11</f>
        <v>7228276</v>
      </c>
      <c r="H11" s="35">
        <f aca="true" t="shared" si="4" ref="H11:H42">+D11+E11</f>
        <v>15566809</v>
      </c>
    </row>
    <row r="12" spans="1:8" ht="15.75" customHeight="1">
      <c r="A12" s="17" t="s">
        <v>9</v>
      </c>
      <c r="B12" s="33">
        <f t="shared" si="1"/>
        <v>9671503</v>
      </c>
      <c r="C12" s="31">
        <v>3053173</v>
      </c>
      <c r="D12" s="32">
        <v>6618330</v>
      </c>
      <c r="E12" s="53">
        <v>-43019</v>
      </c>
      <c r="F12" s="33">
        <f t="shared" si="2"/>
        <v>9628484</v>
      </c>
      <c r="G12" s="34">
        <f t="shared" si="3"/>
        <v>3053173</v>
      </c>
      <c r="H12" s="35">
        <f t="shared" si="4"/>
        <v>6575311</v>
      </c>
    </row>
    <row r="13" spans="1:8" ht="15.75" customHeight="1">
      <c r="A13" s="17" t="s">
        <v>10</v>
      </c>
      <c r="B13" s="33">
        <f t="shared" si="1"/>
        <v>12606123</v>
      </c>
      <c r="C13" s="31">
        <v>3979596</v>
      </c>
      <c r="D13" s="32">
        <v>8626527</v>
      </c>
      <c r="E13" s="53">
        <v>-56072</v>
      </c>
      <c r="F13" s="33">
        <f t="shared" si="2"/>
        <v>12550051</v>
      </c>
      <c r="G13" s="34">
        <f t="shared" si="3"/>
        <v>3979596</v>
      </c>
      <c r="H13" s="35">
        <f t="shared" si="4"/>
        <v>8570455</v>
      </c>
    </row>
    <row r="14" spans="1:8" ht="15.75" customHeight="1">
      <c r="A14" s="17" t="s">
        <v>11</v>
      </c>
      <c r="B14" s="33">
        <f t="shared" si="1"/>
        <v>7550450</v>
      </c>
      <c r="C14" s="31">
        <v>2383583</v>
      </c>
      <c r="D14" s="32">
        <v>5166867</v>
      </c>
      <c r="E14" s="53">
        <v>-33585</v>
      </c>
      <c r="F14" s="33">
        <f t="shared" si="2"/>
        <v>7516865</v>
      </c>
      <c r="G14" s="34">
        <f t="shared" si="3"/>
        <v>2383583</v>
      </c>
      <c r="H14" s="35">
        <f t="shared" si="4"/>
        <v>5133282</v>
      </c>
    </row>
    <row r="15" spans="1:8" ht="24" customHeight="1">
      <c r="A15" s="17" t="s">
        <v>12</v>
      </c>
      <c r="B15" s="33">
        <f t="shared" si="1"/>
        <v>218507541</v>
      </c>
      <c r="C15" s="31">
        <v>68980108</v>
      </c>
      <c r="D15" s="32">
        <v>149527433</v>
      </c>
      <c r="E15" s="53">
        <v>-971926</v>
      </c>
      <c r="F15" s="33">
        <f t="shared" si="2"/>
        <v>217535615</v>
      </c>
      <c r="G15" s="34">
        <f t="shared" si="3"/>
        <v>68980108</v>
      </c>
      <c r="H15" s="35">
        <f t="shared" si="4"/>
        <v>148555507</v>
      </c>
    </row>
    <row r="16" spans="1:8" ht="15.75" customHeight="1">
      <c r="A16" s="17" t="s">
        <v>13</v>
      </c>
      <c r="B16" s="33">
        <f t="shared" si="1"/>
        <v>7378805</v>
      </c>
      <c r="C16" s="31">
        <v>2329397</v>
      </c>
      <c r="D16" s="32">
        <v>5049408</v>
      </c>
      <c r="E16" s="53">
        <v>-32821</v>
      </c>
      <c r="F16" s="33">
        <f t="shared" si="2"/>
        <v>7345984</v>
      </c>
      <c r="G16" s="34">
        <f t="shared" si="3"/>
        <v>2329397</v>
      </c>
      <c r="H16" s="35">
        <f t="shared" si="4"/>
        <v>5016587</v>
      </c>
    </row>
    <row r="17" spans="1:8" ht="15.75" customHeight="1">
      <c r="A17" s="17" t="s">
        <v>14</v>
      </c>
      <c r="B17" s="33">
        <f t="shared" si="1"/>
        <v>5384702</v>
      </c>
      <c r="C17" s="31">
        <v>1699883</v>
      </c>
      <c r="D17" s="32">
        <v>3684819</v>
      </c>
      <c r="E17" s="53">
        <v>-23951</v>
      </c>
      <c r="F17" s="33">
        <f t="shared" si="2"/>
        <v>5360751</v>
      </c>
      <c r="G17" s="34">
        <f t="shared" si="3"/>
        <v>1699883</v>
      </c>
      <c r="H17" s="35">
        <f t="shared" si="4"/>
        <v>3660868</v>
      </c>
    </row>
    <row r="18" spans="1:8" ht="15.75" customHeight="1">
      <c r="A18" s="17" t="s">
        <v>15</v>
      </c>
      <c r="B18" s="33">
        <f t="shared" si="1"/>
        <v>2554637</v>
      </c>
      <c r="C18" s="31">
        <v>806467</v>
      </c>
      <c r="D18" s="32">
        <v>1748170</v>
      </c>
      <c r="E18" s="53">
        <v>-11363</v>
      </c>
      <c r="F18" s="33">
        <f t="shared" si="2"/>
        <v>2543274</v>
      </c>
      <c r="G18" s="34">
        <f t="shared" si="3"/>
        <v>806467</v>
      </c>
      <c r="H18" s="35">
        <f t="shared" si="4"/>
        <v>1736807</v>
      </c>
    </row>
    <row r="19" spans="1:8" ht="24" customHeight="1">
      <c r="A19" s="17" t="s">
        <v>16</v>
      </c>
      <c r="B19" s="33">
        <f t="shared" si="1"/>
        <v>8837081</v>
      </c>
      <c r="C19" s="31">
        <v>2789756</v>
      </c>
      <c r="D19" s="32">
        <v>6047325</v>
      </c>
      <c r="E19" s="53">
        <v>-39308</v>
      </c>
      <c r="F19" s="33">
        <f t="shared" si="2"/>
        <v>8797773</v>
      </c>
      <c r="G19" s="34">
        <f t="shared" si="3"/>
        <v>2789756</v>
      </c>
      <c r="H19" s="35">
        <f t="shared" si="4"/>
        <v>6008017</v>
      </c>
    </row>
    <row r="20" spans="1:8" ht="15.75" customHeight="1">
      <c r="A20" s="17" t="s">
        <v>17</v>
      </c>
      <c r="B20" s="33">
        <f t="shared" si="1"/>
        <v>40106859</v>
      </c>
      <c r="C20" s="31">
        <v>12661236</v>
      </c>
      <c r="D20" s="32">
        <v>27445623</v>
      </c>
      <c r="E20" s="53">
        <v>-178397</v>
      </c>
      <c r="F20" s="33">
        <f t="shared" si="2"/>
        <v>39928462</v>
      </c>
      <c r="G20" s="34">
        <f t="shared" si="3"/>
        <v>12661236</v>
      </c>
      <c r="H20" s="35">
        <f t="shared" si="4"/>
        <v>27267226</v>
      </c>
    </row>
    <row r="21" spans="1:8" ht="15.75" customHeight="1">
      <c r="A21" s="17" t="s">
        <v>18</v>
      </c>
      <c r="B21" s="33">
        <f t="shared" si="1"/>
        <v>19039241</v>
      </c>
      <c r="C21" s="31">
        <v>6010451</v>
      </c>
      <c r="D21" s="32">
        <v>13028790</v>
      </c>
      <c r="E21" s="53">
        <v>-84687</v>
      </c>
      <c r="F21" s="33">
        <f t="shared" si="2"/>
        <v>18954554</v>
      </c>
      <c r="G21" s="34">
        <f t="shared" si="3"/>
        <v>6010451</v>
      </c>
      <c r="H21" s="35">
        <f t="shared" si="4"/>
        <v>12944103</v>
      </c>
    </row>
    <row r="22" spans="1:8" ht="15.75" customHeight="1">
      <c r="A22" s="17" t="s">
        <v>19</v>
      </c>
      <c r="B22" s="33">
        <f t="shared" si="1"/>
        <v>4243014</v>
      </c>
      <c r="C22" s="31">
        <v>1339467</v>
      </c>
      <c r="D22" s="32">
        <v>2903547</v>
      </c>
      <c r="E22" s="53">
        <v>-18873</v>
      </c>
      <c r="F22" s="33">
        <f t="shared" si="2"/>
        <v>4224141</v>
      </c>
      <c r="G22" s="34">
        <f t="shared" si="3"/>
        <v>1339467</v>
      </c>
      <c r="H22" s="35">
        <f t="shared" si="4"/>
        <v>2884674</v>
      </c>
    </row>
    <row r="23" spans="1:8" ht="24" customHeight="1">
      <c r="A23" s="17" t="s">
        <v>20</v>
      </c>
      <c r="B23" s="33">
        <f t="shared" si="1"/>
        <v>6382042</v>
      </c>
      <c r="C23" s="31">
        <v>2014731</v>
      </c>
      <c r="D23" s="32">
        <v>4367311</v>
      </c>
      <c r="E23" s="53">
        <v>-28388</v>
      </c>
      <c r="F23" s="33">
        <f t="shared" si="2"/>
        <v>6353654</v>
      </c>
      <c r="G23" s="34">
        <f t="shared" si="3"/>
        <v>2014731</v>
      </c>
      <c r="H23" s="35">
        <f t="shared" si="4"/>
        <v>4338923</v>
      </c>
    </row>
    <row r="24" spans="1:8" ht="15.75" customHeight="1">
      <c r="A24" s="17" t="s">
        <v>21</v>
      </c>
      <c r="B24" s="33">
        <f t="shared" si="1"/>
        <v>91853295</v>
      </c>
      <c r="C24" s="31">
        <v>28996940</v>
      </c>
      <c r="D24" s="32">
        <v>62856355</v>
      </c>
      <c r="E24" s="53">
        <v>-408566</v>
      </c>
      <c r="F24" s="33">
        <f t="shared" si="2"/>
        <v>91444729</v>
      </c>
      <c r="G24" s="34">
        <f t="shared" si="3"/>
        <v>28996940</v>
      </c>
      <c r="H24" s="35">
        <f t="shared" si="4"/>
        <v>62447789</v>
      </c>
    </row>
    <row r="25" spans="1:8" ht="15.75" customHeight="1">
      <c r="A25" s="17" t="s">
        <v>22</v>
      </c>
      <c r="B25" s="33">
        <f t="shared" si="1"/>
        <v>12270152</v>
      </c>
      <c r="C25" s="31">
        <v>3873534</v>
      </c>
      <c r="D25" s="32">
        <v>8396618</v>
      </c>
      <c r="E25" s="53">
        <v>-54578</v>
      </c>
      <c r="F25" s="33">
        <f t="shared" si="2"/>
        <v>12215574</v>
      </c>
      <c r="G25" s="34">
        <f t="shared" si="3"/>
        <v>3873534</v>
      </c>
      <c r="H25" s="35">
        <f t="shared" si="4"/>
        <v>8342040</v>
      </c>
    </row>
    <row r="26" spans="1:8" ht="15.75" customHeight="1">
      <c r="A26" s="17" t="s">
        <v>23</v>
      </c>
      <c r="B26" s="33">
        <f t="shared" si="1"/>
        <v>4837782</v>
      </c>
      <c r="C26" s="31">
        <v>1527227</v>
      </c>
      <c r="D26" s="32">
        <v>3310555</v>
      </c>
      <c r="E26" s="53">
        <v>-21519</v>
      </c>
      <c r="F26" s="33">
        <f t="shared" si="2"/>
        <v>4816263</v>
      </c>
      <c r="G26" s="34">
        <f t="shared" si="3"/>
        <v>1527227</v>
      </c>
      <c r="H26" s="35">
        <f t="shared" si="4"/>
        <v>3289036</v>
      </c>
    </row>
    <row r="27" spans="1:8" ht="24" customHeight="1">
      <c r="A27" s="17" t="s">
        <v>24</v>
      </c>
      <c r="B27" s="33">
        <f t="shared" si="1"/>
        <v>6395111</v>
      </c>
      <c r="C27" s="31">
        <v>2018857</v>
      </c>
      <c r="D27" s="32">
        <v>4376254</v>
      </c>
      <c r="E27" s="53">
        <v>-28446</v>
      </c>
      <c r="F27" s="33">
        <f t="shared" si="2"/>
        <v>6366665</v>
      </c>
      <c r="G27" s="34">
        <f t="shared" si="3"/>
        <v>2018857</v>
      </c>
      <c r="H27" s="35">
        <f t="shared" si="4"/>
        <v>4347808</v>
      </c>
    </row>
    <row r="28" spans="1:8" ht="15.75" customHeight="1">
      <c r="A28" s="36" t="s">
        <v>25</v>
      </c>
      <c r="B28" s="33">
        <f t="shared" si="1"/>
        <v>11215137</v>
      </c>
      <c r="C28" s="31">
        <v>3540479</v>
      </c>
      <c r="D28" s="32">
        <v>7674658</v>
      </c>
      <c r="E28" s="53">
        <v>-49885</v>
      </c>
      <c r="F28" s="33">
        <f t="shared" si="2"/>
        <v>11165252</v>
      </c>
      <c r="G28" s="34">
        <f t="shared" si="3"/>
        <v>3540479</v>
      </c>
      <c r="H28" s="35">
        <f t="shared" si="4"/>
        <v>7624773</v>
      </c>
    </row>
    <row r="29" spans="1:8" ht="15.75" customHeight="1">
      <c r="A29" s="17" t="s">
        <v>26</v>
      </c>
      <c r="B29" s="33">
        <f t="shared" si="1"/>
        <v>44343903</v>
      </c>
      <c r="C29" s="31">
        <v>13998818</v>
      </c>
      <c r="D29" s="32">
        <v>30345085</v>
      </c>
      <c r="E29" s="53">
        <v>-197243</v>
      </c>
      <c r="F29" s="33">
        <f t="shared" si="2"/>
        <v>44146660</v>
      </c>
      <c r="G29" s="34">
        <f t="shared" si="3"/>
        <v>13998818</v>
      </c>
      <c r="H29" s="35">
        <f t="shared" si="4"/>
        <v>30147842</v>
      </c>
    </row>
    <row r="30" spans="1:8" ht="15.75" customHeight="1">
      <c r="A30" s="17" t="s">
        <v>27</v>
      </c>
      <c r="B30" s="33">
        <f t="shared" si="1"/>
        <v>3368375</v>
      </c>
      <c r="C30" s="31">
        <v>1063354</v>
      </c>
      <c r="D30" s="32">
        <v>2305021</v>
      </c>
      <c r="E30" s="53">
        <v>-14983</v>
      </c>
      <c r="F30" s="33">
        <f t="shared" si="2"/>
        <v>3353392</v>
      </c>
      <c r="G30" s="34">
        <f t="shared" si="3"/>
        <v>1063354</v>
      </c>
      <c r="H30" s="35">
        <f t="shared" si="4"/>
        <v>2290038</v>
      </c>
    </row>
    <row r="31" spans="1:8" ht="24" customHeight="1">
      <c r="A31" s="17" t="s">
        <v>28</v>
      </c>
      <c r="B31" s="33">
        <f t="shared" si="1"/>
        <v>16962636</v>
      </c>
      <c r="C31" s="31">
        <v>5354893</v>
      </c>
      <c r="D31" s="32">
        <v>11607743</v>
      </c>
      <c r="E31" s="53">
        <v>-75450</v>
      </c>
      <c r="F31" s="33">
        <f t="shared" si="2"/>
        <v>16887186</v>
      </c>
      <c r="G31" s="34">
        <f t="shared" si="3"/>
        <v>5354893</v>
      </c>
      <c r="H31" s="35">
        <f t="shared" si="4"/>
        <v>11532293</v>
      </c>
    </row>
    <row r="32" spans="1:8" ht="15.75" customHeight="1">
      <c r="A32" s="17" t="s">
        <v>29</v>
      </c>
      <c r="B32" s="33">
        <f t="shared" si="1"/>
        <v>12321163</v>
      </c>
      <c r="C32" s="31">
        <v>3889638</v>
      </c>
      <c r="D32" s="32">
        <v>8431525</v>
      </c>
      <c r="E32" s="53">
        <v>-54805</v>
      </c>
      <c r="F32" s="33">
        <f t="shared" si="2"/>
        <v>12266358</v>
      </c>
      <c r="G32" s="34">
        <f t="shared" si="3"/>
        <v>3889638</v>
      </c>
      <c r="H32" s="35">
        <f t="shared" si="4"/>
        <v>8376720</v>
      </c>
    </row>
    <row r="33" spans="1:8" ht="15.75" customHeight="1">
      <c r="A33" s="17" t="s">
        <v>30</v>
      </c>
      <c r="B33" s="33">
        <f t="shared" si="1"/>
        <v>27662181</v>
      </c>
      <c r="C33" s="31">
        <v>8732606</v>
      </c>
      <c r="D33" s="32">
        <v>18929575</v>
      </c>
      <c r="E33" s="53">
        <v>-123042</v>
      </c>
      <c r="F33" s="33">
        <f t="shared" si="2"/>
        <v>27539139</v>
      </c>
      <c r="G33" s="34">
        <f t="shared" si="3"/>
        <v>8732606</v>
      </c>
      <c r="H33" s="35">
        <f t="shared" si="4"/>
        <v>18806533</v>
      </c>
    </row>
    <row r="34" spans="1:8" ht="15.75" customHeight="1">
      <c r="A34" s="17" t="s">
        <v>31</v>
      </c>
      <c r="B34" s="33">
        <f t="shared" si="1"/>
        <v>11439858</v>
      </c>
      <c r="C34" s="31">
        <v>3611421</v>
      </c>
      <c r="D34" s="32">
        <v>7828437</v>
      </c>
      <c r="E34" s="53">
        <v>-50885</v>
      </c>
      <c r="F34" s="33">
        <f t="shared" si="2"/>
        <v>11388973</v>
      </c>
      <c r="G34" s="34">
        <f t="shared" si="3"/>
        <v>3611421</v>
      </c>
      <c r="H34" s="35">
        <f t="shared" si="4"/>
        <v>7777552</v>
      </c>
    </row>
    <row r="35" spans="1:8" ht="24" customHeight="1">
      <c r="A35" s="17" t="s">
        <v>32</v>
      </c>
      <c r="B35" s="33">
        <f t="shared" si="1"/>
        <v>19710556</v>
      </c>
      <c r="C35" s="31">
        <v>6222377</v>
      </c>
      <c r="D35" s="32">
        <v>13488179</v>
      </c>
      <c r="E35" s="53">
        <v>-87673</v>
      </c>
      <c r="F35" s="33">
        <f t="shared" si="2"/>
        <v>19622883</v>
      </c>
      <c r="G35" s="34">
        <f t="shared" si="3"/>
        <v>6222377</v>
      </c>
      <c r="H35" s="35">
        <f t="shared" si="4"/>
        <v>13400506</v>
      </c>
    </row>
    <row r="36" spans="1:8" ht="15.75" customHeight="1">
      <c r="A36" s="17" t="s">
        <v>33</v>
      </c>
      <c r="B36" s="33">
        <f t="shared" si="1"/>
        <v>15805346</v>
      </c>
      <c r="C36" s="31">
        <v>4989551</v>
      </c>
      <c r="D36" s="32">
        <v>10815795</v>
      </c>
      <c r="E36" s="53">
        <v>-70303</v>
      </c>
      <c r="F36" s="33">
        <f t="shared" si="2"/>
        <v>15735043</v>
      </c>
      <c r="G36" s="34">
        <f t="shared" si="3"/>
        <v>4989551</v>
      </c>
      <c r="H36" s="35">
        <f t="shared" si="4"/>
        <v>10745492</v>
      </c>
    </row>
    <row r="37" spans="1:8" ht="15.75" customHeight="1">
      <c r="A37" s="17" t="s">
        <v>34</v>
      </c>
      <c r="B37" s="33">
        <f t="shared" si="1"/>
        <v>3291112</v>
      </c>
      <c r="C37" s="31">
        <v>1038963</v>
      </c>
      <c r="D37" s="32">
        <v>2252149</v>
      </c>
      <c r="E37" s="53">
        <v>-14639</v>
      </c>
      <c r="F37" s="33">
        <f t="shared" si="2"/>
        <v>3276473</v>
      </c>
      <c r="G37" s="34">
        <f t="shared" si="3"/>
        <v>1038963</v>
      </c>
      <c r="H37" s="35">
        <f t="shared" si="4"/>
        <v>2237510</v>
      </c>
    </row>
    <row r="38" spans="1:8" ht="15.75" customHeight="1">
      <c r="A38" s="17" t="s">
        <v>35</v>
      </c>
      <c r="B38" s="33">
        <f t="shared" si="1"/>
        <v>2775031</v>
      </c>
      <c r="C38" s="31">
        <v>876043</v>
      </c>
      <c r="D38" s="32">
        <v>1898988</v>
      </c>
      <c r="E38" s="53">
        <v>-12343</v>
      </c>
      <c r="F38" s="33">
        <f t="shared" si="2"/>
        <v>2762688</v>
      </c>
      <c r="G38" s="34">
        <f t="shared" si="3"/>
        <v>876043</v>
      </c>
      <c r="H38" s="35">
        <f t="shared" si="4"/>
        <v>1886645</v>
      </c>
    </row>
    <row r="39" spans="1:8" ht="24" customHeight="1">
      <c r="A39" s="17" t="s">
        <v>36</v>
      </c>
      <c r="B39" s="33">
        <f t="shared" si="1"/>
        <v>6647377</v>
      </c>
      <c r="C39" s="31">
        <v>2098494</v>
      </c>
      <c r="D39" s="32">
        <v>4548883</v>
      </c>
      <c r="E39" s="53">
        <v>-29568</v>
      </c>
      <c r="F39" s="33">
        <f t="shared" si="2"/>
        <v>6617809</v>
      </c>
      <c r="G39" s="34">
        <f t="shared" si="3"/>
        <v>2098494</v>
      </c>
      <c r="H39" s="35">
        <f t="shared" si="4"/>
        <v>4519315</v>
      </c>
    </row>
    <row r="40" spans="1:8" ht="15.75" customHeight="1">
      <c r="A40" s="17" t="s">
        <v>37</v>
      </c>
      <c r="B40" s="33">
        <f t="shared" si="1"/>
        <v>2261165</v>
      </c>
      <c r="C40" s="31">
        <v>713822</v>
      </c>
      <c r="D40" s="32">
        <v>1547343</v>
      </c>
      <c r="E40" s="53">
        <v>-10058</v>
      </c>
      <c r="F40" s="33">
        <f t="shared" si="2"/>
        <v>2251107</v>
      </c>
      <c r="G40" s="34">
        <f t="shared" si="3"/>
        <v>713822</v>
      </c>
      <c r="H40" s="35">
        <f t="shared" si="4"/>
        <v>1537285</v>
      </c>
    </row>
    <row r="41" spans="1:8" ht="15.75" customHeight="1">
      <c r="A41" s="17" t="s">
        <v>38</v>
      </c>
      <c r="B41" s="33">
        <f t="shared" si="1"/>
        <v>26515582</v>
      </c>
      <c r="C41" s="31">
        <v>8370639</v>
      </c>
      <c r="D41" s="32">
        <v>18144943</v>
      </c>
      <c r="E41" s="53">
        <v>-117942</v>
      </c>
      <c r="F41" s="33">
        <f t="shared" si="2"/>
        <v>26397640</v>
      </c>
      <c r="G41" s="34">
        <f t="shared" si="3"/>
        <v>8370639</v>
      </c>
      <c r="H41" s="35">
        <f t="shared" si="4"/>
        <v>18027001</v>
      </c>
    </row>
    <row r="42" spans="1:8" ht="15.75" customHeight="1">
      <c r="A42" s="17" t="s">
        <v>39</v>
      </c>
      <c r="B42" s="33">
        <f t="shared" si="1"/>
        <v>17696491</v>
      </c>
      <c r="C42" s="31">
        <v>5586562</v>
      </c>
      <c r="D42" s="32">
        <v>12109929</v>
      </c>
      <c r="E42" s="53">
        <v>-78715</v>
      </c>
      <c r="F42" s="33">
        <f t="shared" si="2"/>
        <v>17617776</v>
      </c>
      <c r="G42" s="34">
        <f t="shared" si="3"/>
        <v>5586562</v>
      </c>
      <c r="H42" s="35">
        <f t="shared" si="4"/>
        <v>12031214</v>
      </c>
    </row>
    <row r="43" spans="1:8" ht="24" customHeight="1">
      <c r="A43" s="17" t="s">
        <v>40</v>
      </c>
      <c r="B43" s="33">
        <f t="shared" si="1"/>
        <v>67370751</v>
      </c>
      <c r="C43" s="31">
        <v>21268106</v>
      </c>
      <c r="D43" s="32">
        <v>46102645</v>
      </c>
      <c r="E43" s="53">
        <v>-299667</v>
      </c>
      <c r="F43" s="33">
        <f aca="true" t="shared" si="5" ref="F43:F62">+G43+H43</f>
        <v>67071084</v>
      </c>
      <c r="G43" s="34">
        <f aca="true" t="shared" si="6" ref="G43:G62">+C43</f>
        <v>21268106</v>
      </c>
      <c r="H43" s="35">
        <f aca="true" t="shared" si="7" ref="H43:H62">+D43+E43</f>
        <v>45802978</v>
      </c>
    </row>
    <row r="44" spans="1:8" ht="15.75" customHeight="1">
      <c r="A44" s="17" t="s">
        <v>41</v>
      </c>
      <c r="B44" s="33">
        <f t="shared" si="1"/>
        <v>27209712</v>
      </c>
      <c r="C44" s="31">
        <v>8589767</v>
      </c>
      <c r="D44" s="32">
        <v>18619945</v>
      </c>
      <c r="E44" s="53">
        <v>-121030</v>
      </c>
      <c r="F44" s="33">
        <f t="shared" si="5"/>
        <v>27088682</v>
      </c>
      <c r="G44" s="34">
        <f t="shared" si="6"/>
        <v>8589767</v>
      </c>
      <c r="H44" s="35">
        <f t="shared" si="7"/>
        <v>18498915</v>
      </c>
    </row>
    <row r="45" spans="1:8" ht="15.75" customHeight="1">
      <c r="A45" s="17" t="s">
        <v>42</v>
      </c>
      <c r="B45" s="33">
        <f t="shared" si="1"/>
        <v>1198337</v>
      </c>
      <c r="C45" s="31">
        <v>378300</v>
      </c>
      <c r="D45" s="32">
        <v>820037</v>
      </c>
      <c r="E45" s="53">
        <v>-5330</v>
      </c>
      <c r="F45" s="33">
        <f t="shared" si="5"/>
        <v>1193007</v>
      </c>
      <c r="G45" s="34">
        <f t="shared" si="6"/>
        <v>378300</v>
      </c>
      <c r="H45" s="35">
        <f t="shared" si="7"/>
        <v>814707</v>
      </c>
    </row>
    <row r="46" spans="1:8" ht="15.75" customHeight="1">
      <c r="A46" s="17" t="s">
        <v>43</v>
      </c>
      <c r="B46" s="33">
        <f t="shared" si="1"/>
        <v>34226768</v>
      </c>
      <c r="C46" s="31">
        <v>10804964</v>
      </c>
      <c r="D46" s="32">
        <v>23421804</v>
      </c>
      <c r="E46" s="53">
        <v>-152242</v>
      </c>
      <c r="F46" s="33">
        <f t="shared" si="5"/>
        <v>34074526</v>
      </c>
      <c r="G46" s="34">
        <f t="shared" si="6"/>
        <v>10804964</v>
      </c>
      <c r="H46" s="35">
        <f t="shared" si="7"/>
        <v>23269562</v>
      </c>
    </row>
    <row r="47" spans="1:8" ht="24" customHeight="1">
      <c r="A47" s="17" t="s">
        <v>44</v>
      </c>
      <c r="B47" s="33">
        <f t="shared" si="1"/>
        <v>6478067</v>
      </c>
      <c r="C47" s="31">
        <v>2045045</v>
      </c>
      <c r="D47" s="32">
        <v>4433022</v>
      </c>
      <c r="E47" s="53">
        <v>-28815</v>
      </c>
      <c r="F47" s="33">
        <f t="shared" si="5"/>
        <v>6449252</v>
      </c>
      <c r="G47" s="34">
        <f t="shared" si="6"/>
        <v>2045045</v>
      </c>
      <c r="H47" s="35">
        <f t="shared" si="7"/>
        <v>4404207</v>
      </c>
    </row>
    <row r="48" spans="1:8" ht="15.75" customHeight="1">
      <c r="A48" s="17" t="s">
        <v>45</v>
      </c>
      <c r="B48" s="33">
        <f t="shared" si="1"/>
        <v>29731969</v>
      </c>
      <c r="C48" s="31">
        <v>9386012</v>
      </c>
      <c r="D48" s="32">
        <v>20345957</v>
      </c>
      <c r="E48" s="53">
        <v>-132249</v>
      </c>
      <c r="F48" s="33">
        <f t="shared" si="5"/>
        <v>29599720</v>
      </c>
      <c r="G48" s="34">
        <f t="shared" si="6"/>
        <v>9386012</v>
      </c>
      <c r="H48" s="35">
        <f t="shared" si="7"/>
        <v>20213708</v>
      </c>
    </row>
    <row r="49" spans="1:8" ht="15.75" customHeight="1">
      <c r="A49" s="17" t="s">
        <v>46</v>
      </c>
      <c r="B49" s="33">
        <f t="shared" si="1"/>
        <v>41663107</v>
      </c>
      <c r="C49" s="31">
        <v>13152524</v>
      </c>
      <c r="D49" s="32">
        <v>28510583</v>
      </c>
      <c r="E49" s="53">
        <v>-185319</v>
      </c>
      <c r="F49" s="33">
        <f t="shared" si="5"/>
        <v>41477788</v>
      </c>
      <c r="G49" s="34">
        <f t="shared" si="6"/>
        <v>13152524</v>
      </c>
      <c r="H49" s="35">
        <f t="shared" si="7"/>
        <v>28325264</v>
      </c>
    </row>
    <row r="50" spans="1:8" ht="15.75" customHeight="1">
      <c r="A50" s="17" t="s">
        <v>47</v>
      </c>
      <c r="B50" s="33">
        <f t="shared" si="1"/>
        <v>122346374</v>
      </c>
      <c r="C50" s="31">
        <v>38623226</v>
      </c>
      <c r="D50" s="32">
        <v>83723148</v>
      </c>
      <c r="E50" s="53">
        <v>-544200</v>
      </c>
      <c r="F50" s="33">
        <f t="shared" si="5"/>
        <v>121802174</v>
      </c>
      <c r="G50" s="34">
        <f t="shared" si="6"/>
        <v>38623226</v>
      </c>
      <c r="H50" s="35">
        <f t="shared" si="7"/>
        <v>83178948</v>
      </c>
    </row>
    <row r="51" spans="1:8" ht="24" customHeight="1">
      <c r="A51" s="17" t="s">
        <v>48</v>
      </c>
      <c r="B51" s="33">
        <f t="shared" si="1"/>
        <v>2680620</v>
      </c>
      <c r="C51" s="31">
        <v>846238</v>
      </c>
      <c r="D51" s="32">
        <v>1834382</v>
      </c>
      <c r="E51" s="53">
        <v>-11923</v>
      </c>
      <c r="F51" s="33">
        <f t="shared" si="5"/>
        <v>2668697</v>
      </c>
      <c r="G51" s="34">
        <f t="shared" si="6"/>
        <v>846238</v>
      </c>
      <c r="H51" s="35">
        <f t="shared" si="7"/>
        <v>1822459</v>
      </c>
    </row>
    <row r="52" spans="1:8" ht="15.75" customHeight="1">
      <c r="A52" s="17" t="s">
        <v>49</v>
      </c>
      <c r="B52" s="33">
        <f t="shared" si="1"/>
        <v>11995901</v>
      </c>
      <c r="C52" s="31">
        <v>3786956</v>
      </c>
      <c r="D52" s="32">
        <v>8208945</v>
      </c>
      <c r="E52" s="53">
        <v>-53358</v>
      </c>
      <c r="F52" s="33">
        <f t="shared" si="5"/>
        <v>11942543</v>
      </c>
      <c r="G52" s="34">
        <f t="shared" si="6"/>
        <v>3786956</v>
      </c>
      <c r="H52" s="35">
        <f t="shared" si="7"/>
        <v>8155587</v>
      </c>
    </row>
    <row r="53" spans="1:8" ht="15.75" customHeight="1">
      <c r="A53" s="17" t="s">
        <v>50</v>
      </c>
      <c r="B53" s="33">
        <f t="shared" si="1"/>
        <v>985071</v>
      </c>
      <c r="C53" s="31">
        <v>310975</v>
      </c>
      <c r="D53" s="32">
        <v>674096</v>
      </c>
      <c r="E53" s="53">
        <v>-4382</v>
      </c>
      <c r="F53" s="33">
        <f t="shared" si="5"/>
        <v>980689</v>
      </c>
      <c r="G53" s="34">
        <f t="shared" si="6"/>
        <v>310975</v>
      </c>
      <c r="H53" s="35">
        <f t="shared" si="7"/>
        <v>669714</v>
      </c>
    </row>
    <row r="54" spans="1:8" ht="15.75" customHeight="1">
      <c r="A54" s="17" t="s">
        <v>51</v>
      </c>
      <c r="B54" s="33">
        <f t="shared" si="1"/>
        <v>13927456</v>
      </c>
      <c r="C54" s="31">
        <v>4396724</v>
      </c>
      <c r="D54" s="32">
        <v>9530732</v>
      </c>
      <c r="E54" s="53">
        <v>-61950</v>
      </c>
      <c r="F54" s="33">
        <f t="shared" si="5"/>
        <v>13865506</v>
      </c>
      <c r="G54" s="34">
        <f t="shared" si="6"/>
        <v>4396724</v>
      </c>
      <c r="H54" s="35">
        <f t="shared" si="7"/>
        <v>9468782</v>
      </c>
    </row>
    <row r="55" spans="1:8" ht="24" customHeight="1">
      <c r="A55" s="17" t="s">
        <v>52</v>
      </c>
      <c r="B55" s="33">
        <f t="shared" si="1"/>
        <v>59784453</v>
      </c>
      <c r="C55" s="31">
        <v>18873207</v>
      </c>
      <c r="D55" s="32">
        <v>40911246</v>
      </c>
      <c r="E55" s="53">
        <v>-265923</v>
      </c>
      <c r="F55" s="33">
        <f t="shared" si="5"/>
        <v>59518530</v>
      </c>
      <c r="G55" s="34">
        <f t="shared" si="6"/>
        <v>18873207</v>
      </c>
      <c r="H55" s="35">
        <f t="shared" si="7"/>
        <v>40645323</v>
      </c>
    </row>
    <row r="56" spans="1:8" ht="15.75" customHeight="1">
      <c r="A56" s="17" t="s">
        <v>53</v>
      </c>
      <c r="B56" s="33">
        <f t="shared" si="1"/>
        <v>4334469</v>
      </c>
      <c r="C56" s="31">
        <v>1368338</v>
      </c>
      <c r="D56" s="32">
        <v>2966131</v>
      </c>
      <c r="E56" s="53">
        <v>-19280</v>
      </c>
      <c r="F56" s="33">
        <f t="shared" si="5"/>
        <v>4315189</v>
      </c>
      <c r="G56" s="34">
        <f t="shared" si="6"/>
        <v>1368338</v>
      </c>
      <c r="H56" s="35">
        <f t="shared" si="7"/>
        <v>2946851</v>
      </c>
    </row>
    <row r="57" spans="1:8" ht="15.75" customHeight="1">
      <c r="A57" s="17" t="s">
        <v>54</v>
      </c>
      <c r="B57" s="33">
        <f t="shared" si="1"/>
        <v>1306794</v>
      </c>
      <c r="C57" s="31">
        <v>412539</v>
      </c>
      <c r="D57" s="32">
        <v>894255</v>
      </c>
      <c r="E57" s="53">
        <v>-5813</v>
      </c>
      <c r="F57" s="33">
        <f t="shared" si="5"/>
        <v>1300981</v>
      </c>
      <c r="G57" s="34">
        <f t="shared" si="6"/>
        <v>412539</v>
      </c>
      <c r="H57" s="35">
        <f t="shared" si="7"/>
        <v>888442</v>
      </c>
    </row>
    <row r="58" spans="1:8" ht="15.75" customHeight="1">
      <c r="A58" s="17" t="s">
        <v>55</v>
      </c>
      <c r="B58" s="33">
        <f t="shared" si="1"/>
        <v>11111364</v>
      </c>
      <c r="C58" s="31">
        <v>3507719</v>
      </c>
      <c r="D58" s="32">
        <v>7603645</v>
      </c>
      <c r="E58" s="53">
        <v>-49424</v>
      </c>
      <c r="F58" s="33">
        <f t="shared" si="5"/>
        <v>11061940</v>
      </c>
      <c r="G58" s="34">
        <f t="shared" si="6"/>
        <v>3507719</v>
      </c>
      <c r="H58" s="35">
        <f t="shared" si="7"/>
        <v>7554221</v>
      </c>
    </row>
    <row r="59" spans="1:8" ht="24" customHeight="1">
      <c r="A59" s="17" t="s">
        <v>56</v>
      </c>
      <c r="B59" s="33">
        <f t="shared" si="1"/>
        <v>68485602</v>
      </c>
      <c r="C59" s="31">
        <v>21620051</v>
      </c>
      <c r="D59" s="32">
        <v>46865551</v>
      </c>
      <c r="E59" s="53">
        <v>-304626</v>
      </c>
      <c r="F59" s="33">
        <f t="shared" si="5"/>
        <v>68180976</v>
      </c>
      <c r="G59" s="34">
        <f t="shared" si="6"/>
        <v>21620051</v>
      </c>
      <c r="H59" s="35">
        <f t="shared" si="7"/>
        <v>46560925</v>
      </c>
    </row>
    <row r="60" spans="1:8" ht="15.75" customHeight="1">
      <c r="A60" s="17" t="s">
        <v>57</v>
      </c>
      <c r="B60" s="33">
        <f t="shared" si="1"/>
        <v>15231628</v>
      </c>
      <c r="C60" s="31">
        <v>4808435</v>
      </c>
      <c r="D60" s="32">
        <v>10423193</v>
      </c>
      <c r="E60" s="53">
        <v>-67751</v>
      </c>
      <c r="F60" s="33">
        <f t="shared" si="5"/>
        <v>15163877</v>
      </c>
      <c r="G60" s="34">
        <f t="shared" si="6"/>
        <v>4808435</v>
      </c>
      <c r="H60" s="35">
        <f t="shared" si="7"/>
        <v>10355442</v>
      </c>
    </row>
    <row r="61" spans="1:8" ht="15.75" customHeight="1">
      <c r="A61" s="17" t="s">
        <v>58</v>
      </c>
      <c r="B61" s="33">
        <f t="shared" si="1"/>
        <v>15314830</v>
      </c>
      <c r="C61" s="31">
        <v>4834701</v>
      </c>
      <c r="D61" s="32">
        <v>10480129</v>
      </c>
      <c r="E61" s="53">
        <v>-68121</v>
      </c>
      <c r="F61" s="33">
        <f t="shared" si="5"/>
        <v>15246709</v>
      </c>
      <c r="G61" s="34">
        <f t="shared" si="6"/>
        <v>4834701</v>
      </c>
      <c r="H61" s="35">
        <f t="shared" si="7"/>
        <v>10412008</v>
      </c>
    </row>
    <row r="62" spans="1:8" ht="15.75" customHeight="1">
      <c r="A62" s="17" t="s">
        <v>59</v>
      </c>
      <c r="B62" s="33">
        <f t="shared" si="1"/>
        <v>1285545</v>
      </c>
      <c r="C62" s="31">
        <v>405831</v>
      </c>
      <c r="D62" s="32">
        <v>879714</v>
      </c>
      <c r="E62" s="53">
        <v>-5718</v>
      </c>
      <c r="F62" s="33">
        <f t="shared" si="5"/>
        <v>1279827</v>
      </c>
      <c r="G62" s="34">
        <f t="shared" si="6"/>
        <v>405831</v>
      </c>
      <c r="H62" s="35">
        <f t="shared" si="7"/>
        <v>873996</v>
      </c>
    </row>
    <row r="63" spans="1:8" ht="15.75" customHeight="1">
      <c r="A63" s="17" t="s">
        <v>60</v>
      </c>
      <c r="B63" s="39">
        <f aca="true" t="shared" si="8" ref="B63:H63">SUM(B11:B62)</f>
        <v>1239200000</v>
      </c>
      <c r="C63" s="37">
        <f t="shared" si="8"/>
        <v>391200000</v>
      </c>
      <c r="D63" s="38">
        <f t="shared" si="8"/>
        <v>848000000</v>
      </c>
      <c r="E63" s="38">
        <f t="shared" si="8"/>
        <v>-5512000</v>
      </c>
      <c r="F63" s="39">
        <f t="shared" si="8"/>
        <v>1233688000</v>
      </c>
      <c r="G63" s="40">
        <f t="shared" si="8"/>
        <v>391200000</v>
      </c>
      <c r="H63" s="41">
        <f t="shared" si="8"/>
        <v>842488000</v>
      </c>
    </row>
    <row r="64" spans="1:8" ht="15.75" customHeight="1">
      <c r="A64" s="17" t="s">
        <v>61</v>
      </c>
      <c r="B64" s="33">
        <f aca="true" t="shared" si="9" ref="B64:B70">+C64+D64</f>
        <v>188479</v>
      </c>
      <c r="C64" s="31">
        <v>59500</v>
      </c>
      <c r="D64" s="32">
        <v>128979</v>
      </c>
      <c r="E64" s="53">
        <v>-838</v>
      </c>
      <c r="F64" s="33">
        <f aca="true" t="shared" si="10" ref="F64:F70">+G64+H64</f>
        <v>187641</v>
      </c>
      <c r="G64" s="34">
        <f aca="true" t="shared" si="11" ref="G64:G70">+C64</f>
        <v>59500</v>
      </c>
      <c r="H64" s="35">
        <f aca="true" t="shared" si="12" ref="H64:H70">+D64+E64</f>
        <v>128141</v>
      </c>
    </row>
    <row r="65" spans="1:8" ht="15.75" customHeight="1">
      <c r="A65" s="17" t="s">
        <v>62</v>
      </c>
      <c r="B65" s="33">
        <f t="shared" si="9"/>
        <v>814221</v>
      </c>
      <c r="C65" s="31">
        <v>257039</v>
      </c>
      <c r="D65" s="32">
        <v>557182</v>
      </c>
      <c r="E65" s="53">
        <v>-3622</v>
      </c>
      <c r="F65" s="33">
        <f t="shared" si="10"/>
        <v>810599</v>
      </c>
      <c r="G65" s="34">
        <f t="shared" si="11"/>
        <v>257039</v>
      </c>
      <c r="H65" s="35">
        <f t="shared" si="12"/>
        <v>553560</v>
      </c>
    </row>
    <row r="66" spans="1:8" ht="15.75" customHeight="1">
      <c r="A66" s="17" t="s">
        <v>63</v>
      </c>
      <c r="B66" s="33">
        <f t="shared" si="9"/>
        <v>400327</v>
      </c>
      <c r="C66" s="31">
        <v>126378</v>
      </c>
      <c r="D66" s="32">
        <v>273949</v>
      </c>
      <c r="E66" s="53">
        <v>-1781</v>
      </c>
      <c r="F66" s="33">
        <f t="shared" si="10"/>
        <v>398546</v>
      </c>
      <c r="G66" s="34">
        <f t="shared" si="11"/>
        <v>126378</v>
      </c>
      <c r="H66" s="35">
        <f t="shared" si="12"/>
        <v>272168</v>
      </c>
    </row>
    <row r="67" spans="1:8" ht="15.75" customHeight="1">
      <c r="A67" s="17" t="s">
        <v>64</v>
      </c>
      <c r="B67" s="33">
        <f t="shared" si="9"/>
        <v>771405</v>
      </c>
      <c r="C67" s="31">
        <v>243523</v>
      </c>
      <c r="D67" s="32">
        <v>527882</v>
      </c>
      <c r="E67" s="53">
        <v>-3431</v>
      </c>
      <c r="F67" s="33">
        <f t="shared" si="10"/>
        <v>767974</v>
      </c>
      <c r="G67" s="34">
        <f t="shared" si="11"/>
        <v>243523</v>
      </c>
      <c r="H67" s="35">
        <f t="shared" si="12"/>
        <v>524451</v>
      </c>
    </row>
    <row r="68" spans="1:8" ht="15.75" customHeight="1">
      <c r="A68" s="17" t="s">
        <v>65</v>
      </c>
      <c r="B68" s="33">
        <f t="shared" si="9"/>
        <v>481963</v>
      </c>
      <c r="C68" s="31">
        <v>152150</v>
      </c>
      <c r="D68" s="32">
        <v>329813</v>
      </c>
      <c r="E68" s="53">
        <v>-2144</v>
      </c>
      <c r="F68" s="33">
        <f t="shared" si="10"/>
        <v>479819</v>
      </c>
      <c r="G68" s="34">
        <f t="shared" si="11"/>
        <v>152150</v>
      </c>
      <c r="H68" s="35">
        <f t="shared" si="12"/>
        <v>327669</v>
      </c>
    </row>
    <row r="69" spans="1:8" ht="15.75" customHeight="1">
      <c r="A69" s="17" t="s">
        <v>66</v>
      </c>
      <c r="B69" s="33">
        <f t="shared" si="9"/>
        <v>125415</v>
      </c>
      <c r="C69" s="31">
        <v>39592</v>
      </c>
      <c r="D69" s="32">
        <v>85823</v>
      </c>
      <c r="E69" s="53">
        <v>-558</v>
      </c>
      <c r="F69" s="33">
        <f t="shared" si="10"/>
        <v>124857</v>
      </c>
      <c r="G69" s="34">
        <f t="shared" si="11"/>
        <v>39592</v>
      </c>
      <c r="H69" s="35">
        <f t="shared" si="12"/>
        <v>85265</v>
      </c>
    </row>
    <row r="70" spans="1:8" ht="15.75" customHeight="1">
      <c r="A70" s="17" t="s">
        <v>67</v>
      </c>
      <c r="B70" s="33">
        <f t="shared" si="9"/>
        <v>1090690</v>
      </c>
      <c r="C70" s="31">
        <v>344317</v>
      </c>
      <c r="D70" s="32">
        <v>746373</v>
      </c>
      <c r="E70" s="53">
        <v>-4851</v>
      </c>
      <c r="F70" s="33">
        <f t="shared" si="10"/>
        <v>1085839</v>
      </c>
      <c r="G70" s="34">
        <f t="shared" si="11"/>
        <v>344317</v>
      </c>
      <c r="H70" s="35">
        <f t="shared" si="12"/>
        <v>741522</v>
      </c>
    </row>
    <row r="71" spans="1:8" ht="15.75" customHeight="1">
      <c r="A71" s="17" t="s">
        <v>68</v>
      </c>
      <c r="B71" s="39">
        <f aca="true" t="shared" si="13" ref="B71:H71">SUM(B64:B70)</f>
        <v>3872500</v>
      </c>
      <c r="C71" s="37">
        <f t="shared" si="13"/>
        <v>1222499</v>
      </c>
      <c r="D71" s="38">
        <f t="shared" si="13"/>
        <v>2650001</v>
      </c>
      <c r="E71" s="38">
        <f t="shared" si="13"/>
        <v>-17225</v>
      </c>
      <c r="F71" s="39">
        <f t="shared" si="13"/>
        <v>3855275</v>
      </c>
      <c r="G71" s="40">
        <f t="shared" si="13"/>
        <v>1222499</v>
      </c>
      <c r="H71" s="41">
        <f t="shared" si="13"/>
        <v>2632776</v>
      </c>
    </row>
    <row r="72" spans="1:8" ht="15.75" customHeight="1">
      <c r="A72" s="42" t="s">
        <v>69</v>
      </c>
      <c r="B72" s="45">
        <f>+C72+D72</f>
        <v>305927500</v>
      </c>
      <c r="C72" s="43">
        <v>96577501</v>
      </c>
      <c r="D72" s="44">
        <v>209349999</v>
      </c>
      <c r="E72" s="71">
        <v>-1360775</v>
      </c>
      <c r="F72" s="45">
        <f>+G72+H72</f>
        <v>304566725</v>
      </c>
      <c r="G72" s="46">
        <f>+C72</f>
        <v>96577501</v>
      </c>
      <c r="H72" s="47">
        <f>+D72+E72</f>
        <v>207989224</v>
      </c>
    </row>
    <row r="73" spans="1:4" ht="15">
      <c r="A73" s="8"/>
      <c r="B73" s="8"/>
      <c r="C73" s="48"/>
      <c r="D73" s="8"/>
    </row>
    <row r="74" spans="1:4" ht="15">
      <c r="A74" s="49"/>
      <c r="B74" s="50"/>
      <c r="C74" s="50"/>
      <c r="D74" s="51"/>
    </row>
    <row r="77" spans="4:5" ht="15">
      <c r="D77" s="52"/>
      <c r="E77" s="53"/>
    </row>
    <row r="78" spans="1:5" ht="15.75">
      <c r="A78" s="54"/>
      <c r="B78" s="48"/>
      <c r="C78" s="55"/>
      <c r="D78" s="56"/>
      <c r="E78" s="48"/>
    </row>
    <row r="79" spans="1:5" ht="15">
      <c r="A79" s="8"/>
      <c r="B79" s="8"/>
      <c r="C79" s="48"/>
      <c r="D79" s="8"/>
      <c r="E79" s="53"/>
    </row>
    <row r="80" spans="1:5" ht="15">
      <c r="A80" s="8"/>
      <c r="B80" s="8"/>
      <c r="C80" s="48"/>
      <c r="D80" s="57"/>
      <c r="E80" s="53"/>
    </row>
    <row r="81" spans="1:6" ht="15.75">
      <c r="A81" s="54"/>
      <c r="B81" s="48"/>
      <c r="C81" s="48"/>
      <c r="D81" s="56"/>
      <c r="E81" s="58"/>
      <c r="F81" s="58"/>
    </row>
    <row r="82" spans="1:4" ht="15">
      <c r="A82" s="8"/>
      <c r="B82" s="48"/>
      <c r="C82" s="48"/>
      <c r="D82" s="48"/>
    </row>
    <row r="83" spans="1:4" ht="15">
      <c r="A83" s="8"/>
      <c r="B83" s="48"/>
      <c r="C83" s="48"/>
      <c r="D83" s="48"/>
    </row>
    <row r="84" spans="1:4" ht="15">
      <c r="A84" s="8"/>
      <c r="B84" s="48"/>
      <c r="C84" s="48"/>
      <c r="D84" s="48"/>
    </row>
  </sheetData>
  <mergeCells count="2">
    <mergeCell ref="B6:D6"/>
    <mergeCell ref="F6:H6"/>
  </mergeCells>
  <printOptions horizontalCentered="1"/>
  <pageMargins left="0.55" right="0.55" top="0.55" bottom="0.55" header="0" footer="0"/>
  <pageSetup fitToHeight="1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bailey.sherryl</dc:creator>
  <cp:keywords/>
  <dc:description/>
  <cp:lastModifiedBy>bailey.sherryl</cp:lastModifiedBy>
  <dcterms:created xsi:type="dcterms:W3CDTF">2005-03-23T20:23:29Z</dcterms:created>
  <dcterms:modified xsi:type="dcterms:W3CDTF">2006-08-14T15:55:40Z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982169783</vt:i4>
  </property>
  <property fmtid="{D5CDD505-2E9C-101B-9397-08002B2CF9AE}" pid="4" name="_EmailSubje">
    <vt:lpwstr>files to budget</vt:lpwstr>
  </property>
  <property fmtid="{D5CDD505-2E9C-101B-9397-08002B2CF9AE}" pid="5" name="_AuthorEma">
    <vt:lpwstr>Qu.Tiffany@dol.gov</vt:lpwstr>
  </property>
  <property fmtid="{D5CDD505-2E9C-101B-9397-08002B2CF9AE}" pid="6" name="_AuthorEmailDisplayNa">
    <vt:lpwstr>Qu, Tiffany - ETA CTR</vt:lpwstr>
  </property>
  <property fmtid="{D5CDD505-2E9C-101B-9397-08002B2CF9AE}" pid="7" name="_PreviousAdHocReviewCycle">
    <vt:i4>213395274</vt:i4>
  </property>
</Properties>
</file>