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080" activeTab="0"/>
  </bookViews>
  <sheets>
    <sheet name="A" sheetId="1" r:id="rId1"/>
  </sheets>
  <definedNames>
    <definedName name="_Table1_In2" hidden="1">#REF!</definedName>
    <definedName name="Database_MI">#REF!</definedName>
    <definedName name="_xlnm.Print_Titles">$A$1:$A$1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<sst xmlns="http://schemas.openxmlformats.org/spreadsheetml/2006/main" count="72" uniqueCount="72">
  <si>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</si>
  <si>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</si>
  <si>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Adult Activities State Allotments</t>
  </si>
  <si>
    <t xml:space="preserve">Comparison of PY 2002 vs PY 2001 </t>
  </si>
  <si>
    <t>State</t>
  </si>
  <si>
    <t>PY 2001</t>
  </si>
  <si>
    <t>PY 2002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</si>
  <si>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</si>
  <si>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</si>
  <si>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</si>
  <si>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</si>
  <si>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</si>
  <si>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</si>
  <si>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</si>
  <si>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</si>
  <si>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</si>
  <si>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</si>
  <si>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</si>
  <si>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</si>
  <si>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</si>
  <si>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</si>
  <si>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</si>
  <si>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</si>
  <si>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</si>
  <si>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</si>
  <si>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</si>
  <si>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</si>
  <si>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</si>
  <si>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</si>
  <si>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</si>
  <si>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</si>
  <si>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</si>
  <si>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</si>
  <si>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</si>
  <si>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</si>
  <si>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</si>
  <si>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</si>
  <si>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</si>
  <si>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</si>
  <si>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</si>
  <si>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</si>
  <si>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</si>
  <si>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</si>
  <si>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</si>
  <si>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</si>
  <si>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</si>
  <si>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</si>
  <si>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</si>
  <si>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</si>
  <si>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</si>
  <si>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</si>
  <si>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</si>
  <si>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</si>
  <si>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</si>
  <si>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</si>
  <si>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</si>
  <si>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</si>
  <si>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</si>
  <si>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</si>
  <si>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</si>
  <si>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</si>
  <si>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</si>
  <si>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</si>
  <si>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</si>
  <si>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</si>
  <si>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</si>
  <si>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</si>
  <si>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</si>
  <si>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</si>
  <si>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>Outlying Areas Competitive</t>
  </si>
  <si>
    <t xml:space="preserve">    Outlying Areas Total</t>
  </si>
  <si>
    <t>% Diff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</si>
</sst>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%"/>
    <numFmt numFmtId="165" formatCode="mm/dd/yy"/>
    <numFmt numFmtId="166" formatCode="0.00000"/>
    <numFmt numFmtId="167" formatCode="[$$-409]#,##0"/>
    <numFmt numFmtId="168" formatCode="hh:mm\ AM/PM"/>
    <numFmt numFmtId="169" formatCode="0.000000"/>
    <numFmt numFmtId="170" formatCode="0.0%"/>
    <numFmt numFmtId="171" formatCode="m/d/yy\ h:mm\ AM/PM"/>
  </numFmts>
  <fonts count="6">
    <font>
      <sz val="10"/>
      <name val="Courier"/>
      <family val="0"/>
    </font>
    <font>
      <sz val="10"/>
      <name val="Arial"/>
      <family val="0"/>
    </font>
    <font>
      <sz val="12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b/>
      <sz val="14"/>
      <name val="SWIS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9" applyNumberFormat="1" applyFont="1" applyAlignment="1">
      <alignment/>
      <protection/>
    </xf>
    <xf numFmtId="0" fontId="2" fillId="0" borderId="0" xfId="19" applyNumberFormat="1" applyFont="1" applyAlignment="1">
      <alignment/>
      <protection/>
    </xf>
    <xf numFmtId="0" fontId="4" fillId="0" borderId="0" xfId="19" applyNumberFormat="1" applyFont="1" applyAlignment="1">
      <alignment horizontal="centerContinuous"/>
      <protection/>
    </xf>
    <xf numFmtId="0" fontId="3" fillId="0" borderId="0" xfId="19" applyNumberFormat="1" applyFont="1" applyAlignment="1">
      <alignment horizontal="centerContinuous"/>
      <protection/>
    </xf>
    <xf numFmtId="0" fontId="5" fillId="0" borderId="0" xfId="19" applyNumberFormat="1" applyFont="1" applyAlignment="1">
      <alignment horizontal="centerContinuous"/>
      <protection/>
    </xf>
    <xf numFmtId="0" fontId="3" fillId="0" borderId="1" xfId="19" applyNumberFormat="1" applyFont="1" applyAlignment="1">
      <alignment/>
      <protection/>
    </xf>
    <xf numFmtId="0" fontId="4" fillId="0" borderId="2" xfId="19" applyNumberFormat="1" applyFont="1" applyAlignment="1">
      <alignment horizontal="center"/>
      <protection/>
    </xf>
    <xf numFmtId="0" fontId="3" fillId="0" borderId="2" xfId="19" applyNumberFormat="1" applyFont="1" applyAlignment="1">
      <alignment/>
      <protection/>
    </xf>
    <xf numFmtId="0" fontId="2" fillId="0" borderId="3" xfId="19" applyNumberFormat="1" applyFont="1" applyAlignment="1">
      <alignment/>
      <protection/>
    </xf>
    <xf numFmtId="0" fontId="4" fillId="0" borderId="3" xfId="19" applyNumberFormat="1" applyFont="1" applyAlignment="1">
      <alignment/>
      <protection/>
    </xf>
    <xf numFmtId="0" fontId="4" fillId="0" borderId="0" xfId="19" applyNumberFormat="1" applyFont="1" applyAlignment="1">
      <alignment horizontal="center"/>
      <protection/>
    </xf>
    <xf numFmtId="0" fontId="4" fillId="0" borderId="1" xfId="19" applyNumberFormat="1" applyFont="1" applyAlignment="1">
      <alignment/>
      <protection/>
    </xf>
    <xf numFmtId="0" fontId="4" fillId="0" borderId="2" xfId="19" applyNumberFormat="1" applyFont="1" applyAlignment="1">
      <alignment/>
      <protection/>
    </xf>
    <xf numFmtId="3" fontId="4" fillId="0" borderId="0" xfId="19" applyNumberFormat="1" applyFont="1" applyAlignment="1">
      <alignment/>
      <protection/>
    </xf>
    <xf numFmtId="10" fontId="4" fillId="0" borderId="0" xfId="19" applyNumberFormat="1" applyFont="1" applyAlignment="1">
      <alignment/>
      <protection/>
    </xf>
    <xf numFmtId="0" fontId="3" fillId="0" borderId="3" xfId="19" applyNumberFormat="1" applyFont="1" applyAlignment="1">
      <alignment/>
      <protection/>
    </xf>
    <xf numFmtId="0" fontId="4" fillId="0" borderId="4" xfId="19" applyNumberFormat="1" applyFont="1" applyAlignment="1">
      <alignment/>
      <protection/>
    </xf>
    <xf numFmtId="3" fontId="3" fillId="0" borderId="5" xfId="19" applyNumberFormat="1" applyFont="1" applyAlignment="1">
      <alignment/>
      <protection/>
    </xf>
    <xf numFmtId="10" fontId="3" fillId="0" borderId="5" xfId="19" applyNumberFormat="1" applyFont="1" applyAlignment="1">
      <alignment/>
      <protection/>
    </xf>
    <xf numFmtId="164" fontId="2" fillId="0" borderId="0" xfId="19" applyNumberFormat="1" applyFont="1" applyAlignment="1">
      <alignment/>
      <protection/>
    </xf>
    <xf numFmtId="3" fontId="3" fillId="0" borderId="0" xfId="19" applyNumberFormat="1" applyFont="1" applyAlignment="1">
      <alignment/>
      <protection/>
    </xf>
    <xf numFmtId="10" fontId="3" fillId="0" borderId="0" xfId="19" applyNumberFormat="1" applyFont="1" applyAlignment="1">
      <alignment/>
      <protection/>
    </xf>
    <xf numFmtId="3" fontId="3" fillId="0" borderId="2" xfId="19" applyNumberFormat="1" applyFont="1" applyAlignment="1">
      <alignment/>
      <protection/>
    </xf>
    <xf numFmtId="10" fontId="3" fillId="0" borderId="2" xfId="19" applyNumberFormat="1" applyFont="1" applyAlignment="1">
      <alignment/>
      <protection/>
    </xf>
    <xf numFmtId="10" fontId="3" fillId="0" borderId="0" xfId="19" applyNumberFormat="1" applyFont="1" applyAlignment="1">
      <alignment horizontal="right"/>
      <protection/>
    </xf>
    <xf numFmtId="0" fontId="4" fillId="0" borderId="6" xfId="19" applyNumberFormat="1" applyFont="1" applyBorder="1" applyAlignment="1">
      <alignment/>
      <protection/>
    </xf>
    <xf numFmtId="3" fontId="3" fillId="0" borderId="7" xfId="19" applyNumberFormat="1" applyFont="1" applyBorder="1" applyAlignment="1">
      <alignment/>
      <protection/>
    </xf>
    <xf numFmtId="10" fontId="3" fillId="0" borderId="8" xfId="19" applyNumberFormat="1" applyFont="1" applyBorder="1" applyAlignment="1">
      <alignment/>
      <protection/>
    </xf>
    <xf numFmtId="10" fontId="3" fillId="0" borderId="8" xfId="19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2_adult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showOutlineSymbols="0" zoomScale="75" zoomScaleNormal="75" workbookViewId="0" topLeftCell="A1">
      <selection activeCell="C11" sqref="C11"/>
    </sheetView>
  </sheetViews>
  <sheetFormatPr defaultColWidth="9.00390625" defaultRowHeight="12.75"/>
  <cols>
    <col min="1" max="1" width="27.75390625" style="2" customWidth="1"/>
    <col min="2" max="4" width="13.125" style="2" customWidth="1"/>
    <col min="5" max="5" width="12.00390625" style="2" customWidth="1"/>
    <col min="6" max="6" width="10.875" style="2" customWidth="1"/>
    <col min="7" max="7" width="12.00390625" style="2" customWidth="1"/>
    <col min="8" max="16384" width="10.875" style="2" customWidth="1"/>
  </cols>
  <sheetData>
    <row r="1" spans="1:5" ht="15.75">
      <c r="A1" s="3" t="s">
        <v>0</v>
      </c>
      <c r="B1" s="4"/>
      <c r="C1" s="4"/>
      <c r="D1" s="4"/>
      <c r="E1" s="4"/>
    </row>
    <row r="2" spans="1:5" ht="15.75">
      <c r="A2" s="3" t="s">
        <v>1</v>
      </c>
      <c r="B2" s="4"/>
      <c r="C2" s="4"/>
      <c r="D2" s="4"/>
      <c r="E2" s="4"/>
    </row>
    <row r="3" spans="1:5" ht="18">
      <c r="A3" s="5" t="s">
        <v>2</v>
      </c>
      <c r="B3" s="4"/>
      <c r="C3" s="4"/>
      <c r="D3" s="4"/>
      <c r="E3" s="4"/>
    </row>
    <row r="4" spans="1:5" ht="18">
      <c r="A4" s="5" t="s">
        <v>3</v>
      </c>
      <c r="B4" s="4"/>
      <c r="C4" s="4"/>
      <c r="D4" s="4"/>
      <c r="E4" s="4"/>
    </row>
    <row r="5" spans="1:5" ht="15.75" thickBot="1">
      <c r="A5" s="1"/>
      <c r="B5" s="1"/>
      <c r="C5" s="1"/>
      <c r="D5" s="1"/>
      <c r="E5" s="1"/>
    </row>
    <row r="6" spans="1:6" ht="15.75">
      <c r="A6" s="6"/>
      <c r="B6" s="7"/>
      <c r="C6" s="7"/>
      <c r="D6" s="8"/>
      <c r="E6" s="8"/>
      <c r="F6" s="9"/>
    </row>
    <row r="7" spans="1:6" ht="15.75">
      <c r="A7" s="10" t="s">
        <v>4</v>
      </c>
      <c r="B7" s="11" t="s">
        <v>5</v>
      </c>
      <c r="C7" s="11" t="s">
        <v>6</v>
      </c>
      <c r="D7" s="11" t="s">
        <v>7</v>
      </c>
      <c r="E7" s="11" t="s">
        <v>71</v>
      </c>
      <c r="F7" s="9"/>
    </row>
    <row r="8" spans="1:6" ht="9" customHeight="1">
      <c r="A8" s="12"/>
      <c r="B8" s="13"/>
      <c r="C8" s="13"/>
      <c r="D8" s="13"/>
      <c r="E8" s="13"/>
      <c r="F8" s="9"/>
    </row>
    <row r="9" spans="1:6" ht="15.75">
      <c r="A9" s="10" t="s">
        <v>8</v>
      </c>
      <c r="B9" s="14">
        <f>B63+B72</f>
        <v>949999999.5743374</v>
      </c>
      <c r="C9" s="14">
        <f>C63+C72</f>
        <v>950000000</v>
      </c>
      <c r="D9" s="14">
        <f>D63+D72</f>
        <v>0.4256625879788771</v>
      </c>
      <c r="E9" s="15">
        <f>D9/B9</f>
        <v>4.4806588228379163E-10</v>
      </c>
      <c r="F9" s="9"/>
    </row>
    <row r="10" spans="1:6" ht="8.25" customHeight="1">
      <c r="A10" s="16"/>
      <c r="B10" s="1"/>
      <c r="C10" s="1"/>
      <c r="D10" s="1"/>
      <c r="E10" s="1"/>
      <c r="F10" s="9"/>
    </row>
    <row r="11" spans="1:7" ht="15.75">
      <c r="A11" s="17" t="s">
        <v>9</v>
      </c>
      <c r="B11" s="18">
        <v>17044406</v>
      </c>
      <c r="C11" s="18">
        <v>18567668</v>
      </c>
      <c r="D11" s="18">
        <f aca="true" t="shared" si="0" ref="D11:D42">C11-B11</f>
        <v>1523262</v>
      </c>
      <c r="E11" s="19">
        <f aca="true" t="shared" si="1" ref="E11:E42">D11/B11</f>
        <v>0.08937020157816002</v>
      </c>
      <c r="F11" s="9"/>
      <c r="G11" s="20"/>
    </row>
    <row r="12" spans="1:7" ht="15.75">
      <c r="A12" s="10" t="s">
        <v>10</v>
      </c>
      <c r="B12" s="21">
        <v>3728842</v>
      </c>
      <c r="C12" s="21">
        <v>3627608</v>
      </c>
      <c r="D12" s="21">
        <f t="shared" si="0"/>
        <v>-101234</v>
      </c>
      <c r="E12" s="22">
        <f t="shared" si="1"/>
        <v>-0.0271489111096689</v>
      </c>
      <c r="F12" s="9"/>
      <c r="G12" s="20"/>
    </row>
    <row r="13" spans="1:7" ht="15.75">
      <c r="A13" s="10" t="s">
        <v>11</v>
      </c>
      <c r="B13" s="21">
        <v>17399189</v>
      </c>
      <c r="C13" s="21">
        <v>16247051</v>
      </c>
      <c r="D13" s="21">
        <f t="shared" si="0"/>
        <v>-1152138</v>
      </c>
      <c r="E13" s="22">
        <f t="shared" si="1"/>
        <v>-0.06621791394989732</v>
      </c>
      <c r="F13" s="9"/>
      <c r="G13" s="20"/>
    </row>
    <row r="14" spans="1:7" ht="15.75">
      <c r="A14" s="10" t="s">
        <v>12</v>
      </c>
      <c r="B14" s="21">
        <v>9622728</v>
      </c>
      <c r="C14" s="21">
        <v>9708232</v>
      </c>
      <c r="D14" s="21">
        <f t="shared" si="0"/>
        <v>85504</v>
      </c>
      <c r="E14" s="22">
        <f t="shared" si="1"/>
        <v>0.008885629937788951</v>
      </c>
      <c r="F14" s="9"/>
      <c r="G14" s="20"/>
    </row>
    <row r="15" spans="1:6" ht="15.75">
      <c r="A15" s="17" t="s">
        <v>13</v>
      </c>
      <c r="B15" s="18">
        <v>156375879</v>
      </c>
      <c r="C15" s="18">
        <v>150741436</v>
      </c>
      <c r="D15" s="18">
        <f t="shared" si="0"/>
        <v>-5634443</v>
      </c>
      <c r="E15" s="19">
        <f t="shared" si="1"/>
        <v>-0.03603140737581401</v>
      </c>
      <c r="F15" s="9"/>
    </row>
    <row r="16" spans="1:6" ht="15.75">
      <c r="A16" s="10" t="s">
        <v>14</v>
      </c>
      <c r="B16" s="21">
        <v>5768432</v>
      </c>
      <c r="C16" s="21">
        <v>5191589</v>
      </c>
      <c r="D16" s="21">
        <f t="shared" si="0"/>
        <v>-576843</v>
      </c>
      <c r="E16" s="22">
        <f t="shared" si="1"/>
        <v>-0.09999996532853295</v>
      </c>
      <c r="F16" s="9"/>
    </row>
    <row r="17" spans="1:6" ht="15.75">
      <c r="A17" s="10" t="s">
        <v>15</v>
      </c>
      <c r="B17" s="21">
        <v>6737675</v>
      </c>
      <c r="C17" s="21">
        <v>6063908</v>
      </c>
      <c r="D17" s="21">
        <f t="shared" si="0"/>
        <v>-673767</v>
      </c>
      <c r="E17" s="22">
        <f t="shared" si="1"/>
        <v>-0.09999992579042474</v>
      </c>
      <c r="F17" s="9"/>
    </row>
    <row r="18" spans="1:6" ht="15.75">
      <c r="A18" s="10" t="s">
        <v>16</v>
      </c>
      <c r="B18" s="21">
        <v>2369063</v>
      </c>
      <c r="C18" s="21">
        <v>2369063</v>
      </c>
      <c r="D18" s="21">
        <f t="shared" si="0"/>
        <v>0</v>
      </c>
      <c r="E18" s="22">
        <f t="shared" si="1"/>
        <v>0</v>
      </c>
      <c r="F18" s="9"/>
    </row>
    <row r="19" spans="1:6" ht="15.75">
      <c r="A19" s="17" t="s">
        <v>17</v>
      </c>
      <c r="B19" s="18">
        <v>3971309</v>
      </c>
      <c r="C19" s="18">
        <v>3574178</v>
      </c>
      <c r="D19" s="18">
        <f t="shared" si="0"/>
        <v>-397131</v>
      </c>
      <c r="E19" s="19">
        <f t="shared" si="1"/>
        <v>-0.10000002518061425</v>
      </c>
      <c r="F19" s="9"/>
    </row>
    <row r="20" spans="1:6" ht="15.75">
      <c r="A20" s="10" t="s">
        <v>18</v>
      </c>
      <c r="B20" s="21">
        <v>37761854</v>
      </c>
      <c r="C20" s="21">
        <v>35800688</v>
      </c>
      <c r="D20" s="21">
        <f t="shared" si="0"/>
        <v>-1961166</v>
      </c>
      <c r="E20" s="22">
        <f t="shared" si="1"/>
        <v>-0.05193510890646418</v>
      </c>
      <c r="F20" s="9"/>
    </row>
    <row r="21" spans="1:6" ht="15.75">
      <c r="A21" s="10" t="s">
        <v>19</v>
      </c>
      <c r="B21" s="21">
        <v>20011763</v>
      </c>
      <c r="C21" s="21">
        <v>18010587</v>
      </c>
      <c r="D21" s="21">
        <f t="shared" si="0"/>
        <v>-2001176</v>
      </c>
      <c r="E21" s="22">
        <f t="shared" si="1"/>
        <v>-0.09999998500881706</v>
      </c>
      <c r="F21" s="9"/>
    </row>
    <row r="22" spans="1:6" ht="15.75">
      <c r="A22" s="10" t="s">
        <v>20</v>
      </c>
      <c r="B22" s="21">
        <v>5444869</v>
      </c>
      <c r="C22" s="21">
        <v>4900382</v>
      </c>
      <c r="D22" s="21">
        <f t="shared" si="0"/>
        <v>-544487</v>
      </c>
      <c r="E22" s="22">
        <f t="shared" si="1"/>
        <v>-0.10000001836591477</v>
      </c>
      <c r="F22" s="9"/>
    </row>
    <row r="23" spans="1:6" ht="15.75">
      <c r="A23" s="17" t="s">
        <v>21</v>
      </c>
      <c r="B23" s="18">
        <v>3712935</v>
      </c>
      <c r="C23" s="18">
        <v>4104687</v>
      </c>
      <c r="D23" s="18">
        <f t="shared" si="0"/>
        <v>391752</v>
      </c>
      <c r="E23" s="19">
        <f t="shared" si="1"/>
        <v>0.10551006144734557</v>
      </c>
      <c r="F23" s="9"/>
    </row>
    <row r="24" spans="1:6" ht="15.75">
      <c r="A24" s="10" t="s">
        <v>22</v>
      </c>
      <c r="B24" s="21">
        <v>44094693</v>
      </c>
      <c r="C24" s="21">
        <v>51107313</v>
      </c>
      <c r="D24" s="21">
        <f t="shared" si="0"/>
        <v>7012620</v>
      </c>
      <c r="E24" s="22">
        <f t="shared" si="1"/>
        <v>0.1590354648800934</v>
      </c>
      <c r="F24" s="9"/>
    </row>
    <row r="25" spans="1:6" ht="15.75">
      <c r="A25" s="10" t="s">
        <v>23</v>
      </c>
      <c r="B25" s="21">
        <v>10825762</v>
      </c>
      <c r="C25" s="21">
        <v>9743186</v>
      </c>
      <c r="D25" s="21">
        <f t="shared" si="0"/>
        <v>-1082576</v>
      </c>
      <c r="E25" s="22">
        <f t="shared" si="1"/>
        <v>-0.09999998152554988</v>
      </c>
      <c r="F25" s="9"/>
    </row>
    <row r="26" spans="1:6" ht="15.75">
      <c r="A26" s="10" t="s">
        <v>24</v>
      </c>
      <c r="B26" s="21">
        <v>2888253</v>
      </c>
      <c r="C26" s="21">
        <v>3199888</v>
      </c>
      <c r="D26" s="21">
        <f t="shared" si="0"/>
        <v>311635</v>
      </c>
      <c r="E26" s="22">
        <f t="shared" si="1"/>
        <v>0.1078974037246737</v>
      </c>
      <c r="F26" s="9"/>
    </row>
    <row r="27" spans="1:6" ht="15.75">
      <c r="A27" s="17" t="s">
        <v>25</v>
      </c>
      <c r="B27" s="18">
        <v>4279240</v>
      </c>
      <c r="C27" s="18">
        <v>5563012</v>
      </c>
      <c r="D27" s="18">
        <f t="shared" si="0"/>
        <v>1283772</v>
      </c>
      <c r="E27" s="19">
        <f t="shared" si="1"/>
        <v>0.3</v>
      </c>
      <c r="F27" s="9"/>
    </row>
    <row r="28" spans="1:6" ht="15.75">
      <c r="A28" s="10" t="s">
        <v>26</v>
      </c>
      <c r="B28" s="21">
        <v>15183245</v>
      </c>
      <c r="C28" s="21">
        <v>14391853</v>
      </c>
      <c r="D28" s="21">
        <f t="shared" si="0"/>
        <v>-791392</v>
      </c>
      <c r="E28" s="22">
        <f t="shared" si="1"/>
        <v>-0.05212271816729559</v>
      </c>
      <c r="F28" s="9"/>
    </row>
    <row r="29" spans="1:6" ht="15.75">
      <c r="A29" s="10" t="s">
        <v>27</v>
      </c>
      <c r="B29" s="21">
        <v>20294120</v>
      </c>
      <c r="C29" s="21">
        <v>24177060</v>
      </c>
      <c r="D29" s="21">
        <f t="shared" si="0"/>
        <v>3882940</v>
      </c>
      <c r="E29" s="22">
        <f t="shared" si="1"/>
        <v>0.19133325317875324</v>
      </c>
      <c r="F29" s="9"/>
    </row>
    <row r="30" spans="1:6" ht="15.75">
      <c r="A30" s="10" t="s">
        <v>28</v>
      </c>
      <c r="B30" s="21">
        <v>3301438</v>
      </c>
      <c r="C30" s="21">
        <v>2971294</v>
      </c>
      <c r="D30" s="21">
        <f t="shared" si="0"/>
        <v>-330144</v>
      </c>
      <c r="E30" s="22">
        <f t="shared" si="1"/>
        <v>-0.10000006057966256</v>
      </c>
      <c r="F30" s="9"/>
    </row>
    <row r="31" spans="1:6" ht="15.75">
      <c r="A31" s="17" t="s">
        <v>29</v>
      </c>
      <c r="B31" s="18">
        <v>12196915</v>
      </c>
      <c r="C31" s="18">
        <v>12516336</v>
      </c>
      <c r="D31" s="18">
        <f t="shared" si="0"/>
        <v>319421</v>
      </c>
      <c r="E31" s="19">
        <f t="shared" si="1"/>
        <v>0.02618867147963235</v>
      </c>
      <c r="F31" s="9"/>
    </row>
    <row r="32" spans="1:6" ht="15.75">
      <c r="A32" s="10" t="s">
        <v>30</v>
      </c>
      <c r="B32" s="21">
        <v>11235182</v>
      </c>
      <c r="C32" s="21">
        <v>10111664</v>
      </c>
      <c r="D32" s="21">
        <f t="shared" si="0"/>
        <v>-1123518</v>
      </c>
      <c r="E32" s="22">
        <f t="shared" si="1"/>
        <v>-0.09999998219877523</v>
      </c>
      <c r="F32" s="9"/>
    </row>
    <row r="33" spans="1:6" ht="15.75">
      <c r="A33" s="10" t="s">
        <v>31</v>
      </c>
      <c r="B33" s="21">
        <v>24550144</v>
      </c>
      <c r="C33" s="21">
        <v>31915187</v>
      </c>
      <c r="D33" s="21">
        <f t="shared" si="0"/>
        <v>7365043</v>
      </c>
      <c r="E33" s="22">
        <f t="shared" si="1"/>
        <v>0.29999999185340825</v>
      </c>
      <c r="F33" s="9"/>
    </row>
    <row r="34" spans="1:6" ht="15.75">
      <c r="A34" s="10" t="s">
        <v>32</v>
      </c>
      <c r="B34" s="21">
        <v>7827789</v>
      </c>
      <c r="C34" s="21">
        <v>9926238</v>
      </c>
      <c r="D34" s="21">
        <f t="shared" si="0"/>
        <v>2098449</v>
      </c>
      <c r="E34" s="22">
        <f t="shared" si="1"/>
        <v>0.26807684775356105</v>
      </c>
      <c r="F34" s="9"/>
    </row>
    <row r="35" spans="1:6" ht="15.75">
      <c r="A35" s="17" t="s">
        <v>33</v>
      </c>
      <c r="B35" s="18">
        <v>14744150</v>
      </c>
      <c r="C35" s="18">
        <v>14484593</v>
      </c>
      <c r="D35" s="18">
        <f t="shared" si="0"/>
        <v>-259557</v>
      </c>
      <c r="E35" s="19">
        <f t="shared" si="1"/>
        <v>-0.017604066697639403</v>
      </c>
      <c r="F35" s="9"/>
    </row>
    <row r="36" spans="1:6" ht="15.75">
      <c r="A36" s="10" t="s">
        <v>34</v>
      </c>
      <c r="B36" s="21">
        <v>12359685</v>
      </c>
      <c r="C36" s="21">
        <v>14329577</v>
      </c>
      <c r="D36" s="21">
        <f t="shared" si="0"/>
        <v>1969892</v>
      </c>
      <c r="E36" s="22">
        <f t="shared" si="1"/>
        <v>0.15938043728460718</v>
      </c>
      <c r="F36" s="9"/>
    </row>
    <row r="37" spans="1:6" ht="15.75">
      <c r="A37" s="10" t="s">
        <v>35</v>
      </c>
      <c r="B37" s="21">
        <v>3956587</v>
      </c>
      <c r="C37" s="21">
        <v>3753106</v>
      </c>
      <c r="D37" s="21">
        <f t="shared" si="0"/>
        <v>-203481</v>
      </c>
      <c r="E37" s="22">
        <f t="shared" si="1"/>
        <v>-0.05142841544998252</v>
      </c>
      <c r="F37" s="9"/>
    </row>
    <row r="38" spans="1:6" ht="15.75">
      <c r="A38" s="10" t="s">
        <v>36</v>
      </c>
      <c r="B38" s="21">
        <v>2369063</v>
      </c>
      <c r="C38" s="21">
        <v>2369063</v>
      </c>
      <c r="D38" s="21">
        <f t="shared" si="0"/>
        <v>0</v>
      </c>
      <c r="E38" s="22">
        <f t="shared" si="1"/>
        <v>0</v>
      </c>
      <c r="F38" s="9"/>
    </row>
    <row r="39" spans="1:6" ht="15.75">
      <c r="A39" s="17" t="s">
        <v>37</v>
      </c>
      <c r="B39" s="18">
        <v>4007022</v>
      </c>
      <c r="C39" s="18">
        <v>4455812</v>
      </c>
      <c r="D39" s="18">
        <f t="shared" si="0"/>
        <v>448790</v>
      </c>
      <c r="E39" s="19">
        <f t="shared" si="1"/>
        <v>0.11200088245085751</v>
      </c>
      <c r="F39" s="9"/>
    </row>
    <row r="40" spans="1:6" ht="15.75">
      <c r="A40" s="10" t="s">
        <v>38</v>
      </c>
      <c r="B40" s="21">
        <v>2369063</v>
      </c>
      <c r="C40" s="21">
        <v>2369063</v>
      </c>
      <c r="D40" s="21">
        <f t="shared" si="0"/>
        <v>0</v>
      </c>
      <c r="E40" s="22">
        <f t="shared" si="1"/>
        <v>0</v>
      </c>
      <c r="F40" s="9"/>
    </row>
    <row r="41" spans="1:6" ht="15.75">
      <c r="A41" s="10" t="s">
        <v>39</v>
      </c>
      <c r="B41" s="21">
        <v>20938883</v>
      </c>
      <c r="C41" s="21">
        <v>18844995</v>
      </c>
      <c r="D41" s="21">
        <f t="shared" si="0"/>
        <v>-2093888</v>
      </c>
      <c r="E41" s="22">
        <f t="shared" si="1"/>
        <v>-0.09999998567258817</v>
      </c>
      <c r="F41" s="9"/>
    </row>
    <row r="42" spans="1:6" ht="15.75">
      <c r="A42" s="10" t="s">
        <v>40</v>
      </c>
      <c r="B42" s="21">
        <v>9393723</v>
      </c>
      <c r="C42" s="21">
        <v>8870823</v>
      </c>
      <c r="D42" s="21">
        <f t="shared" si="0"/>
        <v>-522900</v>
      </c>
      <c r="E42" s="22">
        <f t="shared" si="1"/>
        <v>-0.055664830653405474</v>
      </c>
      <c r="F42" s="9"/>
    </row>
    <row r="43" spans="1:6" ht="15.75">
      <c r="A43" s="17" t="s">
        <v>41</v>
      </c>
      <c r="B43" s="18">
        <v>80628707</v>
      </c>
      <c r="C43" s="18">
        <v>72565836</v>
      </c>
      <c r="D43" s="18">
        <f aca="true" t="shared" si="2" ref="D43:D62">C43-B43</f>
        <v>-8062871</v>
      </c>
      <c r="E43" s="19">
        <f aca="true" t="shared" si="3" ref="E43:E72">D43/B43</f>
        <v>-0.10000000372075916</v>
      </c>
      <c r="F43" s="9"/>
    </row>
    <row r="44" spans="1:6" ht="15.75">
      <c r="A44" s="10" t="s">
        <v>42</v>
      </c>
      <c r="B44" s="21">
        <v>16154303</v>
      </c>
      <c r="C44" s="21">
        <v>21000594</v>
      </c>
      <c r="D44" s="21">
        <f t="shared" si="2"/>
        <v>4846291</v>
      </c>
      <c r="E44" s="22">
        <f t="shared" si="3"/>
        <v>0.30000000619030115</v>
      </c>
      <c r="F44" s="9"/>
    </row>
    <row r="45" spans="1:6" ht="15.75">
      <c r="A45" s="10" t="s">
        <v>43</v>
      </c>
      <c r="B45" s="21">
        <v>2369063</v>
      </c>
      <c r="C45" s="21">
        <v>2369063</v>
      </c>
      <c r="D45" s="21">
        <f t="shared" si="2"/>
        <v>0</v>
      </c>
      <c r="E45" s="22">
        <f t="shared" si="3"/>
        <v>0</v>
      </c>
      <c r="F45" s="9"/>
    </row>
    <row r="46" spans="1:6" ht="15.75">
      <c r="A46" s="10" t="s">
        <v>44</v>
      </c>
      <c r="B46" s="21">
        <v>45060208</v>
      </c>
      <c r="C46" s="21">
        <v>41709042</v>
      </c>
      <c r="D46" s="21">
        <f t="shared" si="2"/>
        <v>-3351166</v>
      </c>
      <c r="E46" s="22">
        <f t="shared" si="3"/>
        <v>-0.07437085066273995</v>
      </c>
      <c r="F46" s="9"/>
    </row>
    <row r="47" spans="1:6" ht="15.75">
      <c r="A47" s="17" t="s">
        <v>45</v>
      </c>
      <c r="B47" s="18">
        <v>9235649</v>
      </c>
      <c r="C47" s="18">
        <v>8312084</v>
      </c>
      <c r="D47" s="18">
        <f t="shared" si="2"/>
        <v>-923565</v>
      </c>
      <c r="E47" s="19">
        <f t="shared" si="3"/>
        <v>-0.10000001082760941</v>
      </c>
      <c r="F47" s="9"/>
    </row>
    <row r="48" spans="1:6" ht="15.75">
      <c r="A48" s="10" t="s">
        <v>46</v>
      </c>
      <c r="B48" s="21">
        <v>13460527</v>
      </c>
      <c r="C48" s="21">
        <v>12114474</v>
      </c>
      <c r="D48" s="21">
        <f t="shared" si="2"/>
        <v>-1346053</v>
      </c>
      <c r="E48" s="22">
        <f t="shared" si="3"/>
        <v>-0.1000000222873889</v>
      </c>
      <c r="F48" s="9"/>
    </row>
    <row r="49" spans="1:6" ht="15.75">
      <c r="A49" s="10" t="s">
        <v>47</v>
      </c>
      <c r="B49" s="21">
        <v>30818747</v>
      </c>
      <c r="C49" s="21">
        <v>36183794</v>
      </c>
      <c r="D49" s="21">
        <f t="shared" si="2"/>
        <v>5365047</v>
      </c>
      <c r="E49" s="22">
        <f t="shared" si="3"/>
        <v>0.17408387823164906</v>
      </c>
      <c r="F49" s="9"/>
    </row>
    <row r="50" spans="1:6" ht="15.75">
      <c r="A50" s="10" t="s">
        <v>48</v>
      </c>
      <c r="B50" s="21">
        <v>52746321</v>
      </c>
      <c r="C50" s="21">
        <v>49163463</v>
      </c>
      <c r="D50" s="21">
        <f t="shared" si="2"/>
        <v>-3582858</v>
      </c>
      <c r="E50" s="22">
        <f t="shared" si="3"/>
        <v>-0.06792621612415395</v>
      </c>
      <c r="F50" s="9"/>
    </row>
    <row r="51" spans="1:6" ht="15.75">
      <c r="A51" s="17" t="s">
        <v>49</v>
      </c>
      <c r="B51" s="18">
        <v>2369063</v>
      </c>
      <c r="C51" s="18">
        <v>2369063</v>
      </c>
      <c r="D51" s="18">
        <f t="shared" si="2"/>
        <v>0</v>
      </c>
      <c r="E51" s="19">
        <f t="shared" si="3"/>
        <v>0</v>
      </c>
      <c r="F51" s="9"/>
    </row>
    <row r="52" spans="1:6" ht="15.75">
      <c r="A52" s="10" t="s">
        <v>50</v>
      </c>
      <c r="B52" s="21">
        <v>12698373</v>
      </c>
      <c r="C52" s="21">
        <v>11428536</v>
      </c>
      <c r="D52" s="21">
        <f t="shared" si="2"/>
        <v>-1269837</v>
      </c>
      <c r="E52" s="22">
        <f t="shared" si="3"/>
        <v>-0.09999997637492614</v>
      </c>
      <c r="F52" s="9"/>
    </row>
    <row r="53" spans="1:6" ht="15.75">
      <c r="A53" s="10" t="s">
        <v>51</v>
      </c>
      <c r="B53" s="21">
        <v>2369063</v>
      </c>
      <c r="C53" s="21">
        <v>2369063</v>
      </c>
      <c r="D53" s="21">
        <f t="shared" si="2"/>
        <v>0</v>
      </c>
      <c r="E53" s="22">
        <f t="shared" si="3"/>
        <v>0</v>
      </c>
      <c r="F53" s="9"/>
    </row>
    <row r="54" spans="1:6" ht="15.75">
      <c r="A54" s="10" t="s">
        <v>52</v>
      </c>
      <c r="B54" s="21">
        <v>16306939</v>
      </c>
      <c r="C54" s="21">
        <v>19078725</v>
      </c>
      <c r="D54" s="21">
        <f t="shared" si="2"/>
        <v>2771786</v>
      </c>
      <c r="E54" s="22">
        <f t="shared" si="3"/>
        <v>0.16997586119626742</v>
      </c>
      <c r="F54" s="9"/>
    </row>
    <row r="55" spans="1:6" ht="15.75">
      <c r="A55" s="17" t="s">
        <v>53</v>
      </c>
      <c r="B55" s="18">
        <v>86576669</v>
      </c>
      <c r="C55" s="18">
        <v>77919002</v>
      </c>
      <c r="D55" s="18">
        <f t="shared" si="2"/>
        <v>-8657667</v>
      </c>
      <c r="E55" s="19">
        <f t="shared" si="3"/>
        <v>-0.10000000115504559</v>
      </c>
      <c r="F55" s="9"/>
    </row>
    <row r="56" spans="1:6" ht="15.75">
      <c r="A56" s="10" t="s">
        <v>54</v>
      </c>
      <c r="B56" s="21">
        <v>2478475</v>
      </c>
      <c r="C56" s="21">
        <v>2871770</v>
      </c>
      <c r="D56" s="21">
        <f t="shared" si="2"/>
        <v>393295</v>
      </c>
      <c r="E56" s="22">
        <f t="shared" si="3"/>
        <v>0.15868427157828907</v>
      </c>
      <c r="F56" s="9"/>
    </row>
    <row r="57" spans="1:6" ht="15.75">
      <c r="A57" s="10" t="s">
        <v>55</v>
      </c>
      <c r="B57" s="21">
        <v>2369063</v>
      </c>
      <c r="C57" s="21">
        <v>2369063</v>
      </c>
      <c r="D57" s="21">
        <f t="shared" si="2"/>
        <v>0</v>
      </c>
      <c r="E57" s="22">
        <f t="shared" si="3"/>
        <v>0</v>
      </c>
      <c r="F57" s="9"/>
    </row>
    <row r="58" spans="1:6" ht="15.75">
      <c r="A58" s="10" t="s">
        <v>56</v>
      </c>
      <c r="B58" s="21">
        <v>12478418</v>
      </c>
      <c r="C58" s="21">
        <v>11230576</v>
      </c>
      <c r="D58" s="21">
        <f t="shared" si="2"/>
        <v>-1247842</v>
      </c>
      <c r="E58" s="22">
        <f t="shared" si="3"/>
        <v>-0.10000001602767274</v>
      </c>
      <c r="F58" s="9"/>
    </row>
    <row r="59" spans="1:6" ht="15.75">
      <c r="A59" s="17" t="s">
        <v>57</v>
      </c>
      <c r="B59" s="18">
        <v>21031292</v>
      </c>
      <c r="C59" s="18">
        <v>27274610</v>
      </c>
      <c r="D59" s="18">
        <f t="shared" si="2"/>
        <v>6243318</v>
      </c>
      <c r="E59" s="19">
        <f t="shared" si="3"/>
        <v>0.2968585096911783</v>
      </c>
      <c r="F59" s="9"/>
    </row>
    <row r="60" spans="1:6" ht="15.75">
      <c r="A60" s="10" t="s">
        <v>58</v>
      </c>
      <c r="B60" s="21">
        <v>10558659</v>
      </c>
      <c r="C60" s="21">
        <v>9502793</v>
      </c>
      <c r="D60" s="21">
        <f t="shared" si="2"/>
        <v>-1055866</v>
      </c>
      <c r="E60" s="22">
        <f t="shared" si="3"/>
        <v>-0.10000000947089967</v>
      </c>
      <c r="F60" s="9"/>
    </row>
    <row r="61" spans="1:6" ht="15.75">
      <c r="A61" s="10" t="s">
        <v>59</v>
      </c>
      <c r="B61" s="21">
        <v>8782497</v>
      </c>
      <c r="C61" s="21">
        <v>11417246</v>
      </c>
      <c r="D61" s="21">
        <f t="shared" si="2"/>
        <v>2634749</v>
      </c>
      <c r="E61" s="22">
        <f t="shared" si="3"/>
        <v>0.2999999886137166</v>
      </c>
      <c r="F61" s="9"/>
    </row>
    <row r="62" spans="1:6" ht="16.5" thickBot="1">
      <c r="A62" s="10" t="s">
        <v>60</v>
      </c>
      <c r="B62" s="21">
        <v>2369063</v>
      </c>
      <c r="C62" s="21">
        <v>2369063</v>
      </c>
      <c r="D62" s="21">
        <f t="shared" si="2"/>
        <v>0</v>
      </c>
      <c r="E62" s="22">
        <f t="shared" si="3"/>
        <v>0</v>
      </c>
      <c r="F62" s="9"/>
    </row>
    <row r="63" spans="1:6" ht="17.25" thickBot="1" thickTop="1">
      <c r="A63" s="26" t="s">
        <v>61</v>
      </c>
      <c r="B63" s="27">
        <f>SUM(B11:B62)</f>
        <v>947625000</v>
      </c>
      <c r="C63" s="27">
        <f>SUM(C11:C62)</f>
        <v>947625000</v>
      </c>
      <c r="D63" s="27">
        <f>SUM(D11:D62)</f>
        <v>0</v>
      </c>
      <c r="E63" s="28">
        <f t="shared" si="3"/>
        <v>0</v>
      </c>
      <c r="F63" s="9"/>
    </row>
    <row r="64" spans="1:6" ht="16.5" thickTop="1">
      <c r="A64" s="12" t="s">
        <v>62</v>
      </c>
      <c r="B64" s="23">
        <v>112713</v>
      </c>
      <c r="C64" s="23">
        <v>115594</v>
      </c>
      <c r="D64" s="23">
        <f aca="true" t="shared" si="4" ref="D64:D71">C64-B64</f>
        <v>2881</v>
      </c>
      <c r="E64" s="24">
        <f t="shared" si="3"/>
        <v>0.025560494352914038</v>
      </c>
      <c r="F64" s="9"/>
    </row>
    <row r="65" spans="1:6" ht="15.75">
      <c r="A65" s="10" t="s">
        <v>63</v>
      </c>
      <c r="B65" s="21">
        <v>443439</v>
      </c>
      <c r="C65" s="21">
        <v>499361</v>
      </c>
      <c r="D65" s="21">
        <f t="shared" si="4"/>
        <v>55922</v>
      </c>
      <c r="E65" s="22">
        <f t="shared" si="3"/>
        <v>0.126109791876673</v>
      </c>
      <c r="F65" s="9"/>
    </row>
    <row r="66" spans="1:6" ht="15.75">
      <c r="A66" s="10" t="s">
        <v>64</v>
      </c>
      <c r="B66" s="21">
        <v>239400</v>
      </c>
      <c r="C66" s="21">
        <v>245520</v>
      </c>
      <c r="D66" s="21">
        <f t="shared" si="4"/>
        <v>6120</v>
      </c>
      <c r="E66" s="22">
        <f t="shared" si="3"/>
        <v>0.02556390977443609</v>
      </c>
      <c r="F66" s="9"/>
    </row>
    <row r="67" spans="1:6" ht="15.75">
      <c r="A67" s="10" t="s">
        <v>65</v>
      </c>
      <c r="B67" s="21">
        <v>420122</v>
      </c>
      <c r="C67" s="21">
        <v>473102</v>
      </c>
      <c r="D67" s="21">
        <f t="shared" si="4"/>
        <v>52980</v>
      </c>
      <c r="E67" s="22">
        <f t="shared" si="3"/>
        <v>0.12610622628665008</v>
      </c>
      <c r="F67" s="9"/>
    </row>
    <row r="68" spans="1:6" ht="15.75">
      <c r="A68" s="10" t="s">
        <v>66</v>
      </c>
      <c r="B68" s="21">
        <v>199536</v>
      </c>
      <c r="C68" s="21">
        <v>295587</v>
      </c>
      <c r="D68" s="21">
        <f t="shared" si="4"/>
        <v>96051</v>
      </c>
      <c r="E68" s="22">
        <f t="shared" si="3"/>
        <v>0.4813717825354823</v>
      </c>
      <c r="F68" s="9"/>
    </row>
    <row r="69" spans="1:6" ht="15.75">
      <c r="A69" s="10" t="s">
        <v>67</v>
      </c>
      <c r="B69" s="21">
        <v>75000</v>
      </c>
      <c r="C69" s="21">
        <v>76917</v>
      </c>
      <c r="D69" s="21">
        <f t="shared" si="4"/>
        <v>1917</v>
      </c>
      <c r="E69" s="22">
        <f t="shared" si="3"/>
        <v>0.02556</v>
      </c>
      <c r="F69" s="9"/>
    </row>
    <row r="70" spans="1:6" ht="15.75">
      <c r="A70" s="10" t="s">
        <v>68</v>
      </c>
      <c r="B70" s="21">
        <v>594010</v>
      </c>
      <c r="C70" s="21">
        <v>668919</v>
      </c>
      <c r="D70" s="21">
        <f t="shared" si="4"/>
        <v>74909</v>
      </c>
      <c r="E70" s="22">
        <f t="shared" si="3"/>
        <v>0.1261073045908318</v>
      </c>
      <c r="F70" s="9"/>
    </row>
    <row r="71" spans="1:6" ht="16.5" thickBot="1">
      <c r="A71" s="10" t="s">
        <v>69</v>
      </c>
      <c r="B71" s="21">
        <v>290779.574337412</v>
      </c>
      <c r="C71" s="21">
        <v>0</v>
      </c>
      <c r="D71" s="21">
        <f t="shared" si="4"/>
        <v>-290779.574337412</v>
      </c>
      <c r="E71" s="25">
        <f t="shared" si="3"/>
        <v>-1</v>
      </c>
      <c r="F71" s="9"/>
    </row>
    <row r="72" spans="1:6" ht="17.25" thickBot="1" thickTop="1">
      <c r="A72" s="26" t="s">
        <v>70</v>
      </c>
      <c r="B72" s="27">
        <f>SUM(B64:B71)</f>
        <v>2374999.574337412</v>
      </c>
      <c r="C72" s="27">
        <f>SUM(C64:C71)</f>
        <v>2375000</v>
      </c>
      <c r="D72" s="27">
        <f>SUM(D64:D71)</f>
        <v>0.4256625879788771</v>
      </c>
      <c r="E72" s="29">
        <f t="shared" si="3"/>
        <v>1.7922638495530272E-07</v>
      </c>
      <c r="F72" s="9"/>
    </row>
    <row r="73" ht="15.75" thickTop="1"/>
  </sheetData>
  <printOptions horizontalCentered="1"/>
  <pageMargins left="0.3" right="0.3" top="0.3" bottom="0.3" header="0" footer="0"/>
  <pageSetup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2003-03-31T16:20:41Z</dcterms:created>
  <dcterms:modified xsi:type="dcterms:W3CDTF">2003-03-31T20:49:09Z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-452551722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