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50" windowHeight="5925" activeTab="0"/>
  </bookViews>
  <sheets>
    <sheet name="A-3" sheetId="1" r:id="rId1"/>
    <sheet name="Data for figure 1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<sst xmlns="http://schemas.openxmlformats.org/spreadsheetml/2006/main" count="29" uniqueCount="21">
  <si>
    <t xml:space="preserve">   Very good </t>
  </si>
  <si>
    <t xml:space="preserve">   Good</t>
  </si>
  <si>
    <t xml:space="preserve">   Fair</t>
  </si>
  <si>
    <t xml:space="preserve">   Mediocre </t>
  </si>
  <si>
    <t xml:space="preserve">   Poor</t>
  </si>
  <si>
    <t xml:space="preserve">   Not reported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</si>
  <si>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 xml:space="preserve">Highway Statistics, </t>
    </r>
    <r>
      <rPr>
        <sz val="10"/>
        <rFont val="Futura Md BT"/>
        <family val="2"/>
      </rPr>
      <t>Washington, DC: annual editions, tables HM-63 and HM-64, available at http://www.fhwa.dot.gov/ as of Feb. 1, 2002.</t>
    </r>
  </si>
  <si>
    <t xml:space="preserve">Interstate </t>
  </si>
  <si>
    <t xml:space="preserve">Other principal arterial </t>
  </si>
  <si>
    <t>Minor arterial</t>
  </si>
  <si>
    <t>Major collector</t>
  </si>
  <si>
    <r>
      <t>NOTE FOR DATA ON THIS PAGE:</t>
    </r>
    <r>
      <rPr>
        <sz val="10"/>
        <rFont val="Futura Md BT"/>
        <family val="2"/>
      </rPr>
      <t xml:space="preserve">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</si>
  <si>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>Figure 1-1: Rural Road Conditions in Kentucky: 2000</t>
  </si>
  <si>
    <t>Data for Figure 1-1: Rural Road Conditions in Kentucky: 2000</t>
  </si>
  <si>
    <t>(Miles)</t>
  </si>
  <si>
    <t>(Percent)</t>
  </si>
  <si>
    <t>Interstate</t>
  </si>
  <si>
    <t>Other Principal Arterial</t>
  </si>
  <si>
    <t>Minor Arterial</t>
  </si>
  <si>
    <t>Major Collector</t>
  </si>
  <si>
    <t>Total reported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</si>
</sst>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8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4"/>
      <name val="Futura Md BT"/>
      <family val="2"/>
    </font>
    <font>
      <sz val="10"/>
      <color indexed="9"/>
      <name val="Futura Md BT"/>
      <family val="2"/>
    </font>
    <font>
      <b/>
      <sz val="12"/>
      <name val="Arial"/>
      <family val="2"/>
    </font>
    <font>
      <b/>
      <sz val="12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Figure 1-1: Rural Road Conditions in Kentucky: 2000</a:t>
            </a:r>
          </a:p>
        </c:rich>
      </c:tx>
      <c:layout>
        <c:manualLayout>
          <c:xMode val="factor"/>
          <c:yMode val="factor"/>
          <c:x val="0.275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1-1'!$A$16</c:f>
              <c:strCache>
                <c:ptCount val="1"/>
                <c:pt idx="0">
                  <c:v>   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1-1'!$B$16:$E$16</c:f>
              <c:numCache>
                <c:ptCount val="4"/>
                <c:pt idx="0">
                  <c:v>36.772983114446525</c:v>
                </c:pt>
                <c:pt idx="1">
                  <c:v>13.943248532289628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for figure 1-1'!$A$17</c:f>
              <c:strCache>
                <c:ptCount val="1"/>
                <c:pt idx="0">
                  <c:v>   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1-1'!$B$17:$E$17</c:f>
              <c:numCache>
                <c:ptCount val="4"/>
                <c:pt idx="0">
                  <c:v>35.45966228893058</c:v>
                </c:pt>
                <c:pt idx="1">
                  <c:v>56.65362035225049</c:v>
                </c:pt>
                <c:pt idx="2">
                  <c:v>43.69538077403246</c:v>
                </c:pt>
                <c:pt idx="3">
                  <c:v>26.655226655226656</c:v>
                </c:pt>
              </c:numCache>
            </c:numRef>
          </c:val>
        </c:ser>
        <c:ser>
          <c:idx val="2"/>
          <c:order val="2"/>
          <c:tx>
            <c:strRef>
              <c:f>'Data for figure 1-1'!$A$18</c:f>
              <c:strCache>
                <c:ptCount val="1"/>
                <c:pt idx="0">
                  <c:v>   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1-1'!$B$18:$E$18</c:f>
              <c:numCache>
                <c:ptCount val="4"/>
                <c:pt idx="0">
                  <c:v>2.25140712945591</c:v>
                </c:pt>
                <c:pt idx="1">
                  <c:v>15.753424657534246</c:v>
                </c:pt>
                <c:pt idx="2">
                  <c:v>36.017478152309614</c:v>
                </c:pt>
                <c:pt idx="3">
                  <c:v>40.04004004004004</c:v>
                </c:pt>
              </c:numCache>
            </c:numRef>
          </c:val>
        </c:ser>
        <c:ser>
          <c:idx val="3"/>
          <c:order val="3"/>
          <c:tx>
            <c:strRef>
              <c:f>'Data for figure 1-1'!$A$19</c:f>
              <c:strCache>
                <c:ptCount val="1"/>
                <c:pt idx="0">
                  <c:v>   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DnDiag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1-1'!$B$19:$E$19</c:f>
              <c:numCache>
                <c:ptCount val="4"/>
                <c:pt idx="0">
                  <c:v>25.515947467166978</c:v>
                </c:pt>
                <c:pt idx="1">
                  <c:v>12.720156555772993</c:v>
                </c:pt>
                <c:pt idx="2">
                  <c:v>18.102372034956304</c:v>
                </c:pt>
                <c:pt idx="3">
                  <c:v>33.133133133133136</c:v>
                </c:pt>
              </c:numCache>
            </c:numRef>
          </c:val>
        </c:ser>
        <c:ser>
          <c:idx val="4"/>
          <c:order val="4"/>
          <c:tx>
            <c:strRef>
              <c:f>'Data for figure 1-1'!$A$20</c:f>
              <c:strCache>
                <c:ptCount val="1"/>
                <c:pt idx="0">
                  <c:v>   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1-1'!$B$14:$E$14</c:f>
              <c:strCache>
                <c:ptCount val="4"/>
                <c:pt idx="0">
                  <c:v>Interstate </c:v>
                </c:pt>
                <c:pt idx="1">
                  <c:v>Other principal arterial </c:v>
                </c:pt>
                <c:pt idx="2">
                  <c:v>Minor arterial</c:v>
                </c:pt>
                <c:pt idx="3">
                  <c:v>Major collector</c:v>
                </c:pt>
              </c:strCache>
            </c:strRef>
          </c:cat>
          <c:val>
            <c:numRef>
              <c:f>'Data for figure 1-1'!$B$20:$E$20</c:f>
              <c:numCache>
                <c:ptCount val="4"/>
                <c:pt idx="0">
                  <c:v>0</c:v>
                </c:pt>
                <c:pt idx="1">
                  <c:v>0.9295499021526419</c:v>
                </c:pt>
                <c:pt idx="2">
                  <c:v>2.184769038701623</c:v>
                </c:pt>
                <c:pt idx="3">
                  <c:v>0.1716001716001716</c:v>
                </c:pt>
              </c:numCache>
            </c:numRef>
          </c:val>
        </c:ser>
        <c:axId val="66263678"/>
        <c:axId val="59502191"/>
      </c:bar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9502191"/>
        <c:crosses val="autoZero"/>
        <c:auto val="1"/>
        <c:lblOffset val="100"/>
        <c:noMultiLvlLbl val="0"/>
      </c:catAx>
      <c:valAx>
        <c:axId val="59502191"/>
        <c:scaling>
          <c:orientation val="minMax"/>
          <c:max val="7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6263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4"/>
          <c:y val="0.12525"/>
          <c:w val="0.8325"/>
          <c:h val="0.0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0.01425</cdr:y>
    </cdr:from>
    <cdr:to>
      <cdr:x>0.176</cdr:x>
      <cdr:y>0.08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47625"/>
          <a:ext cx="628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16384" width="9.140625" style="1" customWidth="1"/>
  </cols>
  <sheetData>
    <row r="1" ht="18">
      <c r="A1" s="11" t="s">
        <v>12</v>
      </c>
    </row>
    <row r="2" ht="300" customHeight="1"/>
    <row r="3" ht="56.25" customHeight="1">
      <c r="A3" s="9" t="s">
        <v>11</v>
      </c>
    </row>
    <row r="4" ht="38.25">
      <c r="A4" s="8" t="s">
        <v>6</v>
      </c>
    </row>
    <row r="25" spans="2:7" ht="39" customHeight="1">
      <c r="B25" s="10"/>
      <c r="C25" s="10"/>
      <c r="D25" s="10"/>
      <c r="E25" s="10"/>
      <c r="F25" s="10"/>
      <c r="G25" s="10"/>
    </row>
    <row r="26" spans="2:7" ht="41.25" customHeight="1">
      <c r="B26" s="8"/>
      <c r="C26" s="8"/>
      <c r="D26" s="8"/>
      <c r="E26" s="8"/>
      <c r="F26" s="8"/>
      <c r="G26" s="8"/>
    </row>
  </sheetData>
  <printOptions horizontalCentered="1"/>
  <pageMargins left="1" right="1" top="1" bottom="1" header="0.5" footer="0.5"/>
  <pageSetup fitToHeight="1" fitToWidth="1" horizontalDpi="1200" verticalDpi="1200" orientation="portrait" scale="72" r:id="rId2"/>
  <headerFooter alignWithMargins="0">
    <oddHeader>&amp;R&amp;"Futura Md BT,Medium"&amp;16Infrastructure</oddHeader>
    <oddFooter>&amp;L&amp;"Futura Md BT,Medium"&amp;16BTS State Transportation Profile&amp;C&amp;"Futura Md BT,Medium"&amp;14 &amp;16A-3&amp;R&amp;"Futura Md BT,Medium"&amp;16Kentucky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"/>
    </sheetView>
  </sheetViews>
  <sheetFormatPr defaultColWidth="9.140625" defaultRowHeight="12.75"/>
  <cols>
    <col min="1" max="1" width="34.00390625" style="0" customWidth="1"/>
    <col min="2" max="2" width="11.28125" style="0" customWidth="1"/>
  </cols>
  <sheetData>
    <row r="1" ht="18">
      <c r="A1" s="11" t="s">
        <v>13</v>
      </c>
    </row>
    <row r="3" spans="1:5" ht="16.5" thickBot="1">
      <c r="A3" s="21" t="s">
        <v>14</v>
      </c>
      <c r="B3" s="20"/>
      <c r="C3" s="20"/>
      <c r="D3" s="20"/>
      <c r="E3" s="20"/>
    </row>
    <row r="4" spans="1:5" ht="51">
      <c r="A4" s="18"/>
      <c r="B4" s="15" t="s">
        <v>16</v>
      </c>
      <c r="C4" s="15" t="s">
        <v>17</v>
      </c>
      <c r="D4" s="16" t="s">
        <v>18</v>
      </c>
      <c r="E4" s="16" t="s">
        <v>19</v>
      </c>
    </row>
    <row r="5" spans="1:5" ht="12.75">
      <c r="A5" t="s">
        <v>20</v>
      </c>
      <c r="B5" s="3">
        <f>SUM(B6:B10)</f>
        <v>533</v>
      </c>
      <c r="C5" s="3">
        <f>SUM(C6:C10)</f>
        <v>2044</v>
      </c>
      <c r="D5" s="3">
        <f>SUM(D6:D10)</f>
        <v>1602</v>
      </c>
      <c r="E5" s="3">
        <f>SUM(E6:E10)</f>
        <v>6993</v>
      </c>
    </row>
    <row r="6" spans="1:5" ht="12.75">
      <c r="A6" s="2" t="s">
        <v>0</v>
      </c>
      <c r="B6" s="3">
        <v>196</v>
      </c>
      <c r="C6" s="3">
        <v>285</v>
      </c>
      <c r="D6" s="3">
        <v>0</v>
      </c>
      <c r="E6" s="3">
        <v>0</v>
      </c>
    </row>
    <row r="7" spans="1:5" ht="12.75">
      <c r="A7" s="4" t="s">
        <v>1</v>
      </c>
      <c r="B7" s="3">
        <v>189</v>
      </c>
      <c r="C7" s="3">
        <v>1158</v>
      </c>
      <c r="D7" s="3">
        <v>700</v>
      </c>
      <c r="E7" s="3">
        <v>1864</v>
      </c>
    </row>
    <row r="8" spans="1:5" ht="12.75">
      <c r="A8" s="2" t="s">
        <v>2</v>
      </c>
      <c r="B8" s="3">
        <v>12</v>
      </c>
      <c r="C8" s="3">
        <v>322</v>
      </c>
      <c r="D8" s="3">
        <v>577</v>
      </c>
      <c r="E8" s="3">
        <v>2800</v>
      </c>
    </row>
    <row r="9" spans="1:5" ht="12.75">
      <c r="A9" s="2" t="s">
        <v>3</v>
      </c>
      <c r="B9" s="3">
        <f>113+23</f>
        <v>136</v>
      </c>
      <c r="C9" s="3">
        <f>202+58</f>
        <v>260</v>
      </c>
      <c r="D9" s="3">
        <f>193+97</f>
        <v>290</v>
      </c>
      <c r="E9" s="3">
        <f>1435+882</f>
        <v>2317</v>
      </c>
    </row>
    <row r="10" spans="1:5" ht="12.75">
      <c r="A10" s="2" t="s">
        <v>4</v>
      </c>
      <c r="B10" s="3">
        <f>0+0+0</f>
        <v>0</v>
      </c>
      <c r="C10" s="3">
        <f>18+1+0</f>
        <v>19</v>
      </c>
      <c r="D10" s="3">
        <f>35+0+0</f>
        <v>35</v>
      </c>
      <c r="E10" s="3">
        <f>0+7+5</f>
        <v>12</v>
      </c>
    </row>
    <row r="11" spans="1:5" ht="12.75">
      <c r="A11" s="6" t="s">
        <v>5</v>
      </c>
      <c r="B11" s="17">
        <v>0</v>
      </c>
      <c r="C11" s="17">
        <v>0</v>
      </c>
      <c r="D11" s="7">
        <v>0</v>
      </c>
      <c r="E11" s="7">
        <v>0</v>
      </c>
    </row>
    <row r="13" spans="1:5" ht="16.5" thickBot="1">
      <c r="A13" s="19" t="s">
        <v>15</v>
      </c>
      <c r="B13" s="20"/>
      <c r="C13" s="20"/>
      <c r="D13" s="20"/>
      <c r="E13" s="20"/>
    </row>
    <row r="14" spans="1:5" ht="51">
      <c r="A14" s="18"/>
      <c r="B14" s="15" t="s">
        <v>7</v>
      </c>
      <c r="C14" s="15" t="s">
        <v>8</v>
      </c>
      <c r="D14" s="16" t="s">
        <v>9</v>
      </c>
      <c r="E14" s="16" t="s">
        <v>10</v>
      </c>
    </row>
    <row r="15" spans="1:5" ht="12.75">
      <c r="A15" t="s">
        <v>20</v>
      </c>
      <c r="B15" s="3">
        <f>SUM(B16:B20)</f>
        <v>100</v>
      </c>
      <c r="C15" s="3">
        <f>SUM(C16:C20)</f>
        <v>99.99999999999999</v>
      </c>
      <c r="D15" s="3">
        <f>SUM(D16:D20)</f>
        <v>100</v>
      </c>
      <c r="E15" s="3">
        <f>SUM(E16:E20)</f>
        <v>100</v>
      </c>
    </row>
    <row r="16" spans="1:5" ht="12.75">
      <c r="A16" s="2" t="s">
        <v>0</v>
      </c>
      <c r="B16" s="3">
        <f aca="true" t="shared" si="0" ref="B16:E20">B6/B$5*100</f>
        <v>36.772983114446525</v>
      </c>
      <c r="C16" s="3">
        <f t="shared" si="0"/>
        <v>13.943248532289628</v>
      </c>
      <c r="D16" s="3">
        <f t="shared" si="0"/>
        <v>0</v>
      </c>
      <c r="E16" s="3">
        <f t="shared" si="0"/>
        <v>0</v>
      </c>
    </row>
    <row r="17" spans="1:5" ht="12.75">
      <c r="A17" s="4" t="s">
        <v>1</v>
      </c>
      <c r="B17" s="3">
        <f t="shared" si="0"/>
        <v>35.45966228893058</v>
      </c>
      <c r="C17" s="3">
        <f t="shared" si="0"/>
        <v>56.65362035225049</v>
      </c>
      <c r="D17" s="3">
        <f t="shared" si="0"/>
        <v>43.69538077403246</v>
      </c>
      <c r="E17" s="3">
        <f t="shared" si="0"/>
        <v>26.655226655226656</v>
      </c>
    </row>
    <row r="18" spans="1:5" ht="12.75">
      <c r="A18" s="2" t="s">
        <v>2</v>
      </c>
      <c r="B18" s="3">
        <f t="shared" si="0"/>
        <v>2.25140712945591</v>
      </c>
      <c r="C18" s="3">
        <f t="shared" si="0"/>
        <v>15.753424657534246</v>
      </c>
      <c r="D18" s="3">
        <f t="shared" si="0"/>
        <v>36.017478152309614</v>
      </c>
      <c r="E18" s="3">
        <f t="shared" si="0"/>
        <v>40.04004004004004</v>
      </c>
    </row>
    <row r="19" spans="1:5" ht="12.75">
      <c r="A19" s="2" t="s">
        <v>3</v>
      </c>
      <c r="B19" s="3">
        <f t="shared" si="0"/>
        <v>25.515947467166978</v>
      </c>
      <c r="C19" s="3">
        <f t="shared" si="0"/>
        <v>12.720156555772993</v>
      </c>
      <c r="D19" s="3">
        <f t="shared" si="0"/>
        <v>18.102372034956304</v>
      </c>
      <c r="E19" s="3">
        <f t="shared" si="0"/>
        <v>33.133133133133136</v>
      </c>
    </row>
    <row r="20" spans="1:5" ht="12.75">
      <c r="A20" s="6" t="s">
        <v>4</v>
      </c>
      <c r="B20" s="17">
        <f t="shared" si="0"/>
        <v>0</v>
      </c>
      <c r="C20" s="17">
        <f t="shared" si="0"/>
        <v>0.9295499021526419</v>
      </c>
      <c r="D20" s="17">
        <f t="shared" si="0"/>
        <v>2.184769038701623</v>
      </c>
      <c r="E20" s="17">
        <f t="shared" si="0"/>
        <v>0.1716001716001716</v>
      </c>
    </row>
    <row r="21" spans="1:5" ht="12.75">
      <c r="A21" s="2"/>
      <c r="B21" s="3"/>
      <c r="C21" s="3"/>
      <c r="D21" s="3"/>
      <c r="E21" s="3"/>
    </row>
    <row r="22" spans="1:5" ht="66" customHeight="1">
      <c r="A22" s="12" t="s">
        <v>11</v>
      </c>
      <c r="B22" s="13"/>
      <c r="C22" s="13"/>
      <c r="D22" s="13"/>
      <c r="E22" s="13"/>
    </row>
    <row r="23" spans="1:5" ht="71.25" customHeight="1">
      <c r="A23" s="14" t="s">
        <v>6</v>
      </c>
      <c r="B23" s="13"/>
      <c r="C23" s="13"/>
      <c r="D23" s="13"/>
      <c r="E23" s="13"/>
    </row>
    <row r="24" ht="12.75">
      <c r="A24" s="2"/>
    </row>
    <row r="25" ht="12.75">
      <c r="A25" s="2"/>
    </row>
    <row r="26" ht="12.75">
      <c r="A26" s="2"/>
    </row>
    <row r="27" spans="1:2" ht="12.75">
      <c r="A27" s="2"/>
      <c r="B27" s="5"/>
    </row>
    <row r="29" ht="12.75">
      <c r="A29" s="2"/>
    </row>
    <row r="30" ht="12.75">
      <c r="A30" s="4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2"/>
    </row>
    <row r="36" ht="12.75">
      <c r="A36" s="22"/>
    </row>
    <row r="37" ht="12.75">
      <c r="A37" s="22"/>
    </row>
    <row r="38" ht="12.75">
      <c r="A38" s="22"/>
    </row>
  </sheetData>
  <mergeCells count="2">
    <mergeCell ref="A22:E22"/>
    <mergeCell ref="A23:E23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dmegret</dc:creator>
  <cp:keywords/>
  <dc:description/>
  <cp:lastModifiedBy>luwito.tardia</cp:lastModifiedBy>
  <cp:lastPrinted>2006-04-11T17:27:40Z</cp:lastPrinted>
  <dcterms:created xsi:type="dcterms:W3CDTF">2003-01-08T13:06:51Z</dcterms:created>
  <dcterms:modified xsi:type="dcterms:W3CDTF">2006-04-11T17:27:43Z</dcterms:modified>
  <cp:category/>
  <cp:version/>
  <cp:contentType/>
  <cp:contentStatus/>
</cp:coreProperties>
</file>