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9000" activeTab="0"/>
  </bookViews>
  <sheets>
    <sheet name="A" sheetId="1" r:id="rId1"/>
  </sheets>
  <definedNames>
    <definedName name="PAGE1">'A'!$B$5:$C$71</definedName>
    <definedName name="PAGE2">'A'!$B$80:$C$1545</definedName>
    <definedName name="PAGE3">'A'!$B$5:$C$71</definedName>
    <definedName name="PAGE4">'A'!$B$79:$C$131</definedName>
    <definedName name="_xlnm.Print_Area" localSheetId="0">'A'!$A$2:$AD$193</definedName>
    <definedName name="_xlnm.Print_Area">'A'!$B$5:$C$71</definedName>
  </definedNames>
  <calcPr fullCalcOnLoad="1"/>
</workbook>
</file>

<file path=xl/sharedStrings.xml><?xml version="1.0" encoding="utf-8"?>
<sst xmlns="http://schemas.openxmlformats.org/spreadsheetml/2006/main" count="416" uniqueCount="171">
  <si>
    <t>Management and Administration</t>
  </si>
  <si>
    <t>Counterterrorism</t>
  </si>
  <si>
    <t>Improving the Criminal Justice System</t>
  </si>
  <si>
    <t>Local Law Enforcement Block Grant Program</t>
  </si>
  <si>
    <t>State Criminal Alien Assistance Program</t>
  </si>
  <si>
    <t>Cooperative Agreement Program</t>
  </si>
  <si>
    <t>Indian Country Prison Grants</t>
  </si>
  <si>
    <t>Tribal Courts</t>
  </si>
  <si>
    <t>Byrne Formula</t>
  </si>
  <si>
    <t>Byrne Discretionary</t>
  </si>
  <si>
    <t>Bulletproof Vest Partnership</t>
  </si>
  <si>
    <t>Grants for Closed Circuit Televising</t>
  </si>
  <si>
    <t>Justice Assistance Grant Program</t>
  </si>
  <si>
    <t>USA Freedom Corps</t>
  </si>
  <si>
    <t>Childsafe Initiative</t>
  </si>
  <si>
    <t>Police Corps</t>
  </si>
  <si>
    <t>Project Reentry</t>
  </si>
  <si>
    <t>Project Sentry</t>
  </si>
  <si>
    <t>Regional Information Sharing System</t>
  </si>
  <si>
    <t>State and Local Gun Violence Assistance Program</t>
  </si>
  <si>
    <t>State and Local Technical Assistance and Training</t>
  </si>
  <si>
    <t>Southwest Border Prosecutor Initiative</t>
  </si>
  <si>
    <t>Grants to Combat Violence Against Women</t>
  </si>
  <si>
    <t>Grants to Encourage Arrest Policies</t>
  </si>
  <si>
    <t>Rural  Domestic Violence &amp; Child Abuse Enforcement Assistance</t>
  </si>
  <si>
    <t>Training Programs to Assist Probation &amp; Parole Officers</t>
  </si>
  <si>
    <t>Prescription Drug Monitoring Program</t>
  </si>
  <si>
    <t>Prison Rape Prevention and Prosecution Program</t>
  </si>
  <si>
    <t>Weed and Seed Program</t>
  </si>
  <si>
    <t>Research, Development, Evaluation and Statistics</t>
  </si>
  <si>
    <t>Criminal Justice Statistical Programs</t>
  </si>
  <si>
    <t>Research, Evaluation, and Demonstration Programs</t>
  </si>
  <si>
    <t>VAWA II Stalker Databases</t>
  </si>
  <si>
    <t>Technology for Crime Identification</t>
  </si>
  <si>
    <t>Crime Information Technology Act Program</t>
  </si>
  <si>
    <t>DNA Initiative:</t>
  </si>
  <si>
    <t>National Criminal Records History Improvement Program</t>
  </si>
  <si>
    <t>Strengthening the Juvenile Justice System (Reauth)</t>
  </si>
  <si>
    <t>Part A:  Concentration of Federal Efforts</t>
  </si>
  <si>
    <t>Part B:  Formula Grants</t>
  </si>
  <si>
    <t>Part C:  Juvenile Delinquency Block Gts (new)</t>
  </si>
  <si>
    <t>Part D:  Research/Eval/T&amp;TA (new)</t>
  </si>
  <si>
    <t>Part E: Demos (new)</t>
  </si>
  <si>
    <t>Title V:  Local Delinquency Prevention Incentive Grants</t>
  </si>
  <si>
    <t>Juvenile Accountability Incentive Block Grant Program (JAIBG)</t>
  </si>
  <si>
    <t>Substance Abuse:  Demand Reduction</t>
  </si>
  <si>
    <t xml:space="preserve">Drug Courts </t>
  </si>
  <si>
    <t>Indian Country Alcohol and Crime Demonstration Program</t>
  </si>
  <si>
    <t>Residential Substance Abuse Treatment</t>
  </si>
  <si>
    <t>Crime Victims Fund (M&amp;A only)</t>
  </si>
  <si>
    <t>Victims of Trafficking</t>
  </si>
  <si>
    <t>Missing Alzheimer's Patient Alert Program</t>
  </si>
  <si>
    <t>Public Safety Officers Disability Benefit Program</t>
  </si>
  <si>
    <t>Public Safety Officers Death Educational Assistance</t>
  </si>
  <si>
    <t>VAWA II:  Legal Assistance Program</t>
  </si>
  <si>
    <t>VAWA II:  Safe Haven Program</t>
  </si>
  <si>
    <t>Child Abuse Training Programs for Judicial Personnel</t>
  </si>
  <si>
    <t>Court Appointed Special Advocate</t>
  </si>
  <si>
    <t>Improving Investigation and Prosecution of Child Abuse</t>
  </si>
  <si>
    <t>Missing and Exploited Childrens Program</t>
  </si>
  <si>
    <t>Telemarketing Scams Against the Elderly</t>
  </si>
  <si>
    <t>VAWA II:  Campus Violence</t>
  </si>
  <si>
    <t xml:space="preserve">VAWA II:  Enhancing Protections for Older &amp; Disabled </t>
  </si>
  <si>
    <t xml:space="preserve">  Women from Domestic Violence &amp; Sexual Assault</t>
  </si>
  <si>
    <t xml:space="preserve">VAWA II: Education and Training to End Violence </t>
  </si>
  <si>
    <t xml:space="preserve">  Against and Abuse of Women with Disabilities</t>
  </si>
  <si>
    <t>Public Safety Officers Death Benefit Program (MANDATORY)</t>
  </si>
  <si>
    <t xml:space="preserve"> </t>
  </si>
  <si>
    <t>Research and Development</t>
  </si>
  <si>
    <t>Boys and Girls Club of America</t>
  </si>
  <si>
    <t>Law Enforcement Technology</t>
  </si>
  <si>
    <t>Citizen Corps</t>
  </si>
  <si>
    <t>Law Enforcement Technology R&amp;D</t>
  </si>
  <si>
    <t>Boys and Girls Clubs of America</t>
  </si>
  <si>
    <t>Domestic Violence Federal Case Processing Study (BJS)</t>
  </si>
  <si>
    <t>Reseach and Eval Violence Agst Women (NIJ)</t>
  </si>
  <si>
    <t>Safe Start Program (OJJDP)</t>
  </si>
  <si>
    <t>State and Local DNA Lab Capacity</t>
  </si>
  <si>
    <t>Discretionary Reseach, Demo, Eval, Stats, and T/TA</t>
  </si>
  <si>
    <t>Small, Non-Profit T/TA</t>
  </si>
  <si>
    <t>Incentive Grants</t>
  </si>
  <si>
    <t>Tribal Youth Program</t>
  </si>
  <si>
    <t>Enforcing Underage Drinking Laws</t>
  </si>
  <si>
    <t>Crime Victims Fund</t>
  </si>
  <si>
    <t>TOTAL, OFFICE OF JUSTICE PROGRAMS</t>
  </si>
  <si>
    <t>COMMUNITY ORIENTED POLICING SERVICES</t>
  </si>
  <si>
    <t>TOTAL, STATE AND LOCAL ASSISTANCE</t>
  </si>
  <si>
    <t>Total, Justice Assistance Discretionary</t>
  </si>
  <si>
    <t>Total, Justice Assistance</t>
  </si>
  <si>
    <t>[10,000]</t>
  </si>
  <si>
    <t>Enacted</t>
  </si>
  <si>
    <t>[5,200]</t>
  </si>
  <si>
    <t>Tribal Law Enforcement</t>
  </si>
  <si>
    <t>COPS Technology Grants</t>
  </si>
  <si>
    <t>Methamphetamine</t>
  </si>
  <si>
    <t>Training and Technical Assistance</t>
  </si>
  <si>
    <t>Police Integrity Training</t>
  </si>
  <si>
    <t>Hiring Programs</t>
  </si>
  <si>
    <t>Difference</t>
  </si>
  <si>
    <t>Base</t>
  </si>
  <si>
    <t>05</t>
  </si>
  <si>
    <t>Change</t>
  </si>
  <si>
    <t>COPS Interoperable Grants</t>
  </si>
  <si>
    <t>Office on Violence Against Women:</t>
  </si>
  <si>
    <t>Subtotal</t>
  </si>
  <si>
    <t>Passback</t>
  </si>
  <si>
    <t>04</t>
  </si>
  <si>
    <t>National White Collar Crime Center/Cyber Fraud and Computer Forensics</t>
  </si>
  <si>
    <t>Rescission</t>
  </si>
  <si>
    <t>Likely</t>
  </si>
  <si>
    <t>[35,000]</t>
  </si>
  <si>
    <t>Request</t>
  </si>
  <si>
    <t>Hate Crimes Training and Technical Assistance</t>
  </si>
  <si>
    <t>Safe Schools Technology</t>
  </si>
  <si>
    <t>Coverdell Grants</t>
  </si>
  <si>
    <t>Appeal</t>
  </si>
  <si>
    <t>Recomm</t>
  </si>
  <si>
    <t>Pluses</t>
  </si>
  <si>
    <t>OJP</t>
  </si>
  <si>
    <t>Secure our Schools</t>
  </si>
  <si>
    <t>IN COPS</t>
  </si>
  <si>
    <t>Transitional Housing</t>
  </si>
  <si>
    <t xml:space="preserve">OVW </t>
  </si>
  <si>
    <t>IN OJP</t>
  </si>
  <si>
    <t>Total</t>
  </si>
  <si>
    <t xml:space="preserve">DOJ </t>
  </si>
  <si>
    <t>TOTAL</t>
  </si>
  <si>
    <t>$200 M</t>
  </si>
  <si>
    <t>Cut</t>
  </si>
  <si>
    <t>Betw. Conf</t>
  </si>
  <si>
    <t>&amp; Appeal</t>
  </si>
  <si>
    <t>Discretionary Total</t>
  </si>
  <si>
    <t>Total, All Grant Accounts</t>
  </si>
  <si>
    <t>And Other</t>
  </si>
  <si>
    <t>Adjusts.</t>
  </si>
  <si>
    <t>[12,500]</t>
  </si>
  <si>
    <t>0.465 Resc</t>
  </si>
  <si>
    <t>0.59 Resc</t>
  </si>
  <si>
    <t>Conf Less</t>
  </si>
  <si>
    <t>0.465</t>
  </si>
  <si>
    <t>Tribal   Assistance</t>
  </si>
  <si>
    <t>[5,921]</t>
  </si>
  <si>
    <t>[19,956]</t>
  </si>
  <si>
    <t>[60,000]</t>
  </si>
  <si>
    <t>[24,835]</t>
  </si>
  <si>
    <t>Services for Victims of Crime</t>
  </si>
  <si>
    <t>Program</t>
  </si>
  <si>
    <t>Realignment</t>
  </si>
  <si>
    <t>Other C</t>
  </si>
  <si>
    <t>Other OJP Programs</t>
  </si>
  <si>
    <t>OFFICE OF JUSTICE PROGRAMS</t>
  </si>
  <si>
    <t>Totals, Not Including Rescissions:</t>
  </si>
  <si>
    <t>Rescissions of Balances:</t>
  </si>
  <si>
    <t>Approp.</t>
  </si>
  <si>
    <t>Adjustments</t>
  </si>
  <si>
    <t>to Base</t>
  </si>
  <si>
    <t>Restructured</t>
  </si>
  <si>
    <t>Funds</t>
  </si>
  <si>
    <t>BUDGET ACTIVITY</t>
  </si>
  <si>
    <t>STATE AND LOCAL ASSISTANCE PROGRAMS</t>
  </si>
  <si>
    <t>2005</t>
  </si>
  <si>
    <t>2004</t>
  </si>
  <si>
    <t>[80,000]</t>
  </si>
  <si>
    <t>[3,000]</t>
  </si>
  <si>
    <t>[19,000]</t>
  </si>
  <si>
    <t>GREAT</t>
  </si>
  <si>
    <t>[20,000]</t>
  </si>
  <si>
    <t>[25,000]</t>
  </si>
  <si>
    <t>Enacted With</t>
  </si>
  <si>
    <t>TOTAL, OFFICE ON VIOLENCE AGAINST WOMEN</t>
  </si>
  <si>
    <t>TOTAL, COMMUNITY ORIENTED POLICING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</si>
</sst>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24"/>
      </top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 quotePrefix="1">
      <alignment horizontal="right"/>
    </xf>
    <xf numFmtId="3" fontId="5" fillId="2" borderId="3" xfId="0" applyNumberFormat="1" applyFont="1" applyFill="1" applyBorder="1" applyAlignment="1" quotePrefix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5" fillId="2" borderId="0" xfId="0" applyNumberFormat="1" applyFont="1" applyFill="1" applyAlignment="1" quotePrefix="1">
      <alignment horizontal="right"/>
    </xf>
    <xf numFmtId="3" fontId="5" fillId="2" borderId="0" xfId="0" applyNumberFormat="1" applyFont="1" applyFill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4" fillId="0" borderId="4" xfId="0" applyNumberFormat="1" applyFont="1" applyBorder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Continuous" wrapText="1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2" borderId="15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Continuous" wrapText="1"/>
    </xf>
    <xf numFmtId="3" fontId="1" fillId="0" borderId="4" xfId="0" applyNumberFormat="1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Continuous"/>
    </xf>
    <xf numFmtId="3" fontId="5" fillId="0" borderId="4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12" fillId="0" borderId="0" xfId="0" applyNumberFormat="1" applyFont="1" applyAlignment="1">
      <alignment vertical="top"/>
    </xf>
    <xf numFmtId="0" fontId="4" fillId="0" borderId="3" xfId="0" applyNumberFormat="1" applyFont="1" applyBorder="1" applyAlignment="1" quotePrefix="1">
      <alignment/>
    </xf>
    <xf numFmtId="0" fontId="4" fillId="0" borderId="2" xfId="0" applyNumberFormat="1" applyFont="1" applyBorder="1" applyAlignment="1" quotePrefix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4" fillId="0" borderId="4" xfId="0" applyNumberFormat="1" applyFont="1" applyBorder="1" applyAlignment="1" quotePrefix="1">
      <alignment/>
    </xf>
    <xf numFmtId="0" fontId="4" fillId="0" borderId="14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center"/>
    </xf>
    <xf numFmtId="0" fontId="4" fillId="0" borderId="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4" fillId="0" borderId="2" xfId="0" applyNumberFormat="1" applyFont="1" applyBorder="1" applyAlignment="1" quotePrefix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M2652"/>
  <sheetViews>
    <sheetView tabSelected="1" showOutlineSymbols="0" zoomScale="75" zoomScaleNormal="75" zoomScaleSheetLayoutView="50" workbookViewId="0" topLeftCell="A1">
      <selection activeCell="A3" sqref="A3"/>
    </sheetView>
  </sheetViews>
  <sheetFormatPr defaultColWidth="8.88671875" defaultRowHeight="15"/>
  <cols>
    <col min="1" max="1" width="8.88671875" style="1" customWidth="1"/>
    <col min="2" max="2" width="3.6640625" style="1" customWidth="1"/>
    <col min="3" max="3" width="45.10546875" style="1" customWidth="1"/>
    <col min="4" max="6" width="9.6640625" style="1" hidden="1" customWidth="1"/>
    <col min="7" max="7" width="8.5546875" style="1" hidden="1" customWidth="1"/>
    <col min="8" max="8" width="10.99609375" style="1" customWidth="1"/>
    <col min="9" max="9" width="10.99609375" style="1" hidden="1" customWidth="1"/>
    <col min="10" max="13" width="10.77734375" style="1" hidden="1" customWidth="1"/>
    <col min="14" max="14" width="10.77734375" style="1" customWidth="1"/>
    <col min="15" max="16" width="9.88671875" style="1" customWidth="1"/>
    <col min="17" max="17" width="10.77734375" style="1" customWidth="1"/>
    <col min="18" max="19" width="10.77734375" style="1" hidden="1" customWidth="1"/>
    <col min="20" max="27" width="9.6640625" style="1" hidden="1" customWidth="1"/>
    <col min="28" max="28" width="8.5546875" style="1" customWidth="1"/>
    <col min="29" max="29" width="9.6640625" style="1" customWidth="1"/>
    <col min="30" max="30" width="9.6640625" style="1" hidden="1" customWidth="1"/>
    <col min="31" max="16384" width="9.6640625" style="1" customWidth="1"/>
  </cols>
  <sheetData>
    <row r="3" ht="23.25" customHeight="1">
      <c r="N3" s="130" t="s">
        <v>159</v>
      </c>
    </row>
    <row r="5" spans="1:29" ht="15">
      <c r="A5" s="32"/>
      <c r="B5" s="100"/>
      <c r="C5" s="121"/>
      <c r="D5" s="16"/>
      <c r="E5" s="16"/>
      <c r="F5" s="16"/>
      <c r="G5" s="16"/>
      <c r="H5" s="36"/>
      <c r="I5" s="37"/>
      <c r="J5" s="37"/>
      <c r="K5" s="37"/>
      <c r="L5" s="37"/>
      <c r="M5" s="37"/>
      <c r="N5" s="146" t="s">
        <v>161</v>
      </c>
      <c r="O5" s="37"/>
      <c r="P5" s="37"/>
      <c r="Q5" s="131" t="s">
        <v>160</v>
      </c>
      <c r="R5" s="37"/>
      <c r="S5" s="37"/>
      <c r="T5" s="37"/>
      <c r="U5" s="37"/>
      <c r="V5" s="37"/>
      <c r="W5" s="37"/>
      <c r="X5" s="37"/>
      <c r="Y5" s="37"/>
      <c r="Z5" s="37"/>
      <c r="AA5" s="38" t="s">
        <v>127</v>
      </c>
      <c r="AB5" s="38"/>
      <c r="AC5" s="36"/>
    </row>
    <row r="6" spans="1:38" ht="15">
      <c r="A6" s="32"/>
      <c r="B6" s="39"/>
      <c r="C6" s="122" t="s">
        <v>158</v>
      </c>
      <c r="D6" s="16"/>
      <c r="E6" s="16"/>
      <c r="F6" s="16"/>
      <c r="G6" s="16"/>
      <c r="H6" s="143" t="s">
        <v>161</v>
      </c>
      <c r="I6" s="41"/>
      <c r="J6" s="42" t="s">
        <v>106</v>
      </c>
      <c r="K6" s="42"/>
      <c r="L6" s="42"/>
      <c r="M6" s="42"/>
      <c r="N6" s="147" t="s">
        <v>153</v>
      </c>
      <c r="O6" s="44"/>
      <c r="P6" s="45"/>
      <c r="Q6" s="46"/>
      <c r="R6" s="47"/>
      <c r="S6" s="47"/>
      <c r="T6" s="38"/>
      <c r="U6" s="38"/>
      <c r="V6" s="38"/>
      <c r="W6" s="38" t="s">
        <v>125</v>
      </c>
      <c r="X6" s="38"/>
      <c r="Y6" s="38"/>
      <c r="Z6" s="38"/>
      <c r="AA6" s="48" t="s">
        <v>128</v>
      </c>
      <c r="AB6" s="49"/>
      <c r="AC6" s="50"/>
      <c r="AD6" s="1" t="s">
        <v>98</v>
      </c>
      <c r="AE6" s="133"/>
      <c r="AF6" s="133"/>
      <c r="AG6" s="133"/>
      <c r="AH6" s="133"/>
      <c r="AI6" s="133"/>
      <c r="AJ6" s="133"/>
      <c r="AK6" s="133"/>
      <c r="AL6" s="133"/>
    </row>
    <row r="7" spans="1:38" ht="15">
      <c r="A7" s="32"/>
      <c r="B7" s="51"/>
      <c r="C7" s="61"/>
      <c r="D7" s="52" t="s">
        <v>100</v>
      </c>
      <c r="E7" s="52"/>
      <c r="F7" s="53" t="s">
        <v>122</v>
      </c>
      <c r="G7" s="53" t="s">
        <v>118</v>
      </c>
      <c r="H7" s="144" t="s">
        <v>153</v>
      </c>
      <c r="I7" s="54"/>
      <c r="J7" s="55" t="s">
        <v>109</v>
      </c>
      <c r="K7" s="55" t="s">
        <v>136</v>
      </c>
      <c r="L7" s="55" t="s">
        <v>138</v>
      </c>
      <c r="M7" s="55" t="s">
        <v>137</v>
      </c>
      <c r="N7" s="147" t="s">
        <v>168</v>
      </c>
      <c r="O7" s="148" t="s">
        <v>154</v>
      </c>
      <c r="P7" s="148" t="s">
        <v>146</v>
      </c>
      <c r="Q7" s="148" t="s">
        <v>156</v>
      </c>
      <c r="R7" s="55"/>
      <c r="S7" s="55"/>
      <c r="T7" s="54" t="s">
        <v>100</v>
      </c>
      <c r="U7" s="41"/>
      <c r="V7" s="41"/>
      <c r="W7" s="41" t="s">
        <v>116</v>
      </c>
      <c r="X7" s="41"/>
      <c r="Y7" s="41" t="s">
        <v>126</v>
      </c>
      <c r="Z7" s="41"/>
      <c r="AA7" s="41" t="s">
        <v>133</v>
      </c>
      <c r="AB7" s="151" t="s">
        <v>146</v>
      </c>
      <c r="AC7" s="144" t="s">
        <v>124</v>
      </c>
      <c r="AD7" s="30" t="s">
        <v>129</v>
      </c>
      <c r="AE7" s="133"/>
      <c r="AF7" s="133"/>
      <c r="AG7" s="133"/>
      <c r="AH7" s="133"/>
      <c r="AI7" s="133"/>
      <c r="AJ7" s="133"/>
      <c r="AK7" s="133"/>
      <c r="AL7" s="133"/>
    </row>
    <row r="8" spans="1:38" ht="15">
      <c r="A8" s="33"/>
      <c r="B8" s="111"/>
      <c r="C8" s="123"/>
      <c r="D8" s="112" t="s">
        <v>105</v>
      </c>
      <c r="E8" s="112" t="s">
        <v>98</v>
      </c>
      <c r="F8" s="112" t="s">
        <v>123</v>
      </c>
      <c r="G8" s="112" t="s">
        <v>120</v>
      </c>
      <c r="H8" s="145" t="s">
        <v>90</v>
      </c>
      <c r="I8" s="114" t="s">
        <v>98</v>
      </c>
      <c r="J8" s="114" t="s">
        <v>90</v>
      </c>
      <c r="K8" s="114"/>
      <c r="L8" s="115" t="s">
        <v>139</v>
      </c>
      <c r="M8" s="114"/>
      <c r="N8" s="145" t="s">
        <v>108</v>
      </c>
      <c r="O8" s="149" t="s">
        <v>155</v>
      </c>
      <c r="P8" s="150" t="s">
        <v>147</v>
      </c>
      <c r="Q8" s="149" t="s">
        <v>99</v>
      </c>
      <c r="R8" s="114" t="s">
        <v>101</v>
      </c>
      <c r="S8" s="114" t="s">
        <v>105</v>
      </c>
      <c r="T8" s="114" t="s">
        <v>111</v>
      </c>
      <c r="U8" s="114" t="s">
        <v>98</v>
      </c>
      <c r="V8" s="114" t="s">
        <v>117</v>
      </c>
      <c r="W8" s="114" t="s">
        <v>115</v>
      </c>
      <c r="X8" s="118"/>
      <c r="Y8" s="114" t="s">
        <v>115</v>
      </c>
      <c r="Z8" s="114"/>
      <c r="AA8" s="114" t="s">
        <v>134</v>
      </c>
      <c r="AB8" s="152" t="s">
        <v>101</v>
      </c>
      <c r="AC8" s="145" t="s">
        <v>157</v>
      </c>
      <c r="AD8" s="27" t="s">
        <v>130</v>
      </c>
      <c r="AE8" s="133"/>
      <c r="AF8" s="133"/>
      <c r="AG8" s="133"/>
      <c r="AH8" s="133"/>
      <c r="AI8" s="133"/>
      <c r="AJ8" s="133"/>
      <c r="AK8" s="133"/>
      <c r="AL8" s="133"/>
    </row>
    <row r="9" spans="1:82" ht="15">
      <c r="A9" s="33"/>
      <c r="B9" s="35" t="s">
        <v>0</v>
      </c>
      <c r="C9" s="124"/>
      <c r="D9" s="10"/>
      <c r="E9" s="10"/>
      <c r="F9" s="10"/>
      <c r="G9" s="10"/>
      <c r="H9" s="61">
        <v>35000</v>
      </c>
      <c r="I9" s="62">
        <f>SUM(J9-H9)</f>
        <v>2816</v>
      </c>
      <c r="J9" s="62">
        <v>37816</v>
      </c>
      <c r="K9" s="62">
        <v>-163</v>
      </c>
      <c r="L9" s="62">
        <f>SUM(H9,K9)</f>
        <v>34837</v>
      </c>
      <c r="M9" s="62">
        <v>-206</v>
      </c>
      <c r="N9" s="61">
        <v>34632</v>
      </c>
      <c r="O9" s="63">
        <f>SUM(Q9-P9-N9)</f>
        <v>-1</v>
      </c>
      <c r="P9" s="63">
        <v>-34631</v>
      </c>
      <c r="Q9" s="63">
        <v>0</v>
      </c>
      <c r="R9" s="62">
        <f>SUM(S9-Q9)</f>
        <v>0</v>
      </c>
      <c r="S9" s="62"/>
      <c r="T9" s="62">
        <v>0</v>
      </c>
      <c r="U9" s="62">
        <f>SUM(S9-T9)</f>
        <v>0</v>
      </c>
      <c r="V9" s="62"/>
      <c r="W9" s="64"/>
      <c r="X9" s="62">
        <v>0</v>
      </c>
      <c r="Y9" s="62">
        <f>SUM(S9,W9)</f>
        <v>0</v>
      </c>
      <c r="Z9" s="62"/>
      <c r="AA9" s="62"/>
      <c r="AB9" s="61">
        <f>SUM(AC9-Q9)</f>
        <v>0</v>
      </c>
      <c r="AC9" s="61">
        <v>0</v>
      </c>
      <c r="AD9" s="20">
        <f>SUM(AC9-H9)</f>
        <v>-35000</v>
      </c>
      <c r="AE9" s="10"/>
      <c r="AF9" s="20"/>
      <c r="AG9" s="20"/>
      <c r="AH9" s="20"/>
      <c r="AI9" s="20"/>
      <c r="AJ9" s="20"/>
      <c r="AK9" s="20"/>
      <c r="AL9" s="20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</row>
    <row r="10" spans="1:82" ht="15">
      <c r="A10" s="32"/>
      <c r="B10" s="35"/>
      <c r="C10" s="124"/>
      <c r="D10" s="10"/>
      <c r="E10" s="10"/>
      <c r="F10" s="10"/>
      <c r="G10" s="10"/>
      <c r="H10" s="61"/>
      <c r="I10" s="64"/>
      <c r="J10" s="62"/>
      <c r="K10" s="62"/>
      <c r="L10" s="62"/>
      <c r="M10" s="62"/>
      <c r="N10" s="61"/>
      <c r="O10" s="63"/>
      <c r="P10" s="63"/>
      <c r="Q10" s="65"/>
      <c r="R10" s="64"/>
      <c r="S10" s="62"/>
      <c r="T10" s="62"/>
      <c r="U10" s="64"/>
      <c r="V10" s="62"/>
      <c r="W10" s="62"/>
      <c r="X10" s="62"/>
      <c r="Y10" s="62"/>
      <c r="Z10" s="62"/>
      <c r="AA10" s="62"/>
      <c r="AB10" s="61"/>
      <c r="AC10" s="66"/>
      <c r="AD10" s="21"/>
      <c r="AE10" s="10"/>
      <c r="AF10" s="20"/>
      <c r="AG10" s="20"/>
      <c r="AH10" s="20"/>
      <c r="AI10" s="20"/>
      <c r="AJ10" s="20"/>
      <c r="AK10" s="20"/>
      <c r="AL10" s="2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</row>
    <row r="11" spans="1:82" ht="15">
      <c r="A11" s="32"/>
      <c r="B11" s="35" t="s">
        <v>1</v>
      </c>
      <c r="C11" s="96"/>
      <c r="D11" s="10"/>
      <c r="E11" s="10"/>
      <c r="F11" s="10"/>
      <c r="G11" s="10"/>
      <c r="H11" s="61"/>
      <c r="I11" s="64"/>
      <c r="J11" s="62"/>
      <c r="K11" s="62"/>
      <c r="L11" s="62"/>
      <c r="M11" s="62"/>
      <c r="N11" s="61"/>
      <c r="O11" s="63"/>
      <c r="P11" s="63"/>
      <c r="Q11" s="65"/>
      <c r="R11" s="64"/>
      <c r="S11" s="62"/>
      <c r="T11" s="62"/>
      <c r="U11" s="64"/>
      <c r="V11" s="62"/>
      <c r="W11" s="62"/>
      <c r="X11" s="62"/>
      <c r="Y11" s="62"/>
      <c r="Z11" s="62"/>
      <c r="AA11" s="62"/>
      <c r="AB11" s="61"/>
      <c r="AC11" s="66"/>
      <c r="AD11" s="21"/>
      <c r="AE11" s="10"/>
      <c r="AF11" s="20"/>
      <c r="AG11" s="20"/>
      <c r="AH11" s="20"/>
      <c r="AI11" s="20"/>
      <c r="AJ11" s="20"/>
      <c r="AK11" s="20"/>
      <c r="AL11" s="20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</row>
    <row r="12" spans="1:82" ht="15">
      <c r="A12" s="32"/>
      <c r="B12" s="35"/>
      <c r="C12" s="96" t="s">
        <v>68</v>
      </c>
      <c r="D12" s="10">
        <v>7000</v>
      </c>
      <c r="E12" s="10"/>
      <c r="F12" s="10"/>
      <c r="G12" s="10"/>
      <c r="H12" s="102">
        <v>0</v>
      </c>
      <c r="I12" s="101">
        <f>SUM(J12-H12)</f>
        <v>0</v>
      </c>
      <c r="J12" s="101">
        <v>0</v>
      </c>
      <c r="K12" s="101">
        <v>0</v>
      </c>
      <c r="L12" s="101">
        <f>SUM(H12,K12)</f>
        <v>0</v>
      </c>
      <c r="M12" s="101">
        <v>0</v>
      </c>
      <c r="N12" s="102">
        <f>SUM(L12,M12)</f>
        <v>0</v>
      </c>
      <c r="O12" s="109">
        <v>0</v>
      </c>
      <c r="P12" s="109">
        <v>0</v>
      </c>
      <c r="Q12" s="109">
        <v>0</v>
      </c>
      <c r="R12" s="101">
        <f>SUM(S12-Q12)</f>
        <v>7000</v>
      </c>
      <c r="S12" s="101">
        <v>7000</v>
      </c>
      <c r="T12" s="101">
        <v>17000</v>
      </c>
      <c r="U12" s="101">
        <f>SUM(S12-T12)</f>
        <v>-10000</v>
      </c>
      <c r="V12" s="101">
        <v>7000</v>
      </c>
      <c r="W12" s="101"/>
      <c r="X12" s="101">
        <v>7000</v>
      </c>
      <c r="Y12" s="101">
        <f>SUM(S12,W12)</f>
        <v>7000</v>
      </c>
      <c r="Z12" s="101"/>
      <c r="AA12" s="101"/>
      <c r="AB12" s="102">
        <f>SUM(AC12-Q12)</f>
        <v>7000</v>
      </c>
      <c r="AC12" s="102">
        <v>7000</v>
      </c>
      <c r="AD12" s="20">
        <f>SUM(AC12-H12)</f>
        <v>7000</v>
      </c>
      <c r="AE12" s="10"/>
      <c r="AF12" s="20"/>
      <c r="AG12" s="20"/>
      <c r="AH12" s="20"/>
      <c r="AI12" s="20"/>
      <c r="AJ12" s="20"/>
      <c r="AK12" s="20"/>
      <c r="AL12" s="20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</row>
    <row r="13" spans="1:82" ht="15">
      <c r="A13" s="32"/>
      <c r="B13" s="35"/>
      <c r="C13" s="96" t="s">
        <v>104</v>
      </c>
      <c r="D13" s="11">
        <f aca="true" t="shared" si="0" ref="D13:W13">SUM(D12:D12)</f>
        <v>7000</v>
      </c>
      <c r="E13" s="11">
        <f t="shared" si="0"/>
        <v>0</v>
      </c>
      <c r="F13" s="11">
        <f t="shared" si="0"/>
        <v>0</v>
      </c>
      <c r="G13" s="11">
        <f t="shared" si="0"/>
        <v>0</v>
      </c>
      <c r="H13" s="57">
        <f t="shared" si="0"/>
        <v>0</v>
      </c>
      <c r="I13" s="58">
        <f t="shared" si="0"/>
        <v>0</v>
      </c>
      <c r="J13" s="58">
        <f t="shared" si="0"/>
        <v>0</v>
      </c>
      <c r="K13" s="58">
        <f t="shared" si="0"/>
        <v>0</v>
      </c>
      <c r="L13" s="58">
        <f t="shared" si="0"/>
        <v>0</v>
      </c>
      <c r="M13" s="58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8">
        <f t="shared" si="0"/>
        <v>7000</v>
      </c>
      <c r="S13" s="58">
        <f t="shared" si="0"/>
        <v>7000</v>
      </c>
      <c r="T13" s="58">
        <f t="shared" si="0"/>
        <v>17000</v>
      </c>
      <c r="U13" s="58">
        <f t="shared" si="0"/>
        <v>-10000</v>
      </c>
      <c r="V13" s="58">
        <f t="shared" si="0"/>
        <v>7000</v>
      </c>
      <c r="W13" s="58">
        <f t="shared" si="0"/>
        <v>0</v>
      </c>
      <c r="X13" s="62">
        <v>7000</v>
      </c>
      <c r="Y13" s="58">
        <f>SUM(Y12:Y12)</f>
        <v>7000</v>
      </c>
      <c r="Z13" s="58"/>
      <c r="AA13" s="58">
        <f>SUM(AA12:AA12)</f>
        <v>0</v>
      </c>
      <c r="AB13" s="57">
        <f>SUM(AB12:AB12)</f>
        <v>7000</v>
      </c>
      <c r="AC13" s="57">
        <v>7000</v>
      </c>
      <c r="AD13" s="13">
        <f>SUM(AD12:AD12)</f>
        <v>7000</v>
      </c>
      <c r="AE13" s="10"/>
      <c r="AF13" s="20"/>
      <c r="AG13" s="20"/>
      <c r="AH13" s="20"/>
      <c r="AI13" s="20"/>
      <c r="AJ13" s="20"/>
      <c r="AK13" s="20"/>
      <c r="AL13" s="20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</row>
    <row r="14" spans="1:82" ht="15">
      <c r="A14" s="32"/>
      <c r="B14" s="35"/>
      <c r="C14" s="96"/>
      <c r="D14" s="10"/>
      <c r="E14" s="10"/>
      <c r="F14" s="10"/>
      <c r="G14" s="10"/>
      <c r="H14" s="61"/>
      <c r="I14" s="64"/>
      <c r="J14" s="62"/>
      <c r="K14" s="62"/>
      <c r="L14" s="62"/>
      <c r="M14" s="62"/>
      <c r="N14" s="61"/>
      <c r="O14" s="63"/>
      <c r="P14" s="63"/>
      <c r="Q14" s="65"/>
      <c r="R14" s="64"/>
      <c r="S14" s="62"/>
      <c r="T14" s="62"/>
      <c r="U14" s="64"/>
      <c r="V14" s="62"/>
      <c r="W14" s="62"/>
      <c r="X14" s="62"/>
      <c r="Y14" s="64"/>
      <c r="Z14" s="64"/>
      <c r="AA14" s="62"/>
      <c r="AB14" s="61"/>
      <c r="AC14" s="66"/>
      <c r="AD14" s="21"/>
      <c r="AE14" s="10"/>
      <c r="AF14" s="20"/>
      <c r="AG14" s="20"/>
      <c r="AH14" s="20"/>
      <c r="AI14" s="20"/>
      <c r="AJ14" s="20"/>
      <c r="AK14" s="20"/>
      <c r="AL14" s="20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</row>
    <row r="15" spans="1:82" ht="15">
      <c r="A15" s="32"/>
      <c r="B15" s="35" t="s">
        <v>2</v>
      </c>
      <c r="C15" s="96"/>
      <c r="D15" s="10"/>
      <c r="E15" s="10"/>
      <c r="F15" s="10"/>
      <c r="G15" s="10"/>
      <c r="H15" s="61"/>
      <c r="I15" s="64"/>
      <c r="J15" s="62"/>
      <c r="K15" s="62">
        <v>0</v>
      </c>
      <c r="L15" s="62">
        <f aca="true" t="shared" si="1" ref="L15:L37">SUM(H15,K15)</f>
        <v>0</v>
      </c>
      <c r="M15" s="62">
        <v>0</v>
      </c>
      <c r="N15" s="61">
        <f>SUM(L15,M15)</f>
        <v>0</v>
      </c>
      <c r="O15" s="63"/>
      <c r="P15" s="63"/>
      <c r="Q15" s="65"/>
      <c r="R15" s="64"/>
      <c r="S15" s="62"/>
      <c r="T15" s="62"/>
      <c r="U15" s="64"/>
      <c r="V15" s="62"/>
      <c r="W15" s="62"/>
      <c r="X15" s="62"/>
      <c r="Y15" s="62">
        <f aca="true" t="shared" si="2" ref="Y15:Y37">SUM(S15,W15)</f>
        <v>0</v>
      </c>
      <c r="Z15" s="62"/>
      <c r="AA15" s="62"/>
      <c r="AB15" s="61">
        <f aca="true" t="shared" si="3" ref="AB15:AB37">SUM(AC15-Q15)</f>
        <v>0</v>
      </c>
      <c r="AC15" s="66"/>
      <c r="AD15" s="21"/>
      <c r="AE15" s="10"/>
      <c r="AF15" s="20"/>
      <c r="AG15" s="20"/>
      <c r="AH15" s="20"/>
      <c r="AI15" s="20"/>
      <c r="AJ15" s="20"/>
      <c r="AK15" s="20"/>
      <c r="AL15" s="2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</row>
    <row r="16" spans="1:82" ht="15">
      <c r="A16" s="32"/>
      <c r="B16" s="34" t="s">
        <v>3</v>
      </c>
      <c r="C16" s="96"/>
      <c r="D16" s="10"/>
      <c r="E16" s="10"/>
      <c r="F16" s="10"/>
      <c r="G16" s="10"/>
      <c r="H16" s="61">
        <v>225000</v>
      </c>
      <c r="I16" s="62">
        <f aca="true" t="shared" si="4" ref="I16:I54">SUM(J16-H16)</f>
        <v>47500</v>
      </c>
      <c r="J16" s="62">
        <f>275000-2500</f>
        <v>272500</v>
      </c>
      <c r="K16" s="62">
        <v>-1029</v>
      </c>
      <c r="L16" s="62">
        <f t="shared" si="1"/>
        <v>223971</v>
      </c>
      <c r="M16" s="62">
        <v>-1299</v>
      </c>
      <c r="N16" s="61">
        <v>222632</v>
      </c>
      <c r="O16" s="63">
        <f aca="true" t="shared" si="5" ref="O16:O37">SUM(Q16-P16-N16)</f>
        <v>713</v>
      </c>
      <c r="P16" s="63">
        <v>-3758</v>
      </c>
      <c r="Q16" s="63">
        <v>219587</v>
      </c>
      <c r="R16" s="62">
        <f aca="true" t="shared" si="6" ref="R16:R54">SUM(S16-Q16)</f>
        <v>-219587</v>
      </c>
      <c r="S16" s="62"/>
      <c r="T16" s="62">
        <v>0</v>
      </c>
      <c r="U16" s="62">
        <f aca="true" t="shared" si="7" ref="U16:U37">SUM(S16-T16)</f>
        <v>0</v>
      </c>
      <c r="V16" s="62"/>
      <c r="W16" s="62"/>
      <c r="X16" s="62">
        <v>-275000</v>
      </c>
      <c r="Y16" s="62">
        <f t="shared" si="2"/>
        <v>0</v>
      </c>
      <c r="Z16" s="62"/>
      <c r="AA16" s="62"/>
      <c r="AB16" s="61">
        <f t="shared" si="3"/>
        <v>-219587</v>
      </c>
      <c r="AC16" s="61">
        <v>0</v>
      </c>
      <c r="AD16" s="20">
        <f aca="true" t="shared" si="8" ref="AD16:AD37">SUM(AC16-H16)</f>
        <v>-225000</v>
      </c>
      <c r="AE16" s="10"/>
      <c r="AF16" s="20"/>
      <c r="AG16" s="20"/>
      <c r="AH16" s="20"/>
      <c r="AI16" s="20"/>
      <c r="AJ16" s="20"/>
      <c r="AK16" s="20"/>
      <c r="AL16" s="20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</row>
    <row r="17" spans="1:82" ht="15">
      <c r="A17" s="32"/>
      <c r="B17" s="34"/>
      <c r="C17" s="96" t="s">
        <v>69</v>
      </c>
      <c r="D17" s="10"/>
      <c r="E17" s="10"/>
      <c r="F17" s="10"/>
      <c r="G17" s="10"/>
      <c r="H17" s="67" t="s">
        <v>162</v>
      </c>
      <c r="I17" s="87" t="e">
        <f t="shared" si="4"/>
        <v>#VALUE!</v>
      </c>
      <c r="J17" s="87"/>
      <c r="K17" s="87">
        <v>0</v>
      </c>
      <c r="L17" s="87">
        <f t="shared" si="1"/>
        <v>0</v>
      </c>
      <c r="M17" s="87">
        <v>0</v>
      </c>
      <c r="N17" s="67">
        <v>0</v>
      </c>
      <c r="O17" s="63">
        <f t="shared" si="5"/>
        <v>0</v>
      </c>
      <c r="P17" s="63"/>
      <c r="Q17" s="63">
        <v>0</v>
      </c>
      <c r="R17" s="62">
        <f t="shared" si="6"/>
        <v>0</v>
      </c>
      <c r="S17" s="62"/>
      <c r="T17" s="62">
        <v>0</v>
      </c>
      <c r="U17" s="62">
        <f t="shared" si="7"/>
        <v>0</v>
      </c>
      <c r="V17" s="62"/>
      <c r="W17" s="62"/>
      <c r="X17" s="62">
        <v>0</v>
      </c>
      <c r="Y17" s="62">
        <f t="shared" si="2"/>
        <v>0</v>
      </c>
      <c r="Z17" s="62"/>
      <c r="AA17" s="62"/>
      <c r="AB17" s="61">
        <f t="shared" si="3"/>
        <v>0</v>
      </c>
      <c r="AC17" s="61">
        <v>0</v>
      </c>
      <c r="AD17" s="20" t="e">
        <f t="shared" si="8"/>
        <v>#VALUE!</v>
      </c>
      <c r="AE17" s="10"/>
      <c r="AF17" s="20"/>
      <c r="AG17" s="20"/>
      <c r="AH17" s="20"/>
      <c r="AI17" s="20"/>
      <c r="AJ17" s="20"/>
      <c r="AK17" s="20"/>
      <c r="AL17" s="20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</row>
    <row r="18" spans="1:82" ht="15">
      <c r="A18" s="32"/>
      <c r="B18" s="34"/>
      <c r="C18" s="96" t="s">
        <v>70</v>
      </c>
      <c r="D18" s="10"/>
      <c r="E18" s="10"/>
      <c r="F18" s="10"/>
      <c r="G18" s="10"/>
      <c r="H18" s="67" t="s">
        <v>89</v>
      </c>
      <c r="I18" s="87" t="e">
        <f t="shared" si="4"/>
        <v>#VALUE!</v>
      </c>
      <c r="J18" s="87"/>
      <c r="K18" s="87">
        <v>0</v>
      </c>
      <c r="L18" s="87">
        <f t="shared" si="1"/>
        <v>0</v>
      </c>
      <c r="M18" s="87">
        <v>0</v>
      </c>
      <c r="N18" s="67">
        <v>0</v>
      </c>
      <c r="O18" s="63">
        <f t="shared" si="5"/>
        <v>0</v>
      </c>
      <c r="P18" s="63"/>
      <c r="Q18" s="63">
        <v>0</v>
      </c>
      <c r="R18" s="62">
        <f t="shared" si="6"/>
        <v>0</v>
      </c>
      <c r="S18" s="62"/>
      <c r="T18" s="62">
        <v>0</v>
      </c>
      <c r="U18" s="62">
        <f t="shared" si="7"/>
        <v>0</v>
      </c>
      <c r="V18" s="62"/>
      <c r="W18" s="62"/>
      <c r="X18" s="62">
        <v>0</v>
      </c>
      <c r="Y18" s="62">
        <f t="shared" si="2"/>
        <v>0</v>
      </c>
      <c r="Z18" s="62"/>
      <c r="AA18" s="62"/>
      <c r="AB18" s="61">
        <f t="shared" si="3"/>
        <v>0</v>
      </c>
      <c r="AC18" s="61">
        <v>0</v>
      </c>
      <c r="AD18" s="20" t="e">
        <f t="shared" si="8"/>
        <v>#VALUE!</v>
      </c>
      <c r="AE18" s="10"/>
      <c r="AF18" s="20"/>
      <c r="AG18" s="20"/>
      <c r="AH18" s="20"/>
      <c r="AI18" s="20"/>
      <c r="AJ18" s="20"/>
      <c r="AK18" s="20"/>
      <c r="AL18" s="20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</row>
    <row r="19" spans="1:82" ht="15">
      <c r="A19" s="32"/>
      <c r="B19" s="34"/>
      <c r="C19" s="96" t="s">
        <v>71</v>
      </c>
      <c r="D19" s="10"/>
      <c r="E19" s="10"/>
      <c r="F19" s="10"/>
      <c r="G19" s="10"/>
      <c r="H19" s="67" t="s">
        <v>163</v>
      </c>
      <c r="I19" s="87" t="e">
        <f t="shared" si="4"/>
        <v>#VALUE!</v>
      </c>
      <c r="J19" s="87"/>
      <c r="K19" s="87">
        <v>0</v>
      </c>
      <c r="L19" s="87">
        <f t="shared" si="1"/>
        <v>0</v>
      </c>
      <c r="M19" s="87">
        <v>0</v>
      </c>
      <c r="N19" s="67">
        <v>0</v>
      </c>
      <c r="O19" s="63">
        <f t="shared" si="5"/>
        <v>0</v>
      </c>
      <c r="P19" s="63"/>
      <c r="Q19" s="63">
        <v>0</v>
      </c>
      <c r="R19" s="62">
        <f t="shared" si="6"/>
        <v>0</v>
      </c>
      <c r="S19" s="62"/>
      <c r="T19" s="62">
        <v>0</v>
      </c>
      <c r="U19" s="62">
        <f t="shared" si="7"/>
        <v>0</v>
      </c>
      <c r="V19" s="62"/>
      <c r="W19" s="62"/>
      <c r="X19" s="62">
        <v>0</v>
      </c>
      <c r="Y19" s="62">
        <f t="shared" si="2"/>
        <v>0</v>
      </c>
      <c r="Z19" s="62"/>
      <c r="AA19" s="62"/>
      <c r="AB19" s="61">
        <f t="shared" si="3"/>
        <v>0</v>
      </c>
      <c r="AC19" s="61">
        <v>0</v>
      </c>
      <c r="AD19" s="20" t="e">
        <f t="shared" si="8"/>
        <v>#VALUE!</v>
      </c>
      <c r="AE19" s="10"/>
      <c r="AF19" s="20"/>
      <c r="AG19" s="20"/>
      <c r="AH19" s="20"/>
      <c r="AI19" s="20"/>
      <c r="AJ19" s="20"/>
      <c r="AK19" s="20"/>
      <c r="AL19" s="20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</row>
    <row r="20" spans="1:82" ht="15">
      <c r="A20" s="32"/>
      <c r="B20" s="34" t="s">
        <v>4</v>
      </c>
      <c r="C20" s="96"/>
      <c r="D20" s="10"/>
      <c r="E20" s="10"/>
      <c r="F20" s="10"/>
      <c r="G20" s="10"/>
      <c r="H20" s="61">
        <v>300000</v>
      </c>
      <c r="I20" s="62">
        <f t="shared" si="4"/>
        <v>25000</v>
      </c>
      <c r="J20" s="62">
        <v>325000</v>
      </c>
      <c r="K20" s="62">
        <v>-1372</v>
      </c>
      <c r="L20" s="62">
        <f t="shared" si="1"/>
        <v>298628</v>
      </c>
      <c r="M20" s="62">
        <v>-1732</v>
      </c>
      <c r="N20" s="61">
        <v>296843</v>
      </c>
      <c r="O20" s="63">
        <f t="shared" si="5"/>
        <v>69</v>
      </c>
      <c r="P20" s="63">
        <v>-11846</v>
      </c>
      <c r="Q20" s="63">
        <v>285066</v>
      </c>
      <c r="R20" s="62">
        <f t="shared" si="6"/>
        <v>-285066</v>
      </c>
      <c r="S20" s="62"/>
      <c r="T20" s="62">
        <v>0</v>
      </c>
      <c r="U20" s="62">
        <f t="shared" si="7"/>
        <v>0</v>
      </c>
      <c r="V20" s="62"/>
      <c r="W20" s="62"/>
      <c r="X20" s="62">
        <v>-325000</v>
      </c>
      <c r="Y20" s="62">
        <f t="shared" si="2"/>
        <v>0</v>
      </c>
      <c r="Z20" s="62"/>
      <c r="AA20" s="62"/>
      <c r="AB20" s="61">
        <f t="shared" si="3"/>
        <v>-285066</v>
      </c>
      <c r="AC20" s="61">
        <v>0</v>
      </c>
      <c r="AD20" s="20">
        <f t="shared" si="8"/>
        <v>-300000</v>
      </c>
      <c r="AE20" s="10"/>
      <c r="AF20" s="20"/>
      <c r="AG20" s="20"/>
      <c r="AH20" s="20"/>
      <c r="AI20" s="20"/>
      <c r="AJ20" s="20"/>
      <c r="AK20" s="20"/>
      <c r="AL20" s="20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</row>
    <row r="21" spans="1:82" ht="15">
      <c r="A21" s="32"/>
      <c r="B21" s="34" t="s">
        <v>5</v>
      </c>
      <c r="C21" s="96"/>
      <c r="D21" s="10"/>
      <c r="E21" s="10"/>
      <c r="F21" s="10"/>
      <c r="G21" s="10"/>
      <c r="H21" s="61">
        <v>2000</v>
      </c>
      <c r="I21" s="62">
        <f t="shared" si="4"/>
        <v>-750</v>
      </c>
      <c r="J21" s="62">
        <v>1250</v>
      </c>
      <c r="K21" s="62">
        <v>-9</v>
      </c>
      <c r="L21" s="62">
        <f t="shared" si="1"/>
        <v>1991</v>
      </c>
      <c r="M21" s="62">
        <v>-12</v>
      </c>
      <c r="N21" s="61">
        <v>1979</v>
      </c>
      <c r="O21" s="63">
        <f t="shared" si="5"/>
        <v>0</v>
      </c>
      <c r="P21" s="63">
        <v>0</v>
      </c>
      <c r="Q21" s="63">
        <v>1979</v>
      </c>
      <c r="R21" s="62">
        <f t="shared" si="6"/>
        <v>-1979</v>
      </c>
      <c r="S21" s="62"/>
      <c r="T21" s="62">
        <v>0</v>
      </c>
      <c r="U21" s="62">
        <f t="shared" si="7"/>
        <v>0</v>
      </c>
      <c r="V21" s="62"/>
      <c r="W21" s="62"/>
      <c r="X21" s="62">
        <v>0</v>
      </c>
      <c r="Y21" s="62">
        <f t="shared" si="2"/>
        <v>0</v>
      </c>
      <c r="Z21" s="62"/>
      <c r="AA21" s="62"/>
      <c r="AB21" s="61">
        <f t="shared" si="3"/>
        <v>-1979</v>
      </c>
      <c r="AC21" s="61">
        <v>0</v>
      </c>
      <c r="AD21" s="20">
        <f t="shared" si="8"/>
        <v>-2000</v>
      </c>
      <c r="AE21" s="10"/>
      <c r="AF21" s="20"/>
      <c r="AG21" s="20"/>
      <c r="AH21" s="20"/>
      <c r="AI21" s="20"/>
      <c r="AJ21" s="20"/>
      <c r="AK21" s="20"/>
      <c r="AL21" s="20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</row>
    <row r="22" spans="1:82" ht="15">
      <c r="A22" s="32"/>
      <c r="B22" s="34" t="s">
        <v>6</v>
      </c>
      <c r="C22" s="61"/>
      <c r="D22" s="10"/>
      <c r="E22" s="10"/>
      <c r="F22" s="10"/>
      <c r="G22" s="10"/>
      <c r="H22" s="61">
        <v>2000</v>
      </c>
      <c r="I22" s="62">
        <f t="shared" si="4"/>
        <v>-2000</v>
      </c>
      <c r="J22" s="62"/>
      <c r="K22" s="62">
        <v>-9</v>
      </c>
      <c r="L22" s="62">
        <f t="shared" si="1"/>
        <v>1991</v>
      </c>
      <c r="M22" s="62">
        <v>-12</v>
      </c>
      <c r="N22" s="61">
        <v>1979</v>
      </c>
      <c r="O22" s="63">
        <f t="shared" si="5"/>
        <v>16</v>
      </c>
      <c r="P22" s="63">
        <v>462</v>
      </c>
      <c r="Q22" s="63">
        <v>2457</v>
      </c>
      <c r="R22" s="62">
        <f t="shared" si="6"/>
        <v>-2457</v>
      </c>
      <c r="S22" s="62"/>
      <c r="T22" s="62">
        <v>0</v>
      </c>
      <c r="U22" s="62">
        <f t="shared" si="7"/>
        <v>0</v>
      </c>
      <c r="V22" s="62"/>
      <c r="W22" s="62"/>
      <c r="X22" s="62">
        <v>0</v>
      </c>
      <c r="Y22" s="62">
        <f t="shared" si="2"/>
        <v>0</v>
      </c>
      <c r="Z22" s="62"/>
      <c r="AA22" s="62"/>
      <c r="AB22" s="61">
        <f t="shared" si="3"/>
        <v>-2457</v>
      </c>
      <c r="AC22" s="61">
        <v>0</v>
      </c>
      <c r="AD22" s="20">
        <f t="shared" si="8"/>
        <v>-2000</v>
      </c>
      <c r="AE22" s="10"/>
      <c r="AF22" s="20"/>
      <c r="AG22" s="20"/>
      <c r="AH22" s="20"/>
      <c r="AI22" s="20"/>
      <c r="AJ22" s="20"/>
      <c r="AK22" s="20"/>
      <c r="AL22" s="20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</row>
    <row r="23" spans="1:82" ht="15">
      <c r="A23" s="32"/>
      <c r="B23" s="34" t="s">
        <v>7</v>
      </c>
      <c r="C23" s="61"/>
      <c r="D23" s="10"/>
      <c r="E23" s="10"/>
      <c r="F23" s="10"/>
      <c r="G23" s="10"/>
      <c r="H23" s="61">
        <v>8000</v>
      </c>
      <c r="I23" s="62">
        <f t="shared" si="4"/>
        <v>1774</v>
      </c>
      <c r="J23" s="62">
        <v>9774</v>
      </c>
      <c r="K23" s="62">
        <v>-37</v>
      </c>
      <c r="L23" s="62">
        <f t="shared" si="1"/>
        <v>7963</v>
      </c>
      <c r="M23" s="62">
        <v>-46</v>
      </c>
      <c r="N23" s="61">
        <v>7916</v>
      </c>
      <c r="O23" s="63">
        <f t="shared" si="5"/>
        <v>1</v>
      </c>
      <c r="P23" s="63">
        <v>-331</v>
      </c>
      <c r="Q23" s="63">
        <v>7586</v>
      </c>
      <c r="R23" s="62">
        <f t="shared" si="6"/>
        <v>-7586</v>
      </c>
      <c r="S23" s="62"/>
      <c r="T23" s="62">
        <v>0</v>
      </c>
      <c r="U23" s="62">
        <f t="shared" si="7"/>
        <v>0</v>
      </c>
      <c r="V23" s="62"/>
      <c r="W23" s="62"/>
      <c r="X23" s="62">
        <v>-9774</v>
      </c>
      <c r="Y23" s="62">
        <f t="shared" si="2"/>
        <v>0</v>
      </c>
      <c r="Z23" s="62"/>
      <c r="AA23" s="62"/>
      <c r="AB23" s="61">
        <f t="shared" si="3"/>
        <v>-7586</v>
      </c>
      <c r="AC23" s="61">
        <v>0</v>
      </c>
      <c r="AD23" s="20">
        <f t="shared" si="8"/>
        <v>-8000</v>
      </c>
      <c r="AE23" s="10"/>
      <c r="AF23" s="20"/>
      <c r="AG23" s="20"/>
      <c r="AH23" s="20"/>
      <c r="AI23" s="20"/>
      <c r="AJ23" s="20"/>
      <c r="AK23" s="20"/>
      <c r="AL23" s="20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</row>
    <row r="24" spans="1:82" ht="15">
      <c r="A24" s="32"/>
      <c r="B24" s="34" t="s">
        <v>8</v>
      </c>
      <c r="C24" s="96"/>
      <c r="D24" s="10"/>
      <c r="E24" s="10"/>
      <c r="F24" s="10"/>
      <c r="G24" s="10"/>
      <c r="H24" s="61">
        <v>500000</v>
      </c>
      <c r="I24" s="62">
        <f t="shared" si="4"/>
        <v>101788</v>
      </c>
      <c r="J24" s="62">
        <v>601788</v>
      </c>
      <c r="K24" s="62">
        <v>-2286</v>
      </c>
      <c r="L24" s="62">
        <f t="shared" si="1"/>
        <v>497714</v>
      </c>
      <c r="M24" s="62">
        <v>-2887</v>
      </c>
      <c r="N24" s="61">
        <v>494739</v>
      </c>
      <c r="O24" s="63">
        <f t="shared" si="5"/>
        <v>180</v>
      </c>
      <c r="P24" s="63">
        <v>-17507</v>
      </c>
      <c r="Q24" s="63">
        <v>477412</v>
      </c>
      <c r="R24" s="62">
        <f t="shared" si="6"/>
        <v>-477412</v>
      </c>
      <c r="S24" s="62"/>
      <c r="T24" s="62">
        <v>0</v>
      </c>
      <c r="U24" s="62">
        <f t="shared" si="7"/>
        <v>0</v>
      </c>
      <c r="V24" s="62"/>
      <c r="W24" s="62"/>
      <c r="X24" s="62">
        <v>-601788</v>
      </c>
      <c r="Y24" s="62">
        <f t="shared" si="2"/>
        <v>0</v>
      </c>
      <c r="Z24" s="62"/>
      <c r="AA24" s="62"/>
      <c r="AB24" s="61">
        <f t="shared" si="3"/>
        <v>-477412</v>
      </c>
      <c r="AC24" s="61">
        <v>0</v>
      </c>
      <c r="AD24" s="20">
        <f t="shared" si="8"/>
        <v>-500000</v>
      </c>
      <c r="AE24" s="10"/>
      <c r="AF24" s="20"/>
      <c r="AG24" s="20"/>
      <c r="AH24" s="20"/>
      <c r="AI24" s="20"/>
      <c r="AJ24" s="20"/>
      <c r="AK24" s="20"/>
      <c r="AL24" s="20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</row>
    <row r="25" spans="1:82" ht="15">
      <c r="A25" s="32"/>
      <c r="B25" s="34" t="s">
        <v>9</v>
      </c>
      <c r="C25" s="96"/>
      <c r="D25" s="10"/>
      <c r="E25" s="10"/>
      <c r="F25" s="10"/>
      <c r="G25" s="10"/>
      <c r="H25" s="61">
        <v>159117</v>
      </c>
      <c r="I25" s="62">
        <f t="shared" si="4"/>
        <v>-159117</v>
      </c>
      <c r="J25" s="62"/>
      <c r="K25" s="62">
        <v>-728</v>
      </c>
      <c r="L25" s="62">
        <f t="shared" si="1"/>
        <v>158389</v>
      </c>
      <c r="M25" s="62">
        <v>-919</v>
      </c>
      <c r="N25" s="61">
        <v>157443</v>
      </c>
      <c r="O25" s="63">
        <f t="shared" si="5"/>
        <v>191</v>
      </c>
      <c r="P25" s="63">
        <v>5591</v>
      </c>
      <c r="Q25" s="63">
        <v>163225</v>
      </c>
      <c r="R25" s="62">
        <f t="shared" si="6"/>
        <v>-163225</v>
      </c>
      <c r="S25" s="62"/>
      <c r="T25" s="62">
        <v>0</v>
      </c>
      <c r="U25" s="62">
        <f t="shared" si="7"/>
        <v>0</v>
      </c>
      <c r="V25" s="62"/>
      <c r="W25" s="62"/>
      <c r="X25" s="62">
        <v>0</v>
      </c>
      <c r="Y25" s="62">
        <f t="shared" si="2"/>
        <v>0</v>
      </c>
      <c r="Z25" s="62"/>
      <c r="AA25" s="62"/>
      <c r="AB25" s="61">
        <f t="shared" si="3"/>
        <v>-163225</v>
      </c>
      <c r="AC25" s="61">
        <v>0</v>
      </c>
      <c r="AD25" s="20">
        <f t="shared" si="8"/>
        <v>-159117</v>
      </c>
      <c r="AE25" s="10"/>
      <c r="AF25" s="20"/>
      <c r="AG25" s="20"/>
      <c r="AH25" s="20"/>
      <c r="AI25" s="20"/>
      <c r="AJ25" s="20"/>
      <c r="AK25" s="20"/>
      <c r="AL25" s="20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</row>
    <row r="26" spans="1:82" ht="15">
      <c r="A26" s="32"/>
      <c r="B26" s="34" t="s">
        <v>10</v>
      </c>
      <c r="C26" s="61"/>
      <c r="D26" s="10">
        <v>0</v>
      </c>
      <c r="E26" s="10"/>
      <c r="F26" s="10"/>
      <c r="G26" s="10">
        <f>+N26</f>
        <v>24737</v>
      </c>
      <c r="H26" s="61">
        <v>25000</v>
      </c>
      <c r="I26" s="62">
        <f t="shared" si="4"/>
        <v>0</v>
      </c>
      <c r="J26" s="62">
        <v>25000</v>
      </c>
      <c r="K26" s="62">
        <v>-115</v>
      </c>
      <c r="L26" s="62">
        <f t="shared" si="1"/>
        <v>24885</v>
      </c>
      <c r="M26" s="62">
        <v>-146</v>
      </c>
      <c r="N26" s="61">
        <v>24737</v>
      </c>
      <c r="O26" s="63">
        <f t="shared" si="5"/>
        <v>10</v>
      </c>
      <c r="P26" s="63">
        <v>272</v>
      </c>
      <c r="Q26" s="63">
        <v>25019</v>
      </c>
      <c r="R26" s="62">
        <f t="shared" si="6"/>
        <v>-25019</v>
      </c>
      <c r="S26" s="62">
        <v>0</v>
      </c>
      <c r="T26" s="62">
        <v>25123</v>
      </c>
      <c r="U26" s="62">
        <f t="shared" si="7"/>
        <v>-25123</v>
      </c>
      <c r="V26" s="62"/>
      <c r="W26" s="62">
        <v>25123</v>
      </c>
      <c r="X26" s="62">
        <v>-25003</v>
      </c>
      <c r="Y26" s="62">
        <f t="shared" si="2"/>
        <v>25123</v>
      </c>
      <c r="Z26" s="62"/>
      <c r="AA26" s="62"/>
      <c r="AB26" s="61">
        <f t="shared" si="3"/>
        <v>104</v>
      </c>
      <c r="AC26" s="61">
        <v>25123</v>
      </c>
      <c r="AD26" s="20">
        <f t="shared" si="8"/>
        <v>123</v>
      </c>
      <c r="AE26" s="10"/>
      <c r="AF26" s="20"/>
      <c r="AG26" s="20"/>
      <c r="AH26" s="20"/>
      <c r="AI26" s="20"/>
      <c r="AJ26" s="20"/>
      <c r="AK26" s="20"/>
      <c r="AL26" s="2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</row>
    <row r="27" spans="1:82" ht="15">
      <c r="A27" s="32"/>
      <c r="B27" s="34" t="s">
        <v>11</v>
      </c>
      <c r="C27" s="61"/>
      <c r="D27" s="10">
        <v>986</v>
      </c>
      <c r="E27" s="10"/>
      <c r="F27" s="10">
        <f>+N27</f>
        <v>983</v>
      </c>
      <c r="G27" s="16"/>
      <c r="H27" s="61">
        <v>994</v>
      </c>
      <c r="I27" s="62">
        <f t="shared" si="4"/>
        <v>41</v>
      </c>
      <c r="J27" s="62">
        <v>1035</v>
      </c>
      <c r="K27" s="62">
        <v>-5</v>
      </c>
      <c r="L27" s="62">
        <f t="shared" si="1"/>
        <v>989</v>
      </c>
      <c r="M27" s="62">
        <v>-6</v>
      </c>
      <c r="N27" s="61">
        <v>983</v>
      </c>
      <c r="O27" s="63">
        <f t="shared" si="5"/>
        <v>0</v>
      </c>
      <c r="P27" s="63">
        <v>0</v>
      </c>
      <c r="Q27" s="63">
        <v>983</v>
      </c>
      <c r="R27" s="62">
        <f t="shared" si="6"/>
        <v>3</v>
      </c>
      <c r="S27" s="62">
        <v>986</v>
      </c>
      <c r="T27" s="62">
        <v>986</v>
      </c>
      <c r="U27" s="62">
        <f t="shared" si="7"/>
        <v>0</v>
      </c>
      <c r="V27" s="62"/>
      <c r="W27" s="62"/>
      <c r="X27" s="62">
        <v>-49</v>
      </c>
      <c r="Y27" s="62">
        <f t="shared" si="2"/>
        <v>986</v>
      </c>
      <c r="Z27" s="62"/>
      <c r="AA27" s="62"/>
      <c r="AB27" s="61">
        <f t="shared" si="3"/>
        <v>3</v>
      </c>
      <c r="AC27" s="61">
        <v>986</v>
      </c>
      <c r="AD27" s="20">
        <f t="shared" si="8"/>
        <v>-8</v>
      </c>
      <c r="AE27" s="10"/>
      <c r="AF27" s="20"/>
      <c r="AG27" s="20"/>
      <c r="AH27" s="20"/>
      <c r="AI27" s="20"/>
      <c r="AJ27" s="20"/>
      <c r="AK27" s="20"/>
      <c r="AL27" s="20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</row>
    <row r="28" spans="1:82" ht="15">
      <c r="A28" s="32"/>
      <c r="B28" s="34" t="s">
        <v>12</v>
      </c>
      <c r="C28" s="61"/>
      <c r="D28" s="10">
        <v>600000</v>
      </c>
      <c r="E28" s="10"/>
      <c r="F28" s="10"/>
      <c r="G28" s="10"/>
      <c r="H28" s="61"/>
      <c r="I28" s="62">
        <f t="shared" si="4"/>
        <v>0</v>
      </c>
      <c r="J28" s="62"/>
      <c r="K28" s="62">
        <v>0</v>
      </c>
      <c r="L28" s="62">
        <f t="shared" si="1"/>
        <v>0</v>
      </c>
      <c r="M28" s="62">
        <v>0</v>
      </c>
      <c r="N28" s="61">
        <v>0</v>
      </c>
      <c r="O28" s="63">
        <f t="shared" si="5"/>
        <v>0</v>
      </c>
      <c r="P28" s="63">
        <v>0</v>
      </c>
      <c r="Q28" s="63">
        <v>0</v>
      </c>
      <c r="R28" s="62">
        <f t="shared" si="6"/>
        <v>600000</v>
      </c>
      <c r="S28" s="62">
        <v>600000</v>
      </c>
      <c r="T28" s="62">
        <v>625184</v>
      </c>
      <c r="U28" s="62">
        <f t="shared" si="7"/>
        <v>-25184</v>
      </c>
      <c r="V28" s="62">
        <v>599691</v>
      </c>
      <c r="W28" s="62">
        <v>0</v>
      </c>
      <c r="X28" s="62">
        <v>599691</v>
      </c>
      <c r="Y28" s="62">
        <f t="shared" si="2"/>
        <v>600000</v>
      </c>
      <c r="Z28" s="62"/>
      <c r="AA28" s="62">
        <v>-72000</v>
      </c>
      <c r="AB28" s="61">
        <f t="shared" si="3"/>
        <v>528000</v>
      </c>
      <c r="AC28" s="61">
        <v>528000</v>
      </c>
      <c r="AD28" s="20">
        <f t="shared" si="8"/>
        <v>528000</v>
      </c>
      <c r="AE28" s="10"/>
      <c r="AF28" s="20"/>
      <c r="AG28" s="20"/>
      <c r="AH28" s="20"/>
      <c r="AI28" s="20"/>
      <c r="AJ28" s="20"/>
      <c r="AK28" s="20"/>
      <c r="AL28" s="20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</row>
    <row r="29" spans="1:82" ht="15">
      <c r="A29" s="32"/>
      <c r="B29" s="34"/>
      <c r="C29" s="96" t="s">
        <v>140</v>
      </c>
      <c r="D29" s="10"/>
      <c r="E29" s="10"/>
      <c r="F29" s="10"/>
      <c r="G29" s="10"/>
      <c r="H29" s="61"/>
      <c r="I29" s="62">
        <f t="shared" si="4"/>
        <v>0</v>
      </c>
      <c r="J29" s="62"/>
      <c r="K29" s="62">
        <v>0</v>
      </c>
      <c r="L29" s="62">
        <f t="shared" si="1"/>
        <v>0</v>
      </c>
      <c r="M29" s="62">
        <v>0</v>
      </c>
      <c r="N29" s="61">
        <v>0</v>
      </c>
      <c r="O29" s="63">
        <f t="shared" si="5"/>
        <v>0</v>
      </c>
      <c r="P29" s="63"/>
      <c r="Q29" s="63">
        <v>0</v>
      </c>
      <c r="R29" s="62">
        <f t="shared" si="6"/>
        <v>0</v>
      </c>
      <c r="S29" s="62"/>
      <c r="T29" s="62">
        <v>0</v>
      </c>
      <c r="U29" s="62">
        <f t="shared" si="7"/>
        <v>0</v>
      </c>
      <c r="V29" s="62"/>
      <c r="W29" s="62"/>
      <c r="X29" s="62">
        <v>0</v>
      </c>
      <c r="Y29" s="62">
        <f t="shared" si="2"/>
        <v>0</v>
      </c>
      <c r="Z29" s="62"/>
      <c r="AA29" s="62"/>
      <c r="AB29" s="61"/>
      <c r="AC29" s="67" t="s">
        <v>141</v>
      </c>
      <c r="AD29" s="20"/>
      <c r="AE29" s="10"/>
      <c r="AF29" s="20"/>
      <c r="AG29" s="20"/>
      <c r="AH29" s="20"/>
      <c r="AI29" s="20"/>
      <c r="AJ29" s="20"/>
      <c r="AK29" s="20"/>
      <c r="AL29" s="2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</row>
    <row r="30" spans="1:82" ht="15">
      <c r="A30" s="32"/>
      <c r="B30" s="34"/>
      <c r="C30" s="96" t="s">
        <v>72</v>
      </c>
      <c r="D30" s="10"/>
      <c r="E30" s="10"/>
      <c r="F30" s="10"/>
      <c r="G30" s="10"/>
      <c r="H30" s="61"/>
      <c r="I30" s="62">
        <f t="shared" si="4"/>
        <v>0</v>
      </c>
      <c r="J30" s="62"/>
      <c r="K30" s="62">
        <v>0</v>
      </c>
      <c r="L30" s="62">
        <f t="shared" si="1"/>
        <v>0</v>
      </c>
      <c r="M30" s="62">
        <v>0</v>
      </c>
      <c r="N30" s="61">
        <v>0</v>
      </c>
      <c r="O30" s="63">
        <f t="shared" si="5"/>
        <v>0</v>
      </c>
      <c r="P30" s="63"/>
      <c r="Q30" s="63">
        <v>0</v>
      </c>
      <c r="R30" s="62">
        <f t="shared" si="6"/>
        <v>0</v>
      </c>
      <c r="S30" s="62"/>
      <c r="T30" s="62">
        <v>0</v>
      </c>
      <c r="U30" s="62">
        <f t="shared" si="7"/>
        <v>0</v>
      </c>
      <c r="V30" s="62"/>
      <c r="W30" s="62"/>
      <c r="X30" s="62">
        <v>0</v>
      </c>
      <c r="Y30" s="62">
        <f t="shared" si="2"/>
        <v>0</v>
      </c>
      <c r="Z30" s="62"/>
      <c r="AA30" s="62"/>
      <c r="AB30" s="61"/>
      <c r="AC30" s="67" t="s">
        <v>142</v>
      </c>
      <c r="AD30" s="20"/>
      <c r="AE30" s="10"/>
      <c r="AF30" s="20"/>
      <c r="AG30" s="20"/>
      <c r="AH30" s="20"/>
      <c r="AI30" s="20"/>
      <c r="AJ30" s="20"/>
      <c r="AK30" s="20"/>
      <c r="AL30" s="2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</row>
    <row r="31" spans="1:82" ht="15">
      <c r="A31" s="32"/>
      <c r="B31" s="34"/>
      <c r="C31" s="96" t="s">
        <v>73</v>
      </c>
      <c r="D31" s="10"/>
      <c r="E31" s="10"/>
      <c r="F31" s="10"/>
      <c r="G31" s="10"/>
      <c r="H31" s="61"/>
      <c r="I31" s="62">
        <f t="shared" si="4"/>
        <v>0</v>
      </c>
      <c r="J31" s="62"/>
      <c r="K31" s="62">
        <v>0</v>
      </c>
      <c r="L31" s="62">
        <f t="shared" si="1"/>
        <v>0</v>
      </c>
      <c r="M31" s="62">
        <v>0</v>
      </c>
      <c r="N31" s="61">
        <v>0</v>
      </c>
      <c r="O31" s="63">
        <f t="shared" si="5"/>
        <v>0</v>
      </c>
      <c r="P31" s="63"/>
      <c r="Q31" s="63">
        <v>0</v>
      </c>
      <c r="R31" s="62">
        <f t="shared" si="6"/>
        <v>0</v>
      </c>
      <c r="S31" s="62"/>
      <c r="T31" s="62">
        <v>0</v>
      </c>
      <c r="U31" s="62">
        <f t="shared" si="7"/>
        <v>0</v>
      </c>
      <c r="V31" s="62"/>
      <c r="W31" s="62"/>
      <c r="X31" s="62">
        <v>0</v>
      </c>
      <c r="Y31" s="62">
        <f t="shared" si="2"/>
        <v>0</v>
      </c>
      <c r="Z31" s="62"/>
      <c r="AA31" s="62"/>
      <c r="AB31" s="61"/>
      <c r="AC31" s="67" t="s">
        <v>143</v>
      </c>
      <c r="AD31" s="20"/>
      <c r="AE31" s="10"/>
      <c r="AF31" s="20"/>
      <c r="AG31" s="20"/>
      <c r="AH31" s="20"/>
      <c r="AI31" s="20"/>
      <c r="AJ31" s="20"/>
      <c r="AK31" s="20"/>
      <c r="AL31" s="2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</row>
    <row r="32" spans="1:82" ht="15">
      <c r="A32" s="32"/>
      <c r="B32" s="34" t="s">
        <v>13</v>
      </c>
      <c r="C32" s="61"/>
      <c r="D32" s="10">
        <v>16000</v>
      </c>
      <c r="E32" s="10"/>
      <c r="F32" s="10"/>
      <c r="G32" s="10"/>
      <c r="H32" s="61"/>
      <c r="I32" s="62">
        <f t="shared" si="4"/>
        <v>2500</v>
      </c>
      <c r="J32" s="62">
        <v>2500</v>
      </c>
      <c r="K32" s="62">
        <v>0</v>
      </c>
      <c r="L32" s="62">
        <f t="shared" si="1"/>
        <v>0</v>
      </c>
      <c r="M32" s="62">
        <v>0</v>
      </c>
      <c r="N32" s="61">
        <v>0</v>
      </c>
      <c r="O32" s="63">
        <f t="shared" si="5"/>
        <v>0</v>
      </c>
      <c r="P32" s="63">
        <v>0</v>
      </c>
      <c r="Q32" s="63">
        <v>0</v>
      </c>
      <c r="R32" s="62">
        <f t="shared" si="6"/>
        <v>16000</v>
      </c>
      <c r="S32" s="62">
        <v>16000</v>
      </c>
      <c r="T32" s="62">
        <v>15008</v>
      </c>
      <c r="U32" s="62">
        <f t="shared" si="7"/>
        <v>992</v>
      </c>
      <c r="V32" s="62">
        <v>13495</v>
      </c>
      <c r="W32" s="68"/>
      <c r="X32" s="62">
        <v>13495</v>
      </c>
      <c r="Y32" s="62">
        <f t="shared" si="2"/>
        <v>16000</v>
      </c>
      <c r="Z32" s="62"/>
      <c r="AA32" s="62"/>
      <c r="AB32" s="61">
        <f t="shared" si="3"/>
        <v>16000</v>
      </c>
      <c r="AC32" s="61">
        <v>16000</v>
      </c>
      <c r="AD32" s="20">
        <f t="shared" si="8"/>
        <v>16000</v>
      </c>
      <c r="AE32" s="10"/>
      <c r="AF32" s="20"/>
      <c r="AG32" s="20"/>
      <c r="AH32" s="20"/>
      <c r="AI32" s="20"/>
      <c r="AJ32" s="20"/>
      <c r="AK32" s="20"/>
      <c r="AL32" s="2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</row>
    <row r="33" spans="1:82" ht="15">
      <c r="A33" s="32"/>
      <c r="B33" s="34" t="s">
        <v>14</v>
      </c>
      <c r="C33" s="61"/>
      <c r="D33" s="10">
        <v>33750</v>
      </c>
      <c r="E33" s="10"/>
      <c r="F33" s="10"/>
      <c r="G33" s="10"/>
      <c r="H33" s="61">
        <v>5000</v>
      </c>
      <c r="I33" s="62">
        <f t="shared" si="4"/>
        <v>7500</v>
      </c>
      <c r="J33" s="62">
        <v>12500</v>
      </c>
      <c r="K33" s="62">
        <v>-22</v>
      </c>
      <c r="L33" s="62">
        <f t="shared" si="1"/>
        <v>4978</v>
      </c>
      <c r="M33" s="62">
        <v>-28</v>
      </c>
      <c r="N33" s="61">
        <v>4947</v>
      </c>
      <c r="O33" s="63">
        <f t="shared" si="5"/>
        <v>3</v>
      </c>
      <c r="P33" s="63">
        <v>-139</v>
      </c>
      <c r="Q33" s="63">
        <v>4811</v>
      </c>
      <c r="R33" s="62">
        <f t="shared" si="6"/>
        <v>28939</v>
      </c>
      <c r="S33" s="62">
        <v>33750</v>
      </c>
      <c r="T33" s="62">
        <v>50000</v>
      </c>
      <c r="U33" s="62">
        <f t="shared" si="7"/>
        <v>-16250</v>
      </c>
      <c r="V33" s="62">
        <v>21250</v>
      </c>
      <c r="W33" s="62"/>
      <c r="X33" s="62">
        <v>21250</v>
      </c>
      <c r="Y33" s="62">
        <f t="shared" si="2"/>
        <v>33750</v>
      </c>
      <c r="Z33" s="62"/>
      <c r="AA33" s="62"/>
      <c r="AB33" s="61">
        <f t="shared" si="3"/>
        <v>28939</v>
      </c>
      <c r="AC33" s="61">
        <v>33750</v>
      </c>
      <c r="AD33" s="20">
        <f t="shared" si="8"/>
        <v>28750</v>
      </c>
      <c r="AE33" s="10"/>
      <c r="AF33" s="20"/>
      <c r="AG33" s="20"/>
      <c r="AH33" s="20"/>
      <c r="AI33" s="20"/>
      <c r="AJ33" s="20"/>
      <c r="AK33" s="20"/>
      <c r="AL33" s="20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</row>
    <row r="34" spans="1:82" ht="15">
      <c r="A34" s="32"/>
      <c r="B34" s="34" t="s">
        <v>107</v>
      </c>
      <c r="C34" s="61"/>
      <c r="D34" s="10">
        <v>0</v>
      </c>
      <c r="E34" s="10"/>
      <c r="F34" s="10"/>
      <c r="G34" s="10"/>
      <c r="H34" s="61">
        <v>9000</v>
      </c>
      <c r="I34" s="62">
        <f t="shared" si="4"/>
        <v>-6750</v>
      </c>
      <c r="J34" s="62">
        <v>2250</v>
      </c>
      <c r="K34" s="62">
        <v>-42</v>
      </c>
      <c r="L34" s="62">
        <f t="shared" si="1"/>
        <v>8958</v>
      </c>
      <c r="M34" s="62">
        <v>-53</v>
      </c>
      <c r="N34" s="61">
        <v>8905</v>
      </c>
      <c r="O34" s="63">
        <f t="shared" si="5"/>
        <v>8</v>
      </c>
      <c r="P34" s="63">
        <v>272</v>
      </c>
      <c r="Q34" s="63">
        <v>9185</v>
      </c>
      <c r="R34" s="62">
        <f t="shared" si="6"/>
        <v>-9185</v>
      </c>
      <c r="S34" s="62">
        <v>0</v>
      </c>
      <c r="T34" s="62">
        <v>4846</v>
      </c>
      <c r="U34" s="62">
        <f t="shared" si="7"/>
        <v>-4846</v>
      </c>
      <c r="V34" s="62"/>
      <c r="W34" s="62">
        <v>4846</v>
      </c>
      <c r="X34" s="62">
        <v>-2250</v>
      </c>
      <c r="Y34" s="62">
        <f t="shared" si="2"/>
        <v>4846</v>
      </c>
      <c r="Z34" s="62"/>
      <c r="AA34" s="62"/>
      <c r="AB34" s="61">
        <f t="shared" si="3"/>
        <v>-4339</v>
      </c>
      <c r="AC34" s="61">
        <v>4846</v>
      </c>
      <c r="AD34" s="20">
        <f t="shared" si="8"/>
        <v>-4154</v>
      </c>
      <c r="AE34" s="10"/>
      <c r="AF34" s="20"/>
      <c r="AG34" s="20"/>
      <c r="AH34" s="20"/>
      <c r="AI34" s="20"/>
      <c r="AJ34" s="20"/>
      <c r="AK34" s="20"/>
      <c r="AL34" s="2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</row>
    <row r="35" spans="1:82" ht="15">
      <c r="A35" s="32"/>
      <c r="B35" s="34" t="s">
        <v>15</v>
      </c>
      <c r="C35" s="61"/>
      <c r="D35" s="10">
        <v>29656</v>
      </c>
      <c r="E35" s="10"/>
      <c r="F35" s="10"/>
      <c r="G35" s="10">
        <f>+N35</f>
        <v>14842</v>
      </c>
      <c r="H35" s="61">
        <v>15000</v>
      </c>
      <c r="I35" s="62">
        <f t="shared" si="4"/>
        <v>6658</v>
      </c>
      <c r="J35" s="62">
        <v>21658</v>
      </c>
      <c r="K35" s="62">
        <v>-69</v>
      </c>
      <c r="L35" s="62">
        <f t="shared" si="1"/>
        <v>14931</v>
      </c>
      <c r="M35" s="62">
        <v>-87</v>
      </c>
      <c r="N35" s="61">
        <v>14842</v>
      </c>
      <c r="O35" s="63">
        <f t="shared" si="5"/>
        <v>50</v>
      </c>
      <c r="P35" s="63">
        <v>1635</v>
      </c>
      <c r="Q35" s="63">
        <v>16527</v>
      </c>
      <c r="R35" s="62">
        <f t="shared" si="6"/>
        <v>13129</v>
      </c>
      <c r="S35" s="62">
        <v>29656</v>
      </c>
      <c r="T35" s="62">
        <v>29656</v>
      </c>
      <c r="U35" s="62">
        <f t="shared" si="7"/>
        <v>0</v>
      </c>
      <c r="V35" s="62">
        <v>7966</v>
      </c>
      <c r="W35" s="62"/>
      <c r="X35" s="62">
        <v>7966</v>
      </c>
      <c r="Y35" s="62">
        <f t="shared" si="2"/>
        <v>29656</v>
      </c>
      <c r="Z35" s="62"/>
      <c r="AA35" s="62"/>
      <c r="AB35" s="61">
        <f t="shared" si="3"/>
        <v>13129</v>
      </c>
      <c r="AC35" s="61">
        <v>29656</v>
      </c>
      <c r="AD35" s="20">
        <f t="shared" si="8"/>
        <v>14656</v>
      </c>
      <c r="AE35" s="10"/>
      <c r="AF35" s="20"/>
      <c r="AG35" s="20"/>
      <c r="AH35" s="20"/>
      <c r="AI35" s="20"/>
      <c r="AJ35" s="20"/>
      <c r="AK35" s="20"/>
      <c r="AL35" s="2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</row>
    <row r="36" spans="1:82" ht="15">
      <c r="A36" s="32"/>
      <c r="B36" s="34" t="s">
        <v>16</v>
      </c>
      <c r="C36" s="61"/>
      <c r="D36" s="10">
        <v>15000</v>
      </c>
      <c r="E36" s="10"/>
      <c r="F36" s="10"/>
      <c r="G36" s="10">
        <f>+N36</f>
        <v>4948</v>
      </c>
      <c r="H36" s="61">
        <v>5000</v>
      </c>
      <c r="I36" s="62">
        <f t="shared" si="4"/>
        <v>4252</v>
      </c>
      <c r="J36" s="62">
        <v>9252</v>
      </c>
      <c r="K36" s="62">
        <v>-23</v>
      </c>
      <c r="L36" s="62">
        <f t="shared" si="1"/>
        <v>4977</v>
      </c>
      <c r="M36" s="62">
        <v>-29</v>
      </c>
      <c r="N36" s="61">
        <v>4948</v>
      </c>
      <c r="O36" s="63">
        <f t="shared" si="5"/>
        <v>0</v>
      </c>
      <c r="P36" s="63">
        <v>0</v>
      </c>
      <c r="Q36" s="63">
        <v>4948</v>
      </c>
      <c r="R36" s="62">
        <f t="shared" si="6"/>
        <v>10052</v>
      </c>
      <c r="S36" s="62">
        <v>15000</v>
      </c>
      <c r="T36" s="62">
        <v>2083</v>
      </c>
      <c r="U36" s="62">
        <f t="shared" si="7"/>
        <v>12917</v>
      </c>
      <c r="V36" s="62">
        <v>5726</v>
      </c>
      <c r="W36" s="62"/>
      <c r="X36" s="62">
        <v>5726</v>
      </c>
      <c r="Y36" s="62">
        <f t="shared" si="2"/>
        <v>15000</v>
      </c>
      <c r="Z36" s="62"/>
      <c r="AA36" s="62"/>
      <c r="AB36" s="61">
        <f t="shared" si="3"/>
        <v>10052</v>
      </c>
      <c r="AC36" s="61">
        <v>15000</v>
      </c>
      <c r="AD36" s="20">
        <f t="shared" si="8"/>
        <v>10000</v>
      </c>
      <c r="AE36" s="10"/>
      <c r="AF36" s="20"/>
      <c r="AG36" s="20"/>
      <c r="AH36" s="20"/>
      <c r="AI36" s="20"/>
      <c r="AJ36" s="20"/>
      <c r="AK36" s="20"/>
      <c r="AL36" s="20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</row>
    <row r="37" spans="1:82" ht="15">
      <c r="A37" s="32"/>
      <c r="B37" s="103" t="s">
        <v>17</v>
      </c>
      <c r="C37" s="102"/>
      <c r="D37" s="101">
        <v>19815</v>
      </c>
      <c r="E37" s="101"/>
      <c r="F37" s="101"/>
      <c r="G37" s="101"/>
      <c r="H37" s="102">
        <v>15000</v>
      </c>
      <c r="I37" s="101">
        <f t="shared" si="4"/>
        <v>0</v>
      </c>
      <c r="J37" s="101">
        <v>15000</v>
      </c>
      <c r="K37" s="101">
        <v>-67</v>
      </c>
      <c r="L37" s="101">
        <f t="shared" si="1"/>
        <v>14933</v>
      </c>
      <c r="M37" s="101">
        <v>-84</v>
      </c>
      <c r="N37" s="102">
        <v>14842</v>
      </c>
      <c r="O37" s="109">
        <f t="shared" si="5"/>
        <v>19</v>
      </c>
      <c r="P37" s="109">
        <v>-8</v>
      </c>
      <c r="Q37" s="109">
        <v>14853</v>
      </c>
      <c r="R37" s="101">
        <f t="shared" si="6"/>
        <v>4962</v>
      </c>
      <c r="S37" s="101">
        <v>19815</v>
      </c>
      <c r="T37" s="101">
        <v>19819</v>
      </c>
      <c r="U37" s="101">
        <f t="shared" si="7"/>
        <v>-4</v>
      </c>
      <c r="V37" s="101">
        <v>4810</v>
      </c>
      <c r="W37" s="101"/>
      <c r="X37" s="101">
        <v>4810</v>
      </c>
      <c r="Y37" s="101">
        <f t="shared" si="2"/>
        <v>19815</v>
      </c>
      <c r="Z37" s="101"/>
      <c r="AA37" s="101"/>
      <c r="AB37" s="102">
        <f t="shared" si="3"/>
        <v>4962</v>
      </c>
      <c r="AC37" s="102">
        <v>19815</v>
      </c>
      <c r="AD37" s="20">
        <f t="shared" si="8"/>
        <v>4815</v>
      </c>
      <c r="AE37" s="10"/>
      <c r="AF37" s="20"/>
      <c r="AG37" s="20"/>
      <c r="AH37" s="20"/>
      <c r="AI37" s="20"/>
      <c r="AJ37" s="20"/>
      <c r="AK37" s="20"/>
      <c r="AL37" s="20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</row>
    <row r="38" spans="1:82" ht="15">
      <c r="A38" s="32"/>
      <c r="B38" s="97"/>
      <c r="C38" s="129"/>
      <c r="D38" s="62"/>
      <c r="E38" s="62"/>
      <c r="F38" s="62"/>
      <c r="G38" s="62"/>
      <c r="H38" s="129"/>
      <c r="I38" s="101"/>
      <c r="J38" s="101"/>
      <c r="K38" s="101"/>
      <c r="L38" s="101"/>
      <c r="M38" s="101"/>
      <c r="N38" s="129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129"/>
      <c r="AD38" s="20"/>
      <c r="AE38" s="10"/>
      <c r="AF38" s="20"/>
      <c r="AG38" s="20"/>
      <c r="AH38" s="20"/>
      <c r="AI38" s="20"/>
      <c r="AJ38" s="20"/>
      <c r="AK38" s="20"/>
      <c r="AL38" s="20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</row>
    <row r="39" spans="1:82" ht="15">
      <c r="A39" s="32"/>
      <c r="B39" s="97"/>
      <c r="C39" s="62"/>
      <c r="D39" s="62"/>
      <c r="E39" s="62"/>
      <c r="F39" s="62"/>
      <c r="G39" s="62"/>
      <c r="H39" s="62"/>
      <c r="I39" s="101"/>
      <c r="J39" s="101"/>
      <c r="K39" s="101"/>
      <c r="L39" s="101"/>
      <c r="M39" s="101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20"/>
      <c r="AE39" s="10"/>
      <c r="AF39" s="20"/>
      <c r="AG39" s="20"/>
      <c r="AH39" s="20"/>
      <c r="AI39" s="20"/>
      <c r="AJ39" s="20"/>
      <c r="AK39" s="20"/>
      <c r="AL39" s="20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</row>
    <row r="40" spans="1:82" ht="27.75" customHeight="1">
      <c r="A40" s="32"/>
      <c r="B40" s="97"/>
      <c r="C40" s="101"/>
      <c r="D40" s="10"/>
      <c r="E40" s="10"/>
      <c r="F40" s="10"/>
      <c r="G40" s="10"/>
      <c r="H40" s="101"/>
      <c r="I40" s="101"/>
      <c r="J40" s="101"/>
      <c r="K40" s="101"/>
      <c r="L40" s="101"/>
      <c r="M40" s="101"/>
      <c r="N40" s="130" t="s">
        <v>159</v>
      </c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101"/>
      <c r="AD40" s="20"/>
      <c r="AE40" s="10"/>
      <c r="AF40" s="20"/>
      <c r="AG40" s="20"/>
      <c r="AH40" s="20"/>
      <c r="AI40" s="20"/>
      <c r="AJ40" s="20"/>
      <c r="AK40" s="20"/>
      <c r="AL40" s="20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</row>
    <row r="41" spans="1:82" ht="15">
      <c r="A41" s="32"/>
      <c r="B41" s="100"/>
      <c r="C41" s="121"/>
      <c r="D41" s="16"/>
      <c r="E41" s="16"/>
      <c r="F41" s="16"/>
      <c r="G41" s="16"/>
      <c r="H41" s="36"/>
      <c r="I41" s="37"/>
      <c r="J41" s="37"/>
      <c r="K41" s="37"/>
      <c r="L41" s="37"/>
      <c r="M41" s="37"/>
      <c r="N41" s="132" t="s">
        <v>161</v>
      </c>
      <c r="O41" s="37"/>
      <c r="P41" s="37"/>
      <c r="Q41" s="131" t="s">
        <v>160</v>
      </c>
      <c r="R41" s="37"/>
      <c r="S41" s="37"/>
      <c r="T41" s="37"/>
      <c r="U41" s="37"/>
      <c r="V41" s="37"/>
      <c r="W41" s="37"/>
      <c r="X41" s="37"/>
      <c r="Y41" s="37"/>
      <c r="Z41" s="37"/>
      <c r="AA41" s="38" t="s">
        <v>127</v>
      </c>
      <c r="AB41" s="38"/>
      <c r="AC41" s="36"/>
      <c r="AD41" s="21"/>
      <c r="AE41" s="10"/>
      <c r="AF41" s="20"/>
      <c r="AG41" s="20"/>
      <c r="AH41" s="20"/>
      <c r="AI41" s="20"/>
      <c r="AJ41" s="20"/>
      <c r="AK41" s="20"/>
      <c r="AL41" s="20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</row>
    <row r="42" spans="1:82" ht="15">
      <c r="A42" s="32"/>
      <c r="B42" s="39"/>
      <c r="C42" s="122" t="s">
        <v>158</v>
      </c>
      <c r="D42" s="16"/>
      <c r="E42" s="16"/>
      <c r="F42" s="16"/>
      <c r="G42" s="16"/>
      <c r="H42" s="91" t="s">
        <v>161</v>
      </c>
      <c r="I42" s="41"/>
      <c r="J42" s="42" t="s">
        <v>106</v>
      </c>
      <c r="K42" s="42"/>
      <c r="L42" s="42"/>
      <c r="M42" s="42"/>
      <c r="N42" s="43" t="s">
        <v>153</v>
      </c>
      <c r="O42" s="44"/>
      <c r="P42" s="45"/>
      <c r="Q42" s="46"/>
      <c r="R42" s="47"/>
      <c r="S42" s="47"/>
      <c r="T42" s="38"/>
      <c r="U42" s="38"/>
      <c r="V42" s="38"/>
      <c r="W42" s="38" t="s">
        <v>125</v>
      </c>
      <c r="X42" s="38"/>
      <c r="Y42" s="38"/>
      <c r="Z42" s="38"/>
      <c r="AA42" s="48" t="s">
        <v>128</v>
      </c>
      <c r="AB42" s="49"/>
      <c r="AC42" s="50" t="s">
        <v>124</v>
      </c>
      <c r="AD42" s="1" t="s">
        <v>98</v>
      </c>
      <c r="AE42" s="10"/>
      <c r="AF42" s="20"/>
      <c r="AG42" s="20"/>
      <c r="AH42" s="20"/>
      <c r="AI42" s="20"/>
      <c r="AJ42" s="20"/>
      <c r="AK42" s="20"/>
      <c r="AL42" s="20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</row>
    <row r="43" spans="1:82" ht="15">
      <c r="A43" s="32"/>
      <c r="B43" s="51"/>
      <c r="C43" s="61"/>
      <c r="D43" s="52" t="s">
        <v>100</v>
      </c>
      <c r="E43" s="52"/>
      <c r="F43" s="53" t="s">
        <v>122</v>
      </c>
      <c r="G43" s="53" t="s">
        <v>118</v>
      </c>
      <c r="H43" s="40" t="s">
        <v>153</v>
      </c>
      <c r="I43" s="54"/>
      <c r="J43" s="55" t="s">
        <v>109</v>
      </c>
      <c r="K43" s="55" t="s">
        <v>136</v>
      </c>
      <c r="L43" s="55" t="s">
        <v>138</v>
      </c>
      <c r="M43" s="55" t="s">
        <v>137</v>
      </c>
      <c r="N43" s="43" t="s">
        <v>168</v>
      </c>
      <c r="O43" s="56" t="s">
        <v>154</v>
      </c>
      <c r="P43" s="56" t="s">
        <v>146</v>
      </c>
      <c r="Q43" s="56" t="s">
        <v>156</v>
      </c>
      <c r="R43" s="55"/>
      <c r="S43" s="55"/>
      <c r="T43" s="54" t="s">
        <v>100</v>
      </c>
      <c r="U43" s="41"/>
      <c r="V43" s="41"/>
      <c r="W43" s="41" t="s">
        <v>116</v>
      </c>
      <c r="X43" s="41"/>
      <c r="Y43" s="41" t="s">
        <v>126</v>
      </c>
      <c r="Z43" s="41"/>
      <c r="AA43" s="41" t="s">
        <v>133</v>
      </c>
      <c r="AB43" s="57" t="s">
        <v>146</v>
      </c>
      <c r="AC43" s="40" t="s">
        <v>146</v>
      </c>
      <c r="AD43" s="30" t="s">
        <v>129</v>
      </c>
      <c r="AE43" s="10"/>
      <c r="AF43" s="20"/>
      <c r="AG43" s="20"/>
      <c r="AH43" s="20"/>
      <c r="AI43" s="20"/>
      <c r="AJ43" s="20"/>
      <c r="AK43" s="20"/>
      <c r="AL43" s="20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</row>
    <row r="44" spans="1:82" ht="15">
      <c r="A44" s="32"/>
      <c r="B44" s="111"/>
      <c r="C44" s="123"/>
      <c r="D44" s="112" t="s">
        <v>105</v>
      </c>
      <c r="E44" s="112" t="s">
        <v>98</v>
      </c>
      <c r="F44" s="112" t="s">
        <v>123</v>
      </c>
      <c r="G44" s="112" t="s">
        <v>120</v>
      </c>
      <c r="H44" s="113" t="s">
        <v>90</v>
      </c>
      <c r="I44" s="114" t="s">
        <v>98</v>
      </c>
      <c r="J44" s="114" t="s">
        <v>90</v>
      </c>
      <c r="K44" s="114"/>
      <c r="L44" s="115" t="s">
        <v>139</v>
      </c>
      <c r="M44" s="114"/>
      <c r="N44" s="113" t="s">
        <v>108</v>
      </c>
      <c r="O44" s="116" t="s">
        <v>155</v>
      </c>
      <c r="P44" s="117" t="s">
        <v>147</v>
      </c>
      <c r="Q44" s="116" t="s">
        <v>99</v>
      </c>
      <c r="R44" s="114" t="s">
        <v>101</v>
      </c>
      <c r="S44" s="114" t="s">
        <v>105</v>
      </c>
      <c r="T44" s="114" t="s">
        <v>111</v>
      </c>
      <c r="U44" s="114" t="s">
        <v>98</v>
      </c>
      <c r="V44" s="114" t="s">
        <v>117</v>
      </c>
      <c r="W44" s="114" t="s">
        <v>115</v>
      </c>
      <c r="X44" s="118"/>
      <c r="Y44" s="114" t="s">
        <v>115</v>
      </c>
      <c r="Z44" s="114"/>
      <c r="AA44" s="114" t="s">
        <v>134</v>
      </c>
      <c r="AB44" s="106" t="s">
        <v>101</v>
      </c>
      <c r="AC44" s="113" t="s">
        <v>157</v>
      </c>
      <c r="AD44" s="27" t="s">
        <v>130</v>
      </c>
      <c r="AE44" s="10"/>
      <c r="AF44" s="20"/>
      <c r="AG44" s="20"/>
      <c r="AH44" s="20"/>
      <c r="AI44" s="20"/>
      <c r="AJ44" s="20"/>
      <c r="AK44" s="20"/>
      <c r="AL44" s="20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</row>
    <row r="45" spans="2:82" ht="15">
      <c r="B45" s="34"/>
      <c r="C45" s="61"/>
      <c r="D45" s="10"/>
      <c r="E45" s="10"/>
      <c r="F45" s="10"/>
      <c r="G45" s="10"/>
      <c r="H45" s="61"/>
      <c r="I45" s="62"/>
      <c r="J45" s="62"/>
      <c r="K45" s="62"/>
      <c r="L45" s="62"/>
      <c r="M45" s="62"/>
      <c r="N45" s="61"/>
      <c r="O45" s="63"/>
      <c r="P45" s="63"/>
      <c r="Q45" s="63"/>
      <c r="R45" s="62"/>
      <c r="S45" s="62"/>
      <c r="T45" s="64"/>
      <c r="U45" s="64"/>
      <c r="V45" s="62"/>
      <c r="W45" s="62"/>
      <c r="X45" s="62"/>
      <c r="Y45" s="62"/>
      <c r="Z45" s="62"/>
      <c r="AA45" s="62"/>
      <c r="AB45" s="61"/>
      <c r="AC45" s="61"/>
      <c r="AD45" s="21"/>
      <c r="AE45" s="10"/>
      <c r="AF45" s="20"/>
      <c r="AG45" s="20"/>
      <c r="AH45" s="20"/>
      <c r="AI45" s="20"/>
      <c r="AJ45" s="20"/>
      <c r="AK45" s="20"/>
      <c r="AL45" s="20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</row>
    <row r="46" spans="2:82" ht="15">
      <c r="B46" s="34" t="s">
        <v>18</v>
      </c>
      <c r="C46" s="61"/>
      <c r="D46" s="10">
        <v>45000</v>
      </c>
      <c r="E46" s="10"/>
      <c r="F46" s="10"/>
      <c r="G46" s="10"/>
      <c r="H46" s="61">
        <v>30000</v>
      </c>
      <c r="I46" s="62">
        <f t="shared" si="4"/>
        <v>2000</v>
      </c>
      <c r="J46" s="62">
        <v>32000</v>
      </c>
      <c r="K46" s="62">
        <v>-140</v>
      </c>
      <c r="L46" s="62">
        <f aca="true" t="shared" si="9" ref="L46:L54">SUM(H46,K46)</f>
        <v>29860</v>
      </c>
      <c r="M46" s="62">
        <v>-176</v>
      </c>
      <c r="N46" s="61">
        <v>29684</v>
      </c>
      <c r="O46" s="63">
        <f aca="true" t="shared" si="10" ref="O46:O55">SUM(Q46-P46-N46)</f>
        <v>24</v>
      </c>
      <c r="P46" s="63">
        <v>816</v>
      </c>
      <c r="Q46" s="63">
        <v>30524</v>
      </c>
      <c r="R46" s="62">
        <f t="shared" si="6"/>
        <v>14476</v>
      </c>
      <c r="S46" s="62">
        <v>45000</v>
      </c>
      <c r="T46" s="62">
        <v>41325</v>
      </c>
      <c r="U46" s="62">
        <f aca="true" t="shared" si="11" ref="U46:U54">SUM(S46-T46)</f>
        <v>3675</v>
      </c>
      <c r="V46" s="62">
        <v>12984</v>
      </c>
      <c r="W46" s="62"/>
      <c r="X46" s="62">
        <v>12984</v>
      </c>
      <c r="Y46" s="62">
        <f aca="true" t="shared" si="12" ref="Y46:Y54">SUM(S46,W46)</f>
        <v>45000</v>
      </c>
      <c r="Z46" s="62"/>
      <c r="AA46" s="62"/>
      <c r="AB46" s="61">
        <f>SUM(AC46-Q46)</f>
        <v>14476</v>
      </c>
      <c r="AC46" s="61">
        <v>45000</v>
      </c>
      <c r="AD46" s="20">
        <f aca="true" t="shared" si="13" ref="AD46:AD54">SUM(AC46-H46)</f>
        <v>15000</v>
      </c>
      <c r="AE46" s="10"/>
      <c r="AF46" s="20"/>
      <c r="AG46" s="20"/>
      <c r="AH46" s="20"/>
      <c r="AI46" s="20"/>
      <c r="AJ46" s="20"/>
      <c r="AK46" s="20"/>
      <c r="AL46" s="20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</row>
    <row r="47" spans="2:82" ht="15">
      <c r="B47" s="34" t="s">
        <v>19</v>
      </c>
      <c r="C47" s="61"/>
      <c r="D47" s="10">
        <v>49233</v>
      </c>
      <c r="E47" s="10"/>
      <c r="F47" s="10"/>
      <c r="G47" s="10">
        <f>+N47</f>
        <v>29684</v>
      </c>
      <c r="H47" s="61">
        <v>30000</v>
      </c>
      <c r="I47" s="62">
        <f t="shared" si="4"/>
        <v>0</v>
      </c>
      <c r="J47" s="62">
        <v>30000</v>
      </c>
      <c r="K47" s="62">
        <v>-138</v>
      </c>
      <c r="L47" s="62">
        <f t="shared" si="9"/>
        <v>29862</v>
      </c>
      <c r="M47" s="62">
        <v>-175</v>
      </c>
      <c r="N47" s="61">
        <v>29684</v>
      </c>
      <c r="O47" s="63">
        <f t="shared" si="10"/>
        <v>111</v>
      </c>
      <c r="P47" s="63">
        <v>3687</v>
      </c>
      <c r="Q47" s="63">
        <v>33482</v>
      </c>
      <c r="R47" s="62">
        <f t="shared" si="6"/>
        <v>15751</v>
      </c>
      <c r="S47" s="62">
        <v>49233</v>
      </c>
      <c r="T47" s="62">
        <v>49233</v>
      </c>
      <c r="U47" s="62">
        <f t="shared" si="11"/>
        <v>0</v>
      </c>
      <c r="V47" s="62">
        <v>19169</v>
      </c>
      <c r="W47" s="64"/>
      <c r="X47" s="62">
        <v>19169</v>
      </c>
      <c r="Y47" s="62">
        <f t="shared" si="12"/>
        <v>49233</v>
      </c>
      <c r="Z47" s="62"/>
      <c r="AA47" s="62"/>
      <c r="AB47" s="61">
        <f>SUM(AC47-Q47)</f>
        <v>15751</v>
      </c>
      <c r="AC47" s="61">
        <v>49233</v>
      </c>
      <c r="AD47" s="20">
        <f t="shared" si="13"/>
        <v>19233</v>
      </c>
      <c r="AE47" s="10"/>
      <c r="AF47" s="20"/>
      <c r="AG47" s="20"/>
      <c r="AH47" s="20"/>
      <c r="AI47" s="20"/>
      <c r="AJ47" s="20"/>
      <c r="AK47" s="20"/>
      <c r="AL47" s="20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</row>
    <row r="48" spans="2:82" ht="15">
      <c r="B48" s="34" t="s">
        <v>20</v>
      </c>
      <c r="C48" s="61"/>
      <c r="D48" s="10">
        <v>15000</v>
      </c>
      <c r="E48" s="10"/>
      <c r="F48" s="10"/>
      <c r="G48" s="10"/>
      <c r="H48" s="61"/>
      <c r="I48" s="62">
        <f t="shared" si="4"/>
        <v>0</v>
      </c>
      <c r="J48" s="62"/>
      <c r="K48" s="62">
        <v>0</v>
      </c>
      <c r="L48" s="62">
        <f t="shared" si="9"/>
        <v>0</v>
      </c>
      <c r="M48" s="62">
        <v>0</v>
      </c>
      <c r="N48" s="61">
        <v>0</v>
      </c>
      <c r="O48" s="63">
        <f t="shared" si="10"/>
        <v>0</v>
      </c>
      <c r="P48" s="63"/>
      <c r="Q48" s="63">
        <v>0</v>
      </c>
      <c r="R48" s="62">
        <f t="shared" si="6"/>
        <v>15000</v>
      </c>
      <c r="S48" s="62">
        <v>15000</v>
      </c>
      <c r="T48" s="62">
        <v>6246</v>
      </c>
      <c r="U48" s="62">
        <f t="shared" si="11"/>
        <v>8754</v>
      </c>
      <c r="V48" s="62">
        <v>14995</v>
      </c>
      <c r="W48" s="62">
        <v>0</v>
      </c>
      <c r="X48" s="62">
        <v>14995</v>
      </c>
      <c r="Y48" s="62">
        <f t="shared" si="12"/>
        <v>15000</v>
      </c>
      <c r="Z48" s="62"/>
      <c r="AA48" s="62">
        <v>-4000</v>
      </c>
      <c r="AB48" s="61">
        <f>SUM(AC48-Q48)</f>
        <v>11000</v>
      </c>
      <c r="AC48" s="61">
        <v>11000</v>
      </c>
      <c r="AD48" s="20">
        <f t="shared" si="13"/>
        <v>11000</v>
      </c>
      <c r="AE48" s="10"/>
      <c r="AF48" s="20"/>
      <c r="AG48" s="20"/>
      <c r="AH48" s="20"/>
      <c r="AI48" s="20"/>
      <c r="AJ48" s="20"/>
      <c r="AK48" s="20"/>
      <c r="AL48" s="20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</row>
    <row r="49" spans="2:82" ht="15">
      <c r="B49" s="34" t="s">
        <v>112</v>
      </c>
      <c r="C49" s="61"/>
      <c r="D49" s="10"/>
      <c r="E49" s="10"/>
      <c r="F49" s="10"/>
      <c r="G49" s="10"/>
      <c r="H49" s="61">
        <v>1000</v>
      </c>
      <c r="I49" s="62">
        <f t="shared" si="4"/>
        <v>-500</v>
      </c>
      <c r="J49" s="62">
        <v>500</v>
      </c>
      <c r="K49" s="62">
        <v>-4</v>
      </c>
      <c r="L49" s="62">
        <f t="shared" si="9"/>
        <v>996</v>
      </c>
      <c r="M49" s="62">
        <v>-6</v>
      </c>
      <c r="N49" s="61">
        <v>989</v>
      </c>
      <c r="O49" s="63">
        <f t="shared" si="10"/>
        <v>9</v>
      </c>
      <c r="P49" s="63">
        <v>231</v>
      </c>
      <c r="Q49" s="63">
        <v>1229</v>
      </c>
      <c r="R49" s="62">
        <f t="shared" si="6"/>
        <v>-1229</v>
      </c>
      <c r="S49" s="62">
        <v>0</v>
      </c>
      <c r="T49" s="62">
        <v>0</v>
      </c>
      <c r="U49" s="62">
        <f t="shared" si="11"/>
        <v>0</v>
      </c>
      <c r="V49" s="62"/>
      <c r="W49" s="62"/>
      <c r="X49" s="62"/>
      <c r="Y49" s="62">
        <f t="shared" si="12"/>
        <v>0</v>
      </c>
      <c r="Z49" s="62"/>
      <c r="AA49" s="62">
        <v>1000</v>
      </c>
      <c r="AB49" s="61">
        <f aca="true" t="shared" si="14" ref="AB49:AB54">SUM(AC49-Q49)</f>
        <v>-229</v>
      </c>
      <c r="AC49" s="61">
        <v>1000</v>
      </c>
      <c r="AD49" s="20">
        <f t="shared" si="13"/>
        <v>0</v>
      </c>
      <c r="AE49" s="10"/>
      <c r="AF49" s="20"/>
      <c r="AG49" s="20"/>
      <c r="AH49" s="20"/>
      <c r="AI49" s="20"/>
      <c r="AJ49" s="20"/>
      <c r="AK49" s="20"/>
      <c r="AL49" s="20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</row>
    <row r="50" spans="2:82" ht="15">
      <c r="B50" s="34" t="s">
        <v>21</v>
      </c>
      <c r="C50" s="61"/>
      <c r="D50" s="10">
        <v>48377</v>
      </c>
      <c r="E50" s="10"/>
      <c r="F50" s="10"/>
      <c r="G50" s="10">
        <f>+N50</f>
        <v>29684</v>
      </c>
      <c r="H50" s="61">
        <v>30000</v>
      </c>
      <c r="I50" s="62">
        <f t="shared" si="4"/>
        <v>-2500</v>
      </c>
      <c r="J50" s="62">
        <v>27500</v>
      </c>
      <c r="K50" s="62">
        <v>-138</v>
      </c>
      <c r="L50" s="62">
        <f t="shared" si="9"/>
        <v>29862</v>
      </c>
      <c r="M50" s="62">
        <v>-175</v>
      </c>
      <c r="N50" s="61">
        <v>29684</v>
      </c>
      <c r="O50" s="63">
        <f t="shared" si="10"/>
        <v>23</v>
      </c>
      <c r="P50" s="63">
        <v>680</v>
      </c>
      <c r="Q50" s="63">
        <v>30387</v>
      </c>
      <c r="R50" s="62">
        <f t="shared" si="6"/>
        <v>17990</v>
      </c>
      <c r="S50" s="62">
        <v>48377</v>
      </c>
      <c r="T50" s="62">
        <v>48377</v>
      </c>
      <c r="U50" s="62">
        <f t="shared" si="11"/>
        <v>0</v>
      </c>
      <c r="V50" s="62">
        <v>20872</v>
      </c>
      <c r="W50" s="62"/>
      <c r="X50" s="62">
        <v>20872</v>
      </c>
      <c r="Y50" s="62">
        <f t="shared" si="12"/>
        <v>48377</v>
      </c>
      <c r="Z50" s="62"/>
      <c r="AA50" s="62"/>
      <c r="AB50" s="61">
        <f t="shared" si="14"/>
        <v>17990</v>
      </c>
      <c r="AC50" s="61">
        <v>48377</v>
      </c>
      <c r="AD50" s="20">
        <f t="shared" si="13"/>
        <v>18377</v>
      </c>
      <c r="AE50" s="10"/>
      <c r="AF50" s="20"/>
      <c r="AG50" s="20"/>
      <c r="AH50" s="20"/>
      <c r="AI50" s="20"/>
      <c r="AJ50" s="20"/>
      <c r="AK50" s="20"/>
      <c r="AL50" s="20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</row>
    <row r="51" spans="2:82" ht="15">
      <c r="B51" s="34" t="s">
        <v>25</v>
      </c>
      <c r="C51" s="96"/>
      <c r="D51" s="10">
        <v>4934</v>
      </c>
      <c r="E51" s="10"/>
      <c r="F51" s="10">
        <f>+N51</f>
        <v>4905</v>
      </c>
      <c r="G51" s="16"/>
      <c r="H51" s="61">
        <v>4957</v>
      </c>
      <c r="I51" s="62">
        <f t="shared" si="4"/>
        <v>206</v>
      </c>
      <c r="J51" s="62">
        <v>5163</v>
      </c>
      <c r="K51" s="62">
        <v>-23</v>
      </c>
      <c r="L51" s="62">
        <f t="shared" si="9"/>
        <v>4934</v>
      </c>
      <c r="M51" s="62">
        <v>-29</v>
      </c>
      <c r="N51" s="61">
        <v>4905</v>
      </c>
      <c r="O51" s="63">
        <f t="shared" si="10"/>
        <v>12</v>
      </c>
      <c r="P51" s="63">
        <v>408</v>
      </c>
      <c r="Q51" s="63">
        <v>5325</v>
      </c>
      <c r="R51" s="62">
        <f t="shared" si="6"/>
        <v>-391</v>
      </c>
      <c r="S51" s="62">
        <v>4934</v>
      </c>
      <c r="T51" s="62">
        <v>4934</v>
      </c>
      <c r="U51" s="62">
        <f t="shared" si="11"/>
        <v>0</v>
      </c>
      <c r="V51" s="62"/>
      <c r="W51" s="62"/>
      <c r="X51" s="62">
        <v>-237</v>
      </c>
      <c r="Y51" s="62">
        <f t="shared" si="12"/>
        <v>4934</v>
      </c>
      <c r="Z51" s="62"/>
      <c r="AA51" s="62"/>
      <c r="AB51" s="61">
        <f t="shared" si="14"/>
        <v>-391</v>
      </c>
      <c r="AC51" s="61">
        <v>4934</v>
      </c>
      <c r="AD51" s="20">
        <f t="shared" si="13"/>
        <v>-23</v>
      </c>
      <c r="AE51" s="10"/>
      <c r="AF51" s="20"/>
      <c r="AG51" s="20"/>
      <c r="AH51" s="20"/>
      <c r="AI51" s="20"/>
      <c r="AJ51" s="20"/>
      <c r="AK51" s="20"/>
      <c r="AL51" s="20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</row>
    <row r="52" spans="2:82" ht="15">
      <c r="B52" s="34" t="s">
        <v>26</v>
      </c>
      <c r="C52" s="96"/>
      <c r="D52" s="10">
        <v>0</v>
      </c>
      <c r="E52" s="10"/>
      <c r="F52" s="10"/>
      <c r="G52" s="10"/>
      <c r="H52" s="61">
        <v>7000</v>
      </c>
      <c r="I52" s="62">
        <f t="shared" si="4"/>
        <v>-2000</v>
      </c>
      <c r="J52" s="62">
        <v>5000</v>
      </c>
      <c r="K52" s="62">
        <v>-32</v>
      </c>
      <c r="L52" s="62">
        <f t="shared" si="9"/>
        <v>6968</v>
      </c>
      <c r="M52" s="62">
        <v>-40</v>
      </c>
      <c r="N52" s="61">
        <v>6926</v>
      </c>
      <c r="O52" s="63">
        <f t="shared" si="10"/>
        <v>2</v>
      </c>
      <c r="P52" s="63">
        <v>-289</v>
      </c>
      <c r="Q52" s="63">
        <v>6639</v>
      </c>
      <c r="R52" s="62">
        <f t="shared" si="6"/>
        <v>-6639</v>
      </c>
      <c r="S52" s="62">
        <v>0</v>
      </c>
      <c r="T52" s="62">
        <v>7624</v>
      </c>
      <c r="U52" s="62">
        <f t="shared" si="11"/>
        <v>-7624</v>
      </c>
      <c r="V52" s="62"/>
      <c r="W52" s="62"/>
      <c r="X52" s="62">
        <v>-5003</v>
      </c>
      <c r="Y52" s="62">
        <f t="shared" si="12"/>
        <v>0</v>
      </c>
      <c r="Z52" s="62"/>
      <c r="AA52" s="62"/>
      <c r="AB52" s="61">
        <f t="shared" si="14"/>
        <v>-6639</v>
      </c>
      <c r="AC52" s="61">
        <v>0</v>
      </c>
      <c r="AD52" s="20">
        <f t="shared" si="13"/>
        <v>-7000</v>
      </c>
      <c r="AE52" s="10"/>
      <c r="AF52" s="20"/>
      <c r="AG52" s="20"/>
      <c r="AH52" s="20"/>
      <c r="AI52" s="20"/>
      <c r="AJ52" s="20"/>
      <c r="AK52" s="20"/>
      <c r="AL52" s="20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</row>
    <row r="53" spans="2:82" ht="15">
      <c r="B53" s="34" t="s">
        <v>27</v>
      </c>
      <c r="C53" s="96"/>
      <c r="D53" s="10">
        <v>5000</v>
      </c>
      <c r="E53" s="10"/>
      <c r="F53" s="10"/>
      <c r="G53" s="10"/>
      <c r="H53" s="61">
        <v>37175</v>
      </c>
      <c r="I53" s="62">
        <f t="shared" si="4"/>
        <v>-7175</v>
      </c>
      <c r="J53" s="62">
        <v>30000</v>
      </c>
      <c r="K53" s="62">
        <v>-170</v>
      </c>
      <c r="L53" s="62">
        <f t="shared" si="9"/>
        <v>37005</v>
      </c>
      <c r="M53" s="62">
        <v>-215</v>
      </c>
      <c r="N53" s="61">
        <v>36784</v>
      </c>
      <c r="O53" s="63">
        <f t="shared" si="10"/>
        <v>10</v>
      </c>
      <c r="P53" s="63">
        <v>-1399</v>
      </c>
      <c r="Q53" s="63">
        <v>35395</v>
      </c>
      <c r="R53" s="62">
        <f t="shared" si="6"/>
        <v>-30395</v>
      </c>
      <c r="S53" s="62">
        <v>5000</v>
      </c>
      <c r="T53" s="62">
        <v>13261</v>
      </c>
      <c r="U53" s="62">
        <f t="shared" si="11"/>
        <v>-8261</v>
      </c>
      <c r="V53" s="62"/>
      <c r="W53" s="62"/>
      <c r="X53" s="62">
        <v>-25005</v>
      </c>
      <c r="Y53" s="62">
        <f t="shared" si="12"/>
        <v>5000</v>
      </c>
      <c r="Z53" s="62"/>
      <c r="AA53" s="62">
        <v>3000</v>
      </c>
      <c r="AB53" s="61">
        <f t="shared" si="14"/>
        <v>-27395</v>
      </c>
      <c r="AC53" s="61">
        <v>8000</v>
      </c>
      <c r="AD53" s="20">
        <f t="shared" si="13"/>
        <v>-29175</v>
      </c>
      <c r="AE53" s="10"/>
      <c r="AF53" s="20"/>
      <c r="AG53" s="20"/>
      <c r="AH53" s="20"/>
      <c r="AI53" s="20"/>
      <c r="AJ53" s="20"/>
      <c r="AK53" s="20"/>
      <c r="AL53" s="20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</row>
    <row r="54" spans="2:82" ht="15">
      <c r="B54" s="34" t="s">
        <v>28</v>
      </c>
      <c r="C54" s="61"/>
      <c r="D54" s="10">
        <v>58265</v>
      </c>
      <c r="E54" s="10"/>
      <c r="F54" s="10"/>
      <c r="G54" s="10"/>
      <c r="H54" s="61">
        <v>58542</v>
      </c>
      <c r="I54" s="62">
        <f t="shared" si="4"/>
        <v>-3365</v>
      </c>
      <c r="J54" s="62">
        <v>55177</v>
      </c>
      <c r="K54" s="62">
        <v>-272</v>
      </c>
      <c r="L54" s="62">
        <f t="shared" si="9"/>
        <v>58270</v>
      </c>
      <c r="M54" s="62">
        <v>-344</v>
      </c>
      <c r="N54" s="61">
        <v>57926</v>
      </c>
      <c r="O54" s="63">
        <f t="shared" si="10"/>
        <v>164</v>
      </c>
      <c r="P54" s="63">
        <v>5591</v>
      </c>
      <c r="Q54" s="63">
        <v>63681</v>
      </c>
      <c r="R54" s="62">
        <f t="shared" si="6"/>
        <v>-5416</v>
      </c>
      <c r="S54" s="62">
        <v>58265</v>
      </c>
      <c r="T54" s="62">
        <v>60301</v>
      </c>
      <c r="U54" s="62">
        <f t="shared" si="11"/>
        <v>-2036</v>
      </c>
      <c r="V54" s="62">
        <v>2978</v>
      </c>
      <c r="W54" s="62">
        <v>0</v>
      </c>
      <c r="X54" s="62">
        <v>2978</v>
      </c>
      <c r="Y54" s="62">
        <f t="shared" si="12"/>
        <v>58265</v>
      </c>
      <c r="Z54" s="62"/>
      <c r="AA54" s="62"/>
      <c r="AB54" s="61">
        <f t="shared" si="14"/>
        <v>-5416</v>
      </c>
      <c r="AC54" s="61">
        <v>58265</v>
      </c>
      <c r="AD54" s="20">
        <f t="shared" si="13"/>
        <v>-277</v>
      </c>
      <c r="AE54" s="10"/>
      <c r="AF54" s="20"/>
      <c r="AG54" s="20"/>
      <c r="AH54" s="20"/>
      <c r="AI54" s="20"/>
      <c r="AJ54" s="20"/>
      <c r="AK54" s="20"/>
      <c r="AL54" s="20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</row>
    <row r="55" spans="2:82" ht="15">
      <c r="B55" s="34" t="s">
        <v>149</v>
      </c>
      <c r="C55" s="61"/>
      <c r="D55" s="10"/>
      <c r="E55" s="10"/>
      <c r="F55" s="10"/>
      <c r="G55" s="10"/>
      <c r="H55" s="102">
        <v>52800</v>
      </c>
      <c r="I55" s="101"/>
      <c r="J55" s="101"/>
      <c r="K55" s="101"/>
      <c r="L55" s="101"/>
      <c r="M55" s="101"/>
      <c r="N55" s="102">
        <v>52486</v>
      </c>
      <c r="O55" s="109">
        <f t="shared" si="10"/>
        <v>0</v>
      </c>
      <c r="P55" s="109">
        <v>0</v>
      </c>
      <c r="Q55" s="109">
        <v>52486</v>
      </c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>
        <v>-52486</v>
      </c>
      <c r="AC55" s="102">
        <v>0</v>
      </c>
      <c r="AD55" s="20"/>
      <c r="AE55" s="10"/>
      <c r="AF55" s="20"/>
      <c r="AG55" s="20"/>
      <c r="AH55" s="20"/>
      <c r="AI55" s="20"/>
      <c r="AJ55" s="20"/>
      <c r="AK55" s="20"/>
      <c r="AL55" s="20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</row>
    <row r="56" spans="2:82" ht="15">
      <c r="B56" s="34"/>
      <c r="C56" s="96" t="s">
        <v>104</v>
      </c>
      <c r="D56" s="69">
        <f>SUM(D16:D54)</f>
        <v>941016</v>
      </c>
      <c r="E56" s="69">
        <f>SUM(E16:E54)</f>
        <v>0</v>
      </c>
      <c r="F56" s="69">
        <f>SUM(F16:F54)</f>
        <v>5888</v>
      </c>
      <c r="G56" s="69">
        <f>SUM(G16:G54)</f>
        <v>103895</v>
      </c>
      <c r="H56" s="70">
        <f>SUM(H16:H55)</f>
        <v>1522585</v>
      </c>
      <c r="I56" s="71" t="e">
        <f>SUM(I16:I54)</f>
        <v>#VALUE!</v>
      </c>
      <c r="J56" s="71">
        <f>SUM(J16:J54)</f>
        <v>1484847</v>
      </c>
      <c r="K56" s="71">
        <f>SUM(K16:K54)</f>
        <v>-6730</v>
      </c>
      <c r="L56" s="71">
        <f>SUM(L16:L54)</f>
        <v>1463055</v>
      </c>
      <c r="M56" s="71">
        <f>SUM(M16:M54)</f>
        <v>-8500</v>
      </c>
      <c r="N56" s="70">
        <f aca="true" t="shared" si="15" ref="N56:AC56">SUM(N16:N55)</f>
        <v>1506803</v>
      </c>
      <c r="O56" s="72">
        <f t="shared" si="15"/>
        <v>1615</v>
      </c>
      <c r="P56" s="72">
        <f t="shared" si="15"/>
        <v>-15632</v>
      </c>
      <c r="Q56" s="72">
        <f t="shared" si="15"/>
        <v>1492786</v>
      </c>
      <c r="R56" s="71">
        <f t="shared" si="15"/>
        <v>-499284</v>
      </c>
      <c r="S56" s="71">
        <f t="shared" si="15"/>
        <v>941016</v>
      </c>
      <c r="T56" s="71">
        <f t="shared" si="15"/>
        <v>1004006</v>
      </c>
      <c r="U56" s="71">
        <f t="shared" si="15"/>
        <v>-62990</v>
      </c>
      <c r="V56" s="71">
        <f t="shared" si="15"/>
        <v>723936</v>
      </c>
      <c r="W56" s="71">
        <f t="shared" si="15"/>
        <v>29969</v>
      </c>
      <c r="X56" s="71">
        <f t="shared" si="15"/>
        <v>-545173</v>
      </c>
      <c r="Y56" s="71">
        <f t="shared" si="15"/>
        <v>970985</v>
      </c>
      <c r="Z56" s="71">
        <f t="shared" si="15"/>
        <v>0</v>
      </c>
      <c r="AA56" s="71">
        <f t="shared" si="15"/>
        <v>-72000</v>
      </c>
      <c r="AB56" s="70">
        <f t="shared" si="15"/>
        <v>-593801</v>
      </c>
      <c r="AC56" s="70">
        <f t="shared" si="15"/>
        <v>898985</v>
      </c>
      <c r="AD56" s="22" t="e">
        <f>SUM(AD16:AD54)</f>
        <v>#VALUE!</v>
      </c>
      <c r="AE56" s="10"/>
      <c r="AF56" s="20"/>
      <c r="AG56" s="20"/>
      <c r="AH56" s="20"/>
      <c r="AI56" s="20"/>
      <c r="AJ56" s="20"/>
      <c r="AK56" s="20"/>
      <c r="AL56" s="20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</row>
    <row r="57" spans="2:82" ht="15">
      <c r="B57" s="34"/>
      <c r="C57" s="96"/>
      <c r="D57" s="69"/>
      <c r="E57" s="69"/>
      <c r="F57" s="69"/>
      <c r="G57" s="69"/>
      <c r="H57" s="70"/>
      <c r="I57" s="71"/>
      <c r="J57" s="71"/>
      <c r="K57" s="71"/>
      <c r="L57" s="71"/>
      <c r="M57" s="71"/>
      <c r="N57" s="70"/>
      <c r="O57" s="72"/>
      <c r="P57" s="72"/>
      <c r="Q57" s="72"/>
      <c r="R57" s="71"/>
      <c r="S57" s="71"/>
      <c r="T57" s="62"/>
      <c r="U57" s="64"/>
      <c r="V57" s="62"/>
      <c r="W57" s="62"/>
      <c r="X57" s="62"/>
      <c r="Y57" s="64"/>
      <c r="Z57" s="64"/>
      <c r="AA57" s="62"/>
      <c r="AB57" s="61"/>
      <c r="AC57" s="70"/>
      <c r="AD57" s="21"/>
      <c r="AE57" s="10"/>
      <c r="AF57" s="20"/>
      <c r="AG57" s="20"/>
      <c r="AH57" s="20"/>
      <c r="AI57" s="20"/>
      <c r="AJ57" s="20"/>
      <c r="AK57" s="20"/>
      <c r="AL57" s="20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</row>
    <row r="58" spans="2:82" ht="15">
      <c r="B58" s="35" t="s">
        <v>29</v>
      </c>
      <c r="C58" s="96"/>
      <c r="D58" s="10"/>
      <c r="E58" s="10"/>
      <c r="F58" s="10"/>
      <c r="G58" s="10"/>
      <c r="H58" s="61"/>
      <c r="I58" s="62"/>
      <c r="J58" s="62"/>
      <c r="K58" s="62"/>
      <c r="L58" s="62"/>
      <c r="M58" s="62"/>
      <c r="N58" s="61"/>
      <c r="O58" s="63"/>
      <c r="P58" s="63"/>
      <c r="Q58" s="63"/>
      <c r="R58" s="62"/>
      <c r="S58" s="62"/>
      <c r="T58" s="64"/>
      <c r="U58" s="64"/>
      <c r="V58" s="62"/>
      <c r="W58" s="62"/>
      <c r="X58" s="62"/>
      <c r="Y58" s="64"/>
      <c r="Z58" s="64"/>
      <c r="AA58" s="62"/>
      <c r="AB58" s="61"/>
      <c r="AC58" s="61"/>
      <c r="AD58" s="21"/>
      <c r="AE58" s="10"/>
      <c r="AF58" s="20"/>
      <c r="AG58" s="20"/>
      <c r="AH58" s="20"/>
      <c r="AI58" s="20"/>
      <c r="AJ58" s="20"/>
      <c r="AK58" s="20"/>
      <c r="AL58" s="20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</row>
    <row r="59" spans="2:82" ht="15">
      <c r="B59" s="34" t="s">
        <v>30</v>
      </c>
      <c r="C59" s="61"/>
      <c r="D59" s="10">
        <v>53602</v>
      </c>
      <c r="E59" s="10"/>
      <c r="F59" s="10"/>
      <c r="G59" s="10"/>
      <c r="H59" s="61">
        <v>32125</v>
      </c>
      <c r="I59" s="62">
        <f>SUM(J59-H59)</f>
        <v>22375</v>
      </c>
      <c r="J59" s="62">
        <v>54500</v>
      </c>
      <c r="K59" s="62">
        <v>-149</v>
      </c>
      <c r="L59" s="62">
        <f>SUM(H59,K59)</f>
        <v>31976</v>
      </c>
      <c r="M59" s="62">
        <v>-189</v>
      </c>
      <c r="N59" s="61">
        <v>31787</v>
      </c>
      <c r="O59" s="63">
        <f>SUM(Q59-P59-N59)</f>
        <v>344</v>
      </c>
      <c r="P59" s="63">
        <v>11711</v>
      </c>
      <c r="Q59" s="63">
        <v>43842</v>
      </c>
      <c r="R59" s="62">
        <f>SUM(S59-Q59)</f>
        <v>9760</v>
      </c>
      <c r="S59" s="62">
        <v>53602</v>
      </c>
      <c r="T59" s="62">
        <v>53602</v>
      </c>
      <c r="U59" s="62">
        <f>SUM(S59-T59)</f>
        <v>0</v>
      </c>
      <c r="V59" s="62"/>
      <c r="W59" s="62">
        <v>0</v>
      </c>
      <c r="X59" s="62">
        <v>-1741</v>
      </c>
      <c r="Y59" s="62">
        <f>SUM(S59,W59)</f>
        <v>53602</v>
      </c>
      <c r="Z59" s="62"/>
      <c r="AA59" s="62"/>
      <c r="AB59" s="61">
        <f>SUM(AC59-Q59)</f>
        <v>9760</v>
      </c>
      <c r="AC59" s="61">
        <v>53602</v>
      </c>
      <c r="AD59" s="20">
        <f>SUM(AC59-H59)</f>
        <v>21477</v>
      </c>
      <c r="AE59" s="10"/>
      <c r="AF59" s="20"/>
      <c r="AG59" s="20"/>
      <c r="AH59" s="20"/>
      <c r="AI59" s="20"/>
      <c r="AJ59" s="20"/>
      <c r="AK59" s="20"/>
      <c r="AL59" s="20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</row>
    <row r="60" spans="2:82" ht="15">
      <c r="B60" s="34" t="s">
        <v>31</v>
      </c>
      <c r="C60" s="61"/>
      <c r="D60" s="10">
        <v>80097</v>
      </c>
      <c r="E60" s="10"/>
      <c r="F60" s="10"/>
      <c r="G60" s="10"/>
      <c r="H60" s="61">
        <v>48000</v>
      </c>
      <c r="I60" s="62">
        <f>SUM(J60-H60)</f>
        <v>-18634</v>
      </c>
      <c r="J60" s="62">
        <v>29366</v>
      </c>
      <c r="K60" s="62">
        <v>-223</v>
      </c>
      <c r="L60" s="62">
        <f>SUM(H60,K60)</f>
        <v>47777</v>
      </c>
      <c r="M60" s="62">
        <v>-282</v>
      </c>
      <c r="N60" s="61">
        <v>47495</v>
      </c>
      <c r="O60" s="63">
        <f>SUM(Q60-P60-N60)</f>
        <v>544</v>
      </c>
      <c r="P60" s="63">
        <v>18511</v>
      </c>
      <c r="Q60" s="63">
        <v>66550</v>
      </c>
      <c r="R60" s="62">
        <f>SUM(S60-Q60)</f>
        <v>13547</v>
      </c>
      <c r="S60" s="62">
        <v>80097</v>
      </c>
      <c r="T60" s="62">
        <v>80643</v>
      </c>
      <c r="U60" s="62">
        <f>SUM(S60-T60)</f>
        <v>-546</v>
      </c>
      <c r="V60" s="62">
        <v>50368</v>
      </c>
      <c r="W60" s="62"/>
      <c r="X60" s="62">
        <v>50368</v>
      </c>
      <c r="Y60" s="62">
        <f>SUM(S60,W60)</f>
        <v>80097</v>
      </c>
      <c r="Z60" s="62"/>
      <c r="AA60" s="62"/>
      <c r="AB60" s="61">
        <f>SUM(AC60-Q60)</f>
        <v>13547</v>
      </c>
      <c r="AC60" s="61">
        <v>80097</v>
      </c>
      <c r="AD60" s="20">
        <f>SUM(AC60-H60)</f>
        <v>32097</v>
      </c>
      <c r="AE60" s="10"/>
      <c r="AF60" s="20"/>
      <c r="AG60" s="20"/>
      <c r="AH60" s="20"/>
      <c r="AI60" s="20"/>
      <c r="AJ60" s="20"/>
      <c r="AK60" s="20"/>
      <c r="AL60" s="20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</row>
    <row r="61" spans="2:82" ht="15">
      <c r="B61" s="34" t="s">
        <v>32</v>
      </c>
      <c r="C61" s="61"/>
      <c r="D61" s="10">
        <v>2962</v>
      </c>
      <c r="E61" s="10"/>
      <c r="F61" s="10">
        <f>+N61</f>
        <v>2950</v>
      </c>
      <c r="G61" s="16"/>
      <c r="H61" s="102">
        <v>2981</v>
      </c>
      <c r="I61" s="101">
        <f>SUM(J61-H61)</f>
        <v>123</v>
      </c>
      <c r="J61" s="101">
        <v>3104</v>
      </c>
      <c r="K61" s="101">
        <v>-14</v>
      </c>
      <c r="L61" s="101">
        <f>SUM(H61,K61)</f>
        <v>2967</v>
      </c>
      <c r="M61" s="101">
        <v>-17</v>
      </c>
      <c r="N61" s="102">
        <v>2950</v>
      </c>
      <c r="O61" s="109">
        <f>SUM(Q61-P61-N61)</f>
        <v>0</v>
      </c>
      <c r="P61" s="109">
        <v>0</v>
      </c>
      <c r="Q61" s="109">
        <v>2950</v>
      </c>
      <c r="R61" s="101">
        <f>SUM(S61-Q61)</f>
        <v>12</v>
      </c>
      <c r="S61" s="101">
        <v>2962</v>
      </c>
      <c r="T61" s="101">
        <v>2962</v>
      </c>
      <c r="U61" s="101">
        <f>SUM(S61-T61)</f>
        <v>0</v>
      </c>
      <c r="V61" s="101"/>
      <c r="W61" s="101"/>
      <c r="X61" s="101">
        <v>-142</v>
      </c>
      <c r="Y61" s="101">
        <f>SUM(S61,W61)</f>
        <v>2962</v>
      </c>
      <c r="Z61" s="101"/>
      <c r="AA61" s="101"/>
      <c r="AB61" s="102">
        <f>SUM(AC61-Q61)</f>
        <v>12</v>
      </c>
      <c r="AC61" s="102">
        <v>2962</v>
      </c>
      <c r="AD61" s="20">
        <f>SUM(AC61-H61)</f>
        <v>-19</v>
      </c>
      <c r="AE61" s="10"/>
      <c r="AF61" s="20"/>
      <c r="AG61" s="20"/>
      <c r="AH61" s="20"/>
      <c r="AI61" s="20"/>
      <c r="AJ61" s="20"/>
      <c r="AK61" s="20"/>
      <c r="AL61" s="20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</row>
    <row r="62" spans="2:82" ht="15">
      <c r="B62" s="34"/>
      <c r="C62" s="96" t="s">
        <v>104</v>
      </c>
      <c r="D62" s="11">
        <f aca="true" t="shared" si="16" ref="D62:W62">SUM(D59:D61)</f>
        <v>136661</v>
      </c>
      <c r="E62" s="11">
        <f t="shared" si="16"/>
        <v>0</v>
      </c>
      <c r="F62" s="11">
        <f t="shared" si="16"/>
        <v>2950</v>
      </c>
      <c r="G62" s="11">
        <f t="shared" si="16"/>
        <v>0</v>
      </c>
      <c r="H62" s="57">
        <f t="shared" si="16"/>
        <v>83106</v>
      </c>
      <c r="I62" s="58">
        <f t="shared" si="16"/>
        <v>3864</v>
      </c>
      <c r="J62" s="58">
        <f t="shared" si="16"/>
        <v>86970</v>
      </c>
      <c r="K62" s="58">
        <f t="shared" si="16"/>
        <v>-386</v>
      </c>
      <c r="L62" s="58">
        <f t="shared" si="16"/>
        <v>82720</v>
      </c>
      <c r="M62" s="58">
        <f t="shared" si="16"/>
        <v>-488</v>
      </c>
      <c r="N62" s="57">
        <f t="shared" si="16"/>
        <v>82232</v>
      </c>
      <c r="O62" s="59">
        <f t="shared" si="16"/>
        <v>888</v>
      </c>
      <c r="P62" s="59">
        <f t="shared" si="16"/>
        <v>30222</v>
      </c>
      <c r="Q62" s="59">
        <f t="shared" si="16"/>
        <v>113342</v>
      </c>
      <c r="R62" s="58">
        <f t="shared" si="16"/>
        <v>23319</v>
      </c>
      <c r="S62" s="58">
        <f t="shared" si="16"/>
        <v>136661</v>
      </c>
      <c r="T62" s="58">
        <f t="shared" si="16"/>
        <v>137207</v>
      </c>
      <c r="U62" s="58">
        <f t="shared" si="16"/>
        <v>-546</v>
      </c>
      <c r="V62" s="58">
        <f t="shared" si="16"/>
        <v>50368</v>
      </c>
      <c r="W62" s="58">
        <f t="shared" si="16"/>
        <v>0</v>
      </c>
      <c r="X62" s="62">
        <v>48485</v>
      </c>
      <c r="Y62" s="58">
        <f>SUM(Y59:Y61)</f>
        <v>136661</v>
      </c>
      <c r="Z62" s="58"/>
      <c r="AA62" s="58">
        <f>SUM(AA59:AA61)</f>
        <v>0</v>
      </c>
      <c r="AB62" s="57">
        <f>SUM(AB59:AB61)</f>
        <v>23319</v>
      </c>
      <c r="AC62" s="57">
        <f>SUM(AC59:AC61)</f>
        <v>136661</v>
      </c>
      <c r="AD62" s="13">
        <f>SUM(AD59:AD61)</f>
        <v>53555</v>
      </c>
      <c r="AE62" s="10"/>
      <c r="AF62" s="20"/>
      <c r="AG62" s="20"/>
      <c r="AH62" s="20"/>
      <c r="AI62" s="20"/>
      <c r="AJ62" s="20"/>
      <c r="AK62" s="20"/>
      <c r="AL62" s="20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</row>
    <row r="63" spans="2:82" ht="15">
      <c r="B63" s="34"/>
      <c r="C63" s="96"/>
      <c r="D63" s="10"/>
      <c r="E63" s="10"/>
      <c r="F63" s="10"/>
      <c r="G63" s="10"/>
      <c r="H63" s="61"/>
      <c r="I63" s="62"/>
      <c r="J63" s="62"/>
      <c r="K63" s="62"/>
      <c r="L63" s="62"/>
      <c r="M63" s="62"/>
      <c r="N63" s="61"/>
      <c r="O63" s="63"/>
      <c r="P63" s="63"/>
      <c r="Q63" s="63"/>
      <c r="R63" s="62"/>
      <c r="S63" s="62"/>
      <c r="T63" s="62"/>
      <c r="U63" s="64"/>
      <c r="V63" s="62"/>
      <c r="W63" s="62"/>
      <c r="X63" s="62"/>
      <c r="Y63" s="64"/>
      <c r="Z63" s="64"/>
      <c r="AA63" s="62"/>
      <c r="AB63" s="61"/>
      <c r="AC63" s="61"/>
      <c r="AD63" s="21"/>
      <c r="AE63" s="10"/>
      <c r="AF63" s="20"/>
      <c r="AG63" s="20"/>
      <c r="AH63" s="20"/>
      <c r="AI63" s="20"/>
      <c r="AJ63" s="20"/>
      <c r="AK63" s="20"/>
      <c r="AL63" s="20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</row>
    <row r="64" spans="2:195" ht="15">
      <c r="B64" s="73" t="s">
        <v>33</v>
      </c>
      <c r="C64" s="75"/>
      <c r="D64" s="76"/>
      <c r="E64" s="74"/>
      <c r="F64" s="74"/>
      <c r="G64" s="74"/>
      <c r="H64" s="75"/>
      <c r="I64" s="76"/>
      <c r="J64" s="77"/>
      <c r="K64" s="77"/>
      <c r="L64" s="77"/>
      <c r="M64" s="77"/>
      <c r="N64" s="75"/>
      <c r="O64" s="78"/>
      <c r="P64" s="78"/>
      <c r="Q64" s="78"/>
      <c r="R64" s="76"/>
      <c r="S64" s="77"/>
      <c r="T64" s="62"/>
      <c r="U64" s="79"/>
      <c r="V64" s="77"/>
      <c r="W64" s="77"/>
      <c r="X64" s="77"/>
      <c r="Y64" s="79"/>
      <c r="Z64" s="79"/>
      <c r="AA64" s="77"/>
      <c r="AB64" s="75"/>
      <c r="AC64" s="80"/>
      <c r="AD64" s="31"/>
      <c r="AE64" s="74"/>
      <c r="AF64" s="134"/>
      <c r="AG64" s="134"/>
      <c r="AH64" s="134"/>
      <c r="AI64" s="134"/>
      <c r="AJ64" s="134"/>
      <c r="AK64" s="134"/>
      <c r="AL64" s="134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7"/>
    </row>
    <row r="65" spans="2:195" ht="15">
      <c r="B65" s="81" t="s">
        <v>34</v>
      </c>
      <c r="C65" s="125"/>
      <c r="D65" s="82"/>
      <c r="E65" s="82"/>
      <c r="F65" s="82"/>
      <c r="G65" s="10">
        <f>+N65</f>
        <v>23971</v>
      </c>
      <c r="H65" s="83">
        <v>24226</v>
      </c>
      <c r="I65" s="62">
        <f aca="true" t="shared" si="17" ref="I65:I70">SUM(J65-H65)</f>
        <v>-24226</v>
      </c>
      <c r="J65" s="84"/>
      <c r="K65" s="62">
        <v>-113</v>
      </c>
      <c r="L65" s="62">
        <f aca="true" t="shared" si="18" ref="L65:L70">SUM(H65,K65)</f>
        <v>24113</v>
      </c>
      <c r="M65" s="62">
        <v>-141</v>
      </c>
      <c r="N65" s="61">
        <v>23971</v>
      </c>
      <c r="O65" s="63">
        <f aca="true" t="shared" si="19" ref="O65:O70">SUM(Q65-P65-N65)</f>
        <v>1</v>
      </c>
      <c r="P65" s="63">
        <v>0</v>
      </c>
      <c r="Q65" s="63">
        <v>23972</v>
      </c>
      <c r="R65" s="62">
        <f aca="true" t="shared" si="20" ref="R65:R70">SUM(S65-Q65)</f>
        <v>-23972</v>
      </c>
      <c r="S65" s="84"/>
      <c r="T65" s="62">
        <v>0</v>
      </c>
      <c r="U65" s="62">
        <f aca="true" t="shared" si="21" ref="U65:U70">SUM(S65-T65)</f>
        <v>0</v>
      </c>
      <c r="V65" s="84">
        <v>0</v>
      </c>
      <c r="W65" s="84"/>
      <c r="X65" s="84">
        <v>0</v>
      </c>
      <c r="Y65" s="62">
        <f aca="true" t="shared" si="22" ref="Y65:Y70">SUM(S65,W65)</f>
        <v>0</v>
      </c>
      <c r="Z65" s="62"/>
      <c r="AA65" s="84"/>
      <c r="AB65" s="61">
        <f aca="true" t="shared" si="23" ref="AB65:AB70">SUM(AC65-Q65)</f>
        <v>-23972</v>
      </c>
      <c r="AC65" s="61">
        <v>0</v>
      </c>
      <c r="AD65" s="20">
        <f aca="true" t="shared" si="24" ref="AD65:AD70">SUM(AC65-H65)</f>
        <v>-24226</v>
      </c>
      <c r="AE65" s="82"/>
      <c r="AF65" s="135"/>
      <c r="AG65" s="135"/>
      <c r="AH65" s="135"/>
      <c r="AI65" s="135"/>
      <c r="AJ65" s="135"/>
      <c r="AK65" s="135"/>
      <c r="AL65" s="135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</row>
    <row r="66" spans="2:82" ht="15">
      <c r="B66" s="34" t="s">
        <v>35</v>
      </c>
      <c r="C66" s="96"/>
      <c r="D66" s="10">
        <v>177000</v>
      </c>
      <c r="E66" s="10"/>
      <c r="F66" s="10"/>
      <c r="G66" s="10">
        <f>+N66</f>
        <v>98948</v>
      </c>
      <c r="H66" s="67">
        <v>100000</v>
      </c>
      <c r="I66" s="62">
        <f t="shared" si="17"/>
        <v>-3298</v>
      </c>
      <c r="J66" s="62">
        <v>96702</v>
      </c>
      <c r="K66" s="62">
        <v>-461</v>
      </c>
      <c r="L66" s="62">
        <f t="shared" si="18"/>
        <v>99539</v>
      </c>
      <c r="M66" s="62">
        <v>-582</v>
      </c>
      <c r="N66" s="61">
        <v>98948</v>
      </c>
      <c r="O66" s="63">
        <f t="shared" si="19"/>
        <v>37</v>
      </c>
      <c r="P66" s="63">
        <v>952</v>
      </c>
      <c r="Q66" s="63">
        <v>99937</v>
      </c>
      <c r="R66" s="62">
        <f t="shared" si="20"/>
        <v>77063</v>
      </c>
      <c r="S66" s="62">
        <v>177000</v>
      </c>
      <c r="T66" s="62">
        <v>177028</v>
      </c>
      <c r="U66" s="62">
        <f t="shared" si="21"/>
        <v>-28</v>
      </c>
      <c r="V66" s="62">
        <v>80279</v>
      </c>
      <c r="W66" s="62"/>
      <c r="X66" s="62">
        <v>80279</v>
      </c>
      <c r="Y66" s="62">
        <f t="shared" si="22"/>
        <v>177000</v>
      </c>
      <c r="Z66" s="62"/>
      <c r="AA66" s="62"/>
      <c r="AB66" s="61">
        <f t="shared" si="23"/>
        <v>77063</v>
      </c>
      <c r="AC66" s="61">
        <v>177000</v>
      </c>
      <c r="AD66" s="20">
        <f t="shared" si="24"/>
        <v>77000</v>
      </c>
      <c r="AE66" s="10"/>
      <c r="AF66" s="20"/>
      <c r="AG66" s="20"/>
      <c r="AH66" s="20"/>
      <c r="AI66" s="20"/>
      <c r="AJ66" s="20"/>
      <c r="AK66" s="20"/>
      <c r="AL66" s="20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</row>
    <row r="67" spans="2:82" ht="15">
      <c r="B67" s="34"/>
      <c r="C67" s="96" t="s">
        <v>77</v>
      </c>
      <c r="D67" s="10"/>
      <c r="E67" s="10"/>
      <c r="F67" s="10"/>
      <c r="G67" s="10"/>
      <c r="H67" s="61"/>
      <c r="I67" s="62">
        <f t="shared" si="17"/>
        <v>0</v>
      </c>
      <c r="J67" s="62"/>
      <c r="K67" s="62">
        <v>0</v>
      </c>
      <c r="L67" s="62">
        <f t="shared" si="18"/>
        <v>0</v>
      </c>
      <c r="M67" s="62">
        <v>0</v>
      </c>
      <c r="N67" s="61">
        <f>SUM(L67,M67)</f>
        <v>0</v>
      </c>
      <c r="O67" s="63">
        <f t="shared" si="19"/>
        <v>0</v>
      </c>
      <c r="P67" s="63">
        <v>0</v>
      </c>
      <c r="Q67" s="63">
        <v>0</v>
      </c>
      <c r="R67" s="62">
        <f t="shared" si="20"/>
        <v>0</v>
      </c>
      <c r="S67" s="62"/>
      <c r="T67" s="62">
        <v>0</v>
      </c>
      <c r="U67" s="62">
        <f t="shared" si="21"/>
        <v>0</v>
      </c>
      <c r="V67" s="62">
        <v>0</v>
      </c>
      <c r="W67" s="62"/>
      <c r="X67" s="62">
        <v>0</v>
      </c>
      <c r="Y67" s="62">
        <f t="shared" si="22"/>
        <v>0</v>
      </c>
      <c r="Z67" s="62"/>
      <c r="AA67" s="62"/>
      <c r="AB67" s="61"/>
      <c r="AC67" s="67" t="s">
        <v>110</v>
      </c>
      <c r="AD67" s="20"/>
      <c r="AE67" s="10"/>
      <c r="AF67" s="20"/>
      <c r="AG67" s="20"/>
      <c r="AH67" s="20"/>
      <c r="AI67" s="20"/>
      <c r="AJ67" s="20"/>
      <c r="AK67" s="20"/>
      <c r="AL67" s="20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</row>
    <row r="68" spans="2:82" ht="15">
      <c r="B68" s="34"/>
      <c r="C68" s="96" t="s">
        <v>78</v>
      </c>
      <c r="D68" s="10"/>
      <c r="E68" s="10"/>
      <c r="F68" s="10"/>
      <c r="G68" s="10"/>
      <c r="H68" s="61"/>
      <c r="I68" s="62">
        <f t="shared" si="17"/>
        <v>0</v>
      </c>
      <c r="J68" s="62"/>
      <c r="K68" s="62">
        <v>0</v>
      </c>
      <c r="L68" s="62">
        <f t="shared" si="18"/>
        <v>0</v>
      </c>
      <c r="M68" s="62">
        <v>0</v>
      </c>
      <c r="N68" s="61">
        <f>SUM(L68,M68)</f>
        <v>0</v>
      </c>
      <c r="O68" s="63">
        <f t="shared" si="19"/>
        <v>0</v>
      </c>
      <c r="P68" s="63">
        <v>0</v>
      </c>
      <c r="Q68" s="63">
        <v>0</v>
      </c>
      <c r="R68" s="62">
        <f t="shared" si="20"/>
        <v>0</v>
      </c>
      <c r="S68" s="62"/>
      <c r="T68" s="62">
        <v>0</v>
      </c>
      <c r="U68" s="62">
        <f t="shared" si="21"/>
        <v>0</v>
      </c>
      <c r="V68" s="62">
        <v>0</v>
      </c>
      <c r="W68" s="62"/>
      <c r="X68" s="62">
        <v>0</v>
      </c>
      <c r="Y68" s="62">
        <f t="shared" si="22"/>
        <v>0</v>
      </c>
      <c r="Z68" s="62"/>
      <c r="AA68" s="62"/>
      <c r="AB68" s="61"/>
      <c r="AC68" s="67" t="s">
        <v>89</v>
      </c>
      <c r="AD68" s="20"/>
      <c r="AE68" s="10"/>
      <c r="AF68" s="20"/>
      <c r="AG68" s="20"/>
      <c r="AH68" s="20"/>
      <c r="AI68" s="20"/>
      <c r="AJ68" s="20"/>
      <c r="AK68" s="20"/>
      <c r="AL68" s="20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</row>
    <row r="69" spans="2:82" ht="15">
      <c r="B69" s="85" t="s">
        <v>114</v>
      </c>
      <c r="C69" s="96"/>
      <c r="D69" s="10"/>
      <c r="E69" s="10"/>
      <c r="F69" s="10"/>
      <c r="G69" s="10">
        <f>+N69</f>
        <v>9895</v>
      </c>
      <c r="H69" s="61">
        <v>10000</v>
      </c>
      <c r="I69" s="62">
        <f>SUM(J69-H69)</f>
        <v>0</v>
      </c>
      <c r="J69" s="62">
        <v>10000</v>
      </c>
      <c r="K69" s="62">
        <v>-46</v>
      </c>
      <c r="L69" s="62">
        <f t="shared" si="18"/>
        <v>9954</v>
      </c>
      <c r="M69" s="62">
        <v>-58</v>
      </c>
      <c r="N69" s="61">
        <v>9895</v>
      </c>
      <c r="O69" s="63">
        <f t="shared" si="19"/>
        <v>1</v>
      </c>
      <c r="P69" s="63">
        <v>0</v>
      </c>
      <c r="Q69" s="63">
        <v>9896</v>
      </c>
      <c r="R69" s="62">
        <f>SUM(S69-Q69)</f>
        <v>-9896</v>
      </c>
      <c r="S69" s="62"/>
      <c r="T69" s="84">
        <v>0</v>
      </c>
      <c r="U69" s="62">
        <f>SUM(S69-T69)</f>
        <v>0</v>
      </c>
      <c r="V69" s="62">
        <v>0</v>
      </c>
      <c r="W69" s="62"/>
      <c r="X69" s="62"/>
      <c r="Y69" s="62">
        <f t="shared" si="22"/>
        <v>0</v>
      </c>
      <c r="Z69" s="62"/>
      <c r="AA69" s="62"/>
      <c r="AB69" s="61">
        <f t="shared" si="23"/>
        <v>-9896</v>
      </c>
      <c r="AC69" s="61">
        <v>0</v>
      </c>
      <c r="AD69" s="20">
        <f t="shared" si="24"/>
        <v>-10000</v>
      </c>
      <c r="AE69" s="10"/>
      <c r="AF69" s="20"/>
      <c r="AG69" s="20"/>
      <c r="AH69" s="20"/>
      <c r="AI69" s="20"/>
      <c r="AJ69" s="20"/>
      <c r="AK69" s="20"/>
      <c r="AL69" s="20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</row>
    <row r="70" spans="2:82" ht="15">
      <c r="B70" s="34" t="s">
        <v>36</v>
      </c>
      <c r="C70" s="96"/>
      <c r="D70" s="10">
        <v>58090</v>
      </c>
      <c r="E70" s="10"/>
      <c r="F70" s="10"/>
      <c r="G70" s="10">
        <f>+N70</f>
        <v>29684</v>
      </c>
      <c r="H70" s="102">
        <v>30000</v>
      </c>
      <c r="I70" s="101">
        <f t="shared" si="17"/>
        <v>11775</v>
      </c>
      <c r="J70" s="101">
        <v>41775</v>
      </c>
      <c r="K70" s="101">
        <v>-138</v>
      </c>
      <c r="L70" s="101">
        <f t="shared" si="18"/>
        <v>29862</v>
      </c>
      <c r="M70" s="101">
        <v>-175</v>
      </c>
      <c r="N70" s="102">
        <v>29684</v>
      </c>
      <c r="O70" s="109">
        <f t="shared" si="19"/>
        <v>47</v>
      </c>
      <c r="P70" s="109">
        <v>1496</v>
      </c>
      <c r="Q70" s="109">
        <v>31227</v>
      </c>
      <c r="R70" s="101">
        <f t="shared" si="20"/>
        <v>26863</v>
      </c>
      <c r="S70" s="101">
        <v>58090</v>
      </c>
      <c r="T70" s="101">
        <v>58103</v>
      </c>
      <c r="U70" s="101">
        <f t="shared" si="21"/>
        <v>-13</v>
      </c>
      <c r="V70" s="101">
        <v>16286</v>
      </c>
      <c r="W70" s="101"/>
      <c r="X70" s="101">
        <v>16286</v>
      </c>
      <c r="Y70" s="101">
        <f t="shared" si="22"/>
        <v>58090</v>
      </c>
      <c r="Z70" s="101"/>
      <c r="AA70" s="101"/>
      <c r="AB70" s="102">
        <f t="shared" si="23"/>
        <v>26863</v>
      </c>
      <c r="AC70" s="102">
        <v>58090</v>
      </c>
      <c r="AD70" s="20">
        <f t="shared" si="24"/>
        <v>28090</v>
      </c>
      <c r="AE70" s="10"/>
      <c r="AF70" s="20"/>
      <c r="AG70" s="20"/>
      <c r="AH70" s="20"/>
      <c r="AI70" s="20"/>
      <c r="AJ70" s="20"/>
      <c r="AK70" s="20"/>
      <c r="AL70" s="20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</row>
    <row r="71" spans="2:82" ht="15">
      <c r="B71" s="34"/>
      <c r="C71" s="96" t="s">
        <v>104</v>
      </c>
      <c r="D71" s="86">
        <f aca="true" t="shared" si="25" ref="D71:V71">SUM(D65:D70)</f>
        <v>235090</v>
      </c>
      <c r="E71" s="86">
        <f t="shared" si="25"/>
        <v>0</v>
      </c>
      <c r="F71" s="86"/>
      <c r="G71" s="86">
        <f t="shared" si="25"/>
        <v>162498</v>
      </c>
      <c r="H71" s="60">
        <f t="shared" si="25"/>
        <v>164226</v>
      </c>
      <c r="I71" s="87">
        <f t="shared" si="25"/>
        <v>-15749</v>
      </c>
      <c r="J71" s="87">
        <f t="shared" si="25"/>
        <v>148477</v>
      </c>
      <c r="K71" s="87">
        <f>SUM(K65:K70)</f>
        <v>-758</v>
      </c>
      <c r="L71" s="87">
        <f>SUM(L65:L70)</f>
        <v>163468</v>
      </c>
      <c r="M71" s="87">
        <f>SUM(M65:M70)</f>
        <v>-956</v>
      </c>
      <c r="N71" s="60">
        <f>SUM(N65:N70)</f>
        <v>162498</v>
      </c>
      <c r="O71" s="88">
        <f t="shared" si="25"/>
        <v>86</v>
      </c>
      <c r="P71" s="88">
        <f t="shared" si="25"/>
        <v>2448</v>
      </c>
      <c r="Q71" s="88">
        <f t="shared" si="25"/>
        <v>165032</v>
      </c>
      <c r="R71" s="87">
        <f t="shared" si="25"/>
        <v>70058</v>
      </c>
      <c r="S71" s="87">
        <f t="shared" si="25"/>
        <v>235090</v>
      </c>
      <c r="T71" s="87">
        <f t="shared" si="25"/>
        <v>235131</v>
      </c>
      <c r="U71" s="87">
        <f t="shared" si="25"/>
        <v>-41</v>
      </c>
      <c r="V71" s="87">
        <f t="shared" si="25"/>
        <v>96565</v>
      </c>
      <c r="W71" s="87">
        <f>SUM(W65:W70)</f>
        <v>0</v>
      </c>
      <c r="X71" s="62">
        <v>96565</v>
      </c>
      <c r="Y71" s="87">
        <f>SUM(Y65:Y70)</f>
        <v>235090</v>
      </c>
      <c r="Z71" s="87"/>
      <c r="AA71" s="87">
        <f>SUM(AA65:AA70)</f>
        <v>0</v>
      </c>
      <c r="AB71" s="60">
        <f>SUM(AB65:AB70)</f>
        <v>70058</v>
      </c>
      <c r="AC71" s="60">
        <f>SUM(AC65:AC70)</f>
        <v>235090</v>
      </c>
      <c r="AD71" s="15">
        <f>SUM(AD65:AD70)</f>
        <v>70864</v>
      </c>
      <c r="AE71" s="10"/>
      <c r="AF71" s="20"/>
      <c r="AG71" s="20"/>
      <c r="AH71" s="20"/>
      <c r="AI71" s="20"/>
      <c r="AJ71" s="20"/>
      <c r="AK71" s="20"/>
      <c r="AL71" s="20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</row>
    <row r="72" spans="2:82" ht="15">
      <c r="B72" s="103"/>
      <c r="C72" s="126"/>
      <c r="D72" s="105"/>
      <c r="E72" s="105"/>
      <c r="F72" s="105"/>
      <c r="G72" s="105"/>
      <c r="H72" s="106"/>
      <c r="I72" s="105"/>
      <c r="J72" s="105"/>
      <c r="K72" s="105"/>
      <c r="L72" s="105"/>
      <c r="M72" s="105"/>
      <c r="N72" s="106"/>
      <c r="O72" s="107"/>
      <c r="P72" s="107"/>
      <c r="Q72" s="107"/>
      <c r="R72" s="105"/>
      <c r="S72" s="105"/>
      <c r="T72" s="105"/>
      <c r="U72" s="105"/>
      <c r="V72" s="105"/>
      <c r="W72" s="105"/>
      <c r="X72" s="101"/>
      <c r="Y72" s="105"/>
      <c r="Z72" s="105"/>
      <c r="AA72" s="105"/>
      <c r="AB72" s="106"/>
      <c r="AC72" s="106"/>
      <c r="AD72" s="15"/>
      <c r="AE72" s="10"/>
      <c r="AF72" s="20"/>
      <c r="AG72" s="20"/>
      <c r="AH72" s="20"/>
      <c r="AI72" s="20"/>
      <c r="AJ72" s="20"/>
      <c r="AK72" s="20"/>
      <c r="AL72" s="20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</row>
    <row r="73" spans="1:82" ht="15">
      <c r="A73" s="32"/>
      <c r="B73" s="97"/>
      <c r="C73" s="128"/>
      <c r="D73" s="87"/>
      <c r="E73" s="87"/>
      <c r="F73" s="87"/>
      <c r="G73" s="87"/>
      <c r="H73" s="120"/>
      <c r="I73" s="87"/>
      <c r="J73" s="87"/>
      <c r="K73" s="87"/>
      <c r="L73" s="87"/>
      <c r="M73" s="87"/>
      <c r="N73" s="120"/>
      <c r="O73" s="87"/>
      <c r="P73" s="87"/>
      <c r="Q73" s="87"/>
      <c r="R73" s="87"/>
      <c r="S73" s="87"/>
      <c r="T73" s="87"/>
      <c r="U73" s="87"/>
      <c r="V73" s="87"/>
      <c r="W73" s="87"/>
      <c r="X73" s="62"/>
      <c r="Y73" s="87"/>
      <c r="Z73" s="87"/>
      <c r="AA73" s="87"/>
      <c r="AB73" s="87"/>
      <c r="AC73" s="120"/>
      <c r="AD73" s="15"/>
      <c r="AE73" s="10"/>
      <c r="AF73" s="20"/>
      <c r="AG73" s="20"/>
      <c r="AH73" s="20"/>
      <c r="AI73" s="20"/>
      <c r="AJ73" s="20"/>
      <c r="AK73" s="20"/>
      <c r="AL73" s="20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</row>
    <row r="74" spans="1:82" ht="15">
      <c r="A74" s="32"/>
      <c r="B74" s="97"/>
      <c r="C74" s="9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62"/>
      <c r="Y74" s="87"/>
      <c r="Z74" s="87"/>
      <c r="AA74" s="87"/>
      <c r="AB74" s="87"/>
      <c r="AC74" s="87"/>
      <c r="AD74" s="15"/>
      <c r="AE74" s="10"/>
      <c r="AF74" s="20"/>
      <c r="AG74" s="20"/>
      <c r="AH74" s="20"/>
      <c r="AI74" s="20"/>
      <c r="AJ74" s="20"/>
      <c r="AK74" s="20"/>
      <c r="AL74" s="20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</row>
    <row r="75" spans="1:82" ht="29.25" customHeight="1">
      <c r="A75" s="32"/>
      <c r="B75" s="97"/>
      <c r="C75" s="104"/>
      <c r="D75" s="87"/>
      <c r="E75" s="87"/>
      <c r="F75" s="87"/>
      <c r="G75" s="87"/>
      <c r="H75" s="105"/>
      <c r="I75" s="87"/>
      <c r="J75" s="87"/>
      <c r="K75" s="87"/>
      <c r="L75" s="87"/>
      <c r="M75" s="87"/>
      <c r="N75" s="130" t="s">
        <v>159</v>
      </c>
      <c r="P75" s="87"/>
      <c r="Q75" s="87"/>
      <c r="R75" s="87"/>
      <c r="S75" s="87"/>
      <c r="T75" s="87"/>
      <c r="U75" s="87"/>
      <c r="V75" s="87"/>
      <c r="W75" s="87"/>
      <c r="X75" s="62"/>
      <c r="Y75" s="87"/>
      <c r="Z75" s="87"/>
      <c r="AA75" s="87"/>
      <c r="AB75" s="87"/>
      <c r="AC75" s="105"/>
      <c r="AD75" s="15"/>
      <c r="AE75" s="10"/>
      <c r="AF75" s="20"/>
      <c r="AG75" s="20"/>
      <c r="AH75" s="20"/>
      <c r="AI75" s="20"/>
      <c r="AJ75" s="20"/>
      <c r="AK75" s="20"/>
      <c r="AL75" s="20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</row>
    <row r="76" spans="2:82" ht="15">
      <c r="B76" s="100"/>
      <c r="C76" s="121"/>
      <c r="D76" s="37"/>
      <c r="E76" s="37"/>
      <c r="F76" s="37"/>
      <c r="G76" s="37"/>
      <c r="H76" s="36"/>
      <c r="I76" s="37"/>
      <c r="J76" s="37"/>
      <c r="K76" s="37"/>
      <c r="L76" s="37"/>
      <c r="M76" s="37"/>
      <c r="N76" s="132" t="s">
        <v>161</v>
      </c>
      <c r="O76" s="37"/>
      <c r="P76" s="37"/>
      <c r="Q76" s="37">
        <v>2005</v>
      </c>
      <c r="R76" s="37"/>
      <c r="S76" s="37"/>
      <c r="T76" s="37"/>
      <c r="U76" s="37"/>
      <c r="V76" s="37"/>
      <c r="W76" s="37"/>
      <c r="X76" s="37"/>
      <c r="Y76" s="37"/>
      <c r="Z76" s="37"/>
      <c r="AA76" s="38" t="s">
        <v>127</v>
      </c>
      <c r="AB76" s="38"/>
      <c r="AC76" s="36"/>
      <c r="AD76" s="1" t="s">
        <v>98</v>
      </c>
      <c r="AE76" s="10"/>
      <c r="AF76" s="20"/>
      <c r="AG76" s="20"/>
      <c r="AH76" s="20"/>
      <c r="AI76" s="20"/>
      <c r="AJ76" s="20"/>
      <c r="AK76" s="20"/>
      <c r="AL76" s="20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</row>
    <row r="77" spans="2:82" ht="15">
      <c r="B77" s="39"/>
      <c r="C77" s="122" t="s">
        <v>158</v>
      </c>
      <c r="D77" s="16"/>
      <c r="E77" s="16"/>
      <c r="F77" s="16"/>
      <c r="G77" s="16"/>
      <c r="H77" s="91" t="s">
        <v>161</v>
      </c>
      <c r="I77" s="41"/>
      <c r="J77" s="42" t="s">
        <v>106</v>
      </c>
      <c r="K77" s="42"/>
      <c r="L77" s="42"/>
      <c r="M77" s="42"/>
      <c r="N77" s="43" t="s">
        <v>153</v>
      </c>
      <c r="O77" s="44"/>
      <c r="P77" s="45"/>
      <c r="Q77" s="46"/>
      <c r="R77" s="47"/>
      <c r="S77" s="47"/>
      <c r="T77" s="38"/>
      <c r="U77" s="38"/>
      <c r="V77" s="38"/>
      <c r="W77" s="38" t="s">
        <v>125</v>
      </c>
      <c r="X77" s="38"/>
      <c r="Y77" s="38"/>
      <c r="Z77" s="38"/>
      <c r="AA77" s="48" t="s">
        <v>128</v>
      </c>
      <c r="AB77" s="49"/>
      <c r="AC77" s="50" t="s">
        <v>124</v>
      </c>
      <c r="AE77" s="10"/>
      <c r="AF77" s="20"/>
      <c r="AG77" s="20"/>
      <c r="AH77" s="20"/>
      <c r="AI77" s="20"/>
      <c r="AJ77" s="20"/>
      <c r="AK77" s="20"/>
      <c r="AL77" s="20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</row>
    <row r="78" spans="2:82" ht="15">
      <c r="B78" s="51"/>
      <c r="C78" s="61"/>
      <c r="D78" s="52" t="s">
        <v>100</v>
      </c>
      <c r="E78" s="52"/>
      <c r="F78" s="53" t="s">
        <v>122</v>
      </c>
      <c r="G78" s="53" t="s">
        <v>118</v>
      </c>
      <c r="H78" s="40" t="s">
        <v>153</v>
      </c>
      <c r="I78" s="54"/>
      <c r="J78" s="55" t="s">
        <v>109</v>
      </c>
      <c r="K78" s="55" t="s">
        <v>136</v>
      </c>
      <c r="L78" s="55" t="s">
        <v>138</v>
      </c>
      <c r="M78" s="55" t="s">
        <v>137</v>
      </c>
      <c r="N78" s="43" t="s">
        <v>168</v>
      </c>
      <c r="O78" s="56" t="s">
        <v>154</v>
      </c>
      <c r="P78" s="56" t="s">
        <v>146</v>
      </c>
      <c r="Q78" s="56" t="s">
        <v>156</v>
      </c>
      <c r="R78" s="55"/>
      <c r="S78" s="55"/>
      <c r="T78" s="54" t="s">
        <v>100</v>
      </c>
      <c r="U78" s="41"/>
      <c r="V78" s="41"/>
      <c r="W78" s="41" t="s">
        <v>116</v>
      </c>
      <c r="X78" s="41"/>
      <c r="Y78" s="41" t="s">
        <v>126</v>
      </c>
      <c r="Z78" s="41"/>
      <c r="AA78" s="41" t="s">
        <v>133</v>
      </c>
      <c r="AB78" s="57" t="s">
        <v>146</v>
      </c>
      <c r="AC78" s="40" t="s">
        <v>146</v>
      </c>
      <c r="AD78" s="30" t="s">
        <v>129</v>
      </c>
      <c r="AE78" s="10"/>
      <c r="AF78" s="20"/>
      <c r="AG78" s="20"/>
      <c r="AH78" s="20"/>
      <c r="AI78" s="20"/>
      <c r="AJ78" s="20"/>
      <c r="AK78" s="20"/>
      <c r="AL78" s="20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</row>
    <row r="79" spans="2:195" ht="15">
      <c r="B79" s="111"/>
      <c r="C79" s="123"/>
      <c r="D79" s="112" t="s">
        <v>105</v>
      </c>
      <c r="E79" s="112" t="s">
        <v>98</v>
      </c>
      <c r="F79" s="112" t="s">
        <v>123</v>
      </c>
      <c r="G79" s="112" t="s">
        <v>120</v>
      </c>
      <c r="H79" s="113" t="s">
        <v>90</v>
      </c>
      <c r="I79" s="114" t="s">
        <v>98</v>
      </c>
      <c r="J79" s="114" t="s">
        <v>90</v>
      </c>
      <c r="K79" s="114"/>
      <c r="L79" s="115" t="s">
        <v>139</v>
      </c>
      <c r="M79" s="114"/>
      <c r="N79" s="113" t="s">
        <v>108</v>
      </c>
      <c r="O79" s="116" t="s">
        <v>155</v>
      </c>
      <c r="P79" s="117" t="s">
        <v>147</v>
      </c>
      <c r="Q79" s="116" t="s">
        <v>99</v>
      </c>
      <c r="R79" s="114" t="s">
        <v>101</v>
      </c>
      <c r="S79" s="114" t="s">
        <v>105</v>
      </c>
      <c r="T79" s="114" t="s">
        <v>111</v>
      </c>
      <c r="U79" s="114" t="s">
        <v>98</v>
      </c>
      <c r="V79" s="114" t="s">
        <v>117</v>
      </c>
      <c r="W79" s="114" t="s">
        <v>115</v>
      </c>
      <c r="X79" s="118"/>
      <c r="Y79" s="114" t="s">
        <v>115</v>
      </c>
      <c r="Z79" s="114"/>
      <c r="AA79" s="114" t="s">
        <v>134</v>
      </c>
      <c r="AB79" s="106" t="s">
        <v>101</v>
      </c>
      <c r="AC79" s="113" t="s">
        <v>157</v>
      </c>
      <c r="AD79" s="27" t="s">
        <v>130</v>
      </c>
      <c r="AE79" s="136"/>
      <c r="AF79" s="137"/>
      <c r="AG79" s="137"/>
      <c r="AH79" s="137"/>
      <c r="AI79" s="137"/>
      <c r="AJ79" s="137"/>
      <c r="AK79" s="137"/>
      <c r="AL79" s="137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</row>
    <row r="80" spans="2:82" ht="15">
      <c r="B80" s="35" t="s">
        <v>37</v>
      </c>
      <c r="C80" s="127"/>
      <c r="D80" s="10"/>
      <c r="E80" s="10"/>
      <c r="F80" s="10"/>
      <c r="G80" s="10"/>
      <c r="H80" s="61"/>
      <c r="I80" s="62"/>
      <c r="J80" s="62"/>
      <c r="K80" s="62"/>
      <c r="L80" s="62"/>
      <c r="M80" s="62"/>
      <c r="N80" s="61"/>
      <c r="O80" s="63"/>
      <c r="P80" s="63"/>
      <c r="Q80" s="63"/>
      <c r="R80" s="62"/>
      <c r="S80" s="62"/>
      <c r="T80" s="89"/>
      <c r="U80" s="64"/>
      <c r="V80" s="62"/>
      <c r="W80" s="62"/>
      <c r="X80" s="62"/>
      <c r="Y80" s="64"/>
      <c r="Z80" s="64"/>
      <c r="AA80" s="62"/>
      <c r="AB80" s="61"/>
      <c r="AC80" s="61"/>
      <c r="AD80" s="21"/>
      <c r="AE80" s="10"/>
      <c r="AF80" s="20"/>
      <c r="AG80" s="20"/>
      <c r="AH80" s="20"/>
      <c r="AI80" s="20"/>
      <c r="AJ80" s="20"/>
      <c r="AK80" s="20"/>
      <c r="AL80" s="20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</row>
    <row r="81" spans="2:82" ht="15">
      <c r="B81" s="34" t="s">
        <v>38</v>
      </c>
      <c r="C81" s="96"/>
      <c r="D81" s="10">
        <v>696</v>
      </c>
      <c r="E81" s="10"/>
      <c r="F81" s="10"/>
      <c r="G81" s="10"/>
      <c r="H81" s="61">
        <v>3600</v>
      </c>
      <c r="I81" s="62">
        <f aca="true" t="shared" si="26" ref="I81:I93">SUM(J81-H81)</f>
        <v>-3416</v>
      </c>
      <c r="J81" s="62">
        <v>184</v>
      </c>
      <c r="K81" s="62">
        <v>-16</v>
      </c>
      <c r="L81" s="62">
        <f aca="true" t="shared" si="27" ref="L81:L93">SUM(H81,K81)</f>
        <v>3584</v>
      </c>
      <c r="M81" s="62">
        <v>-20</v>
      </c>
      <c r="N81" s="61">
        <v>3562</v>
      </c>
      <c r="O81" s="63">
        <f aca="true" t="shared" si="28" ref="O81:O93">SUM(Q81-P81-N81)</f>
        <v>10</v>
      </c>
      <c r="P81" s="63">
        <v>-3094</v>
      </c>
      <c r="Q81" s="63">
        <v>478</v>
      </c>
      <c r="R81" s="62">
        <f aca="true" t="shared" si="29" ref="R81:R93">SUM(S81-Q81)</f>
        <v>218</v>
      </c>
      <c r="S81" s="62">
        <v>696</v>
      </c>
      <c r="T81" s="62">
        <v>705</v>
      </c>
      <c r="U81" s="62">
        <f aca="true" t="shared" si="30" ref="U81:U93">SUM(S81-T81)</f>
        <v>-9</v>
      </c>
      <c r="V81" s="62">
        <v>507</v>
      </c>
      <c r="W81" s="62"/>
      <c r="X81" s="62">
        <v>507</v>
      </c>
      <c r="Y81" s="62">
        <f aca="true" t="shared" si="31" ref="Y81:Y93">SUM(S81,W81)</f>
        <v>696</v>
      </c>
      <c r="Z81" s="62"/>
      <c r="AA81" s="62"/>
      <c r="AB81" s="61">
        <f aca="true" t="shared" si="32" ref="AB81:AB93">SUM(AC81-Q81)</f>
        <v>218</v>
      </c>
      <c r="AC81" s="61">
        <v>696</v>
      </c>
      <c r="AD81" s="20">
        <f aca="true" t="shared" si="33" ref="AD81:AD93">SUM(AC81-H81)</f>
        <v>-2904</v>
      </c>
      <c r="AE81" s="10"/>
      <c r="AF81" s="20"/>
      <c r="AG81" s="20"/>
      <c r="AH81" s="20"/>
      <c r="AI81" s="20"/>
      <c r="AJ81" s="20"/>
      <c r="AK81" s="20"/>
      <c r="AL81" s="20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</row>
    <row r="82" spans="2:82" ht="15">
      <c r="B82" s="34" t="s">
        <v>39</v>
      </c>
      <c r="C82" s="96"/>
      <c r="D82" s="10">
        <v>93768</v>
      </c>
      <c r="E82" s="10"/>
      <c r="F82" s="10"/>
      <c r="G82" s="10"/>
      <c r="H82" s="61">
        <v>84000</v>
      </c>
      <c r="I82" s="62">
        <f t="shared" si="26"/>
        <v>11000</v>
      </c>
      <c r="J82" s="62">
        <v>95000</v>
      </c>
      <c r="K82" s="62">
        <v>-373</v>
      </c>
      <c r="L82" s="62">
        <f t="shared" si="27"/>
        <v>83627</v>
      </c>
      <c r="M82" s="62">
        <v>-471</v>
      </c>
      <c r="N82" s="61">
        <v>83116</v>
      </c>
      <c r="O82" s="63">
        <f t="shared" si="28"/>
        <v>128</v>
      </c>
      <c r="P82" s="63">
        <v>677</v>
      </c>
      <c r="Q82" s="63">
        <v>83921</v>
      </c>
      <c r="R82" s="62">
        <f t="shared" si="29"/>
        <v>9847</v>
      </c>
      <c r="S82" s="62">
        <v>93768</v>
      </c>
      <c r="T82" s="62">
        <v>93779</v>
      </c>
      <c r="U82" s="62">
        <f t="shared" si="30"/>
        <v>-11</v>
      </c>
      <c r="V82" s="62"/>
      <c r="W82" s="62"/>
      <c r="X82" s="62">
        <v>-1290</v>
      </c>
      <c r="Y82" s="62">
        <f t="shared" si="31"/>
        <v>93768</v>
      </c>
      <c r="Z82" s="62"/>
      <c r="AA82" s="62"/>
      <c r="AB82" s="61">
        <f t="shared" si="32"/>
        <v>9847</v>
      </c>
      <c r="AC82" s="61">
        <v>93768</v>
      </c>
      <c r="AD82" s="20">
        <f t="shared" si="33"/>
        <v>9768</v>
      </c>
      <c r="AE82" s="10"/>
      <c r="AF82" s="20"/>
      <c r="AG82" s="20"/>
      <c r="AH82" s="20"/>
      <c r="AI82" s="20"/>
      <c r="AJ82" s="20"/>
      <c r="AK82" s="20"/>
      <c r="AL82" s="20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</row>
    <row r="83" spans="2:82" ht="15">
      <c r="B83" s="34"/>
      <c r="C83" s="96" t="s">
        <v>79</v>
      </c>
      <c r="D83" s="10"/>
      <c r="E83" s="10"/>
      <c r="F83" s="10"/>
      <c r="G83" s="10"/>
      <c r="H83" s="67" t="s">
        <v>89</v>
      </c>
      <c r="I83" s="87" t="e">
        <f t="shared" si="26"/>
        <v>#VALUE!</v>
      </c>
      <c r="J83" s="87"/>
      <c r="K83" s="87">
        <v>0</v>
      </c>
      <c r="L83" s="87">
        <f t="shared" si="27"/>
        <v>0</v>
      </c>
      <c r="M83" s="87">
        <v>0</v>
      </c>
      <c r="N83" s="67">
        <v>0</v>
      </c>
      <c r="O83" s="63">
        <f t="shared" si="28"/>
        <v>0</v>
      </c>
      <c r="P83" s="63"/>
      <c r="Q83" s="63">
        <v>0</v>
      </c>
      <c r="R83" s="62">
        <f t="shared" si="29"/>
        <v>0</v>
      </c>
      <c r="S83" s="62"/>
      <c r="T83" s="62" t="s">
        <v>89</v>
      </c>
      <c r="U83" s="62">
        <v>0</v>
      </c>
      <c r="V83" s="62">
        <v>0</v>
      </c>
      <c r="W83" s="62"/>
      <c r="X83" s="62">
        <v>0</v>
      </c>
      <c r="Y83" s="62">
        <f t="shared" si="31"/>
        <v>0</v>
      </c>
      <c r="Z83" s="62"/>
      <c r="AA83" s="62"/>
      <c r="AB83" s="61"/>
      <c r="AC83" s="67" t="s">
        <v>89</v>
      </c>
      <c r="AD83" s="20"/>
      <c r="AE83" s="10"/>
      <c r="AF83" s="20"/>
      <c r="AG83" s="20"/>
      <c r="AH83" s="20"/>
      <c r="AI83" s="20"/>
      <c r="AJ83" s="20"/>
      <c r="AK83" s="20"/>
      <c r="AL83" s="20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</row>
    <row r="84" spans="2:82" ht="15">
      <c r="B84" s="34" t="s">
        <v>40</v>
      </c>
      <c r="C84" s="96"/>
      <c r="D84" s="10">
        <v>42881</v>
      </c>
      <c r="E84" s="10"/>
      <c r="F84" s="10"/>
      <c r="G84" s="10"/>
      <c r="H84" s="60"/>
      <c r="I84" s="87">
        <f t="shared" si="26"/>
        <v>20000</v>
      </c>
      <c r="J84" s="87">
        <v>20000</v>
      </c>
      <c r="K84" s="87">
        <v>0</v>
      </c>
      <c r="L84" s="87">
        <f t="shared" si="27"/>
        <v>0</v>
      </c>
      <c r="M84" s="87">
        <v>0</v>
      </c>
      <c r="N84" s="60">
        <f>SUM(L84,M84)</f>
        <v>0</v>
      </c>
      <c r="O84" s="63">
        <f t="shared" si="28"/>
        <v>0</v>
      </c>
      <c r="P84" s="63"/>
      <c r="Q84" s="63">
        <v>0</v>
      </c>
      <c r="R84" s="62">
        <f t="shared" si="29"/>
        <v>42881</v>
      </c>
      <c r="S84" s="62">
        <v>42881</v>
      </c>
      <c r="T84" s="62">
        <v>42968</v>
      </c>
      <c r="U84" s="62">
        <f t="shared" si="30"/>
        <v>-87</v>
      </c>
      <c r="V84" s="62">
        <v>22822</v>
      </c>
      <c r="W84" s="62"/>
      <c r="X84" s="62">
        <v>22822</v>
      </c>
      <c r="Y84" s="62">
        <f t="shared" si="31"/>
        <v>42881</v>
      </c>
      <c r="Z84" s="62"/>
      <c r="AA84" s="62"/>
      <c r="AB84" s="61">
        <f t="shared" si="32"/>
        <v>42881</v>
      </c>
      <c r="AC84" s="61">
        <v>42881</v>
      </c>
      <c r="AD84" s="20">
        <f t="shared" si="33"/>
        <v>42881</v>
      </c>
      <c r="AE84" s="10"/>
      <c r="AF84" s="20"/>
      <c r="AG84" s="20"/>
      <c r="AH84" s="20"/>
      <c r="AI84" s="20"/>
      <c r="AJ84" s="20"/>
      <c r="AK84" s="20"/>
      <c r="AL84" s="20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</row>
    <row r="85" spans="2:82" ht="15">
      <c r="B85" s="34" t="s">
        <v>41</v>
      </c>
      <c r="C85" s="96"/>
      <c r="D85" s="10">
        <v>9978</v>
      </c>
      <c r="E85" s="10"/>
      <c r="F85" s="10"/>
      <c r="G85" s="10"/>
      <c r="H85" s="60">
        <v>2500</v>
      </c>
      <c r="I85" s="87">
        <f t="shared" si="26"/>
        <v>1000</v>
      </c>
      <c r="J85" s="87">
        <v>3500</v>
      </c>
      <c r="K85" s="87">
        <v>-11</v>
      </c>
      <c r="L85" s="87">
        <f t="shared" si="27"/>
        <v>2489</v>
      </c>
      <c r="M85" s="87">
        <v>-14</v>
      </c>
      <c r="N85" s="60">
        <v>2474</v>
      </c>
      <c r="O85" s="63">
        <f t="shared" si="28"/>
        <v>69</v>
      </c>
      <c r="P85" s="63">
        <v>2258</v>
      </c>
      <c r="Q85" s="63">
        <v>4801</v>
      </c>
      <c r="R85" s="62">
        <f t="shared" si="29"/>
        <v>5177</v>
      </c>
      <c r="S85" s="62">
        <v>9978</v>
      </c>
      <c r="T85" s="62">
        <v>10046</v>
      </c>
      <c r="U85" s="62">
        <f t="shared" si="30"/>
        <v>-68</v>
      </c>
      <c r="V85" s="62">
        <v>6432</v>
      </c>
      <c r="W85" s="62"/>
      <c r="X85" s="62">
        <v>6432</v>
      </c>
      <c r="Y85" s="62">
        <f t="shared" si="31"/>
        <v>9978</v>
      </c>
      <c r="Z85" s="62"/>
      <c r="AA85" s="62"/>
      <c r="AB85" s="61">
        <f t="shared" si="32"/>
        <v>5177</v>
      </c>
      <c r="AC85" s="61">
        <v>9978</v>
      </c>
      <c r="AD85" s="20">
        <f t="shared" si="33"/>
        <v>7478</v>
      </c>
      <c r="AE85" s="10"/>
      <c r="AF85" s="20"/>
      <c r="AG85" s="20"/>
      <c r="AH85" s="20"/>
      <c r="AI85" s="20"/>
      <c r="AJ85" s="20"/>
      <c r="AK85" s="20"/>
      <c r="AL85" s="20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</row>
    <row r="86" spans="2:82" ht="15">
      <c r="B86" s="34" t="s">
        <v>42</v>
      </c>
      <c r="C86" s="96"/>
      <c r="D86" s="10">
        <v>6600</v>
      </c>
      <c r="E86" s="10"/>
      <c r="F86" s="10"/>
      <c r="G86" s="10"/>
      <c r="H86" s="60">
        <v>79600</v>
      </c>
      <c r="I86" s="87">
        <f t="shared" si="26"/>
        <v>-52100</v>
      </c>
      <c r="J86" s="87">
        <v>27500</v>
      </c>
      <c r="K86" s="87">
        <v>-354</v>
      </c>
      <c r="L86" s="87">
        <f t="shared" si="27"/>
        <v>79246</v>
      </c>
      <c r="M86" s="87">
        <v>-446</v>
      </c>
      <c r="N86" s="60">
        <v>78763</v>
      </c>
      <c r="O86" s="63">
        <f t="shared" si="28"/>
        <v>125</v>
      </c>
      <c r="P86" s="63">
        <v>3007</v>
      </c>
      <c r="Q86" s="63">
        <v>81895</v>
      </c>
      <c r="R86" s="62">
        <f t="shared" si="29"/>
        <v>-75295</v>
      </c>
      <c r="S86" s="62">
        <v>6600</v>
      </c>
      <c r="T86" s="62">
        <v>11827</v>
      </c>
      <c r="U86" s="62">
        <f t="shared" si="30"/>
        <v>-5227</v>
      </c>
      <c r="V86" s="62"/>
      <c r="W86" s="62"/>
      <c r="X86" s="62">
        <v>-20951</v>
      </c>
      <c r="Y86" s="62">
        <f t="shared" si="31"/>
        <v>6600</v>
      </c>
      <c r="Z86" s="62"/>
      <c r="AA86" s="62"/>
      <c r="AB86" s="61">
        <f t="shared" si="32"/>
        <v>-75295</v>
      </c>
      <c r="AC86" s="61">
        <v>6600</v>
      </c>
      <c r="AD86" s="20">
        <f t="shared" si="33"/>
        <v>-73000</v>
      </c>
      <c r="AE86" s="10"/>
      <c r="AF86" s="20"/>
      <c r="AG86" s="20"/>
      <c r="AH86" s="20"/>
      <c r="AI86" s="20"/>
      <c r="AJ86" s="20"/>
      <c r="AK86" s="20"/>
      <c r="AL86" s="20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</row>
    <row r="87" spans="2:82" ht="15">
      <c r="B87" s="34" t="s">
        <v>43</v>
      </c>
      <c r="C87" s="96"/>
      <c r="D87" s="10">
        <f>82246-19815</f>
        <v>62431</v>
      </c>
      <c r="E87" s="10"/>
      <c r="F87" s="10"/>
      <c r="G87" s="10"/>
      <c r="H87" s="60">
        <v>80000</v>
      </c>
      <c r="I87" s="87">
        <f t="shared" si="26"/>
        <v>-8859</v>
      </c>
      <c r="J87" s="87">
        <v>71141</v>
      </c>
      <c r="K87" s="87">
        <v>-355</v>
      </c>
      <c r="L87" s="87">
        <f t="shared" si="27"/>
        <v>79645</v>
      </c>
      <c r="M87" s="87">
        <v>-449</v>
      </c>
      <c r="N87" s="60">
        <v>79158</v>
      </c>
      <c r="O87" s="63">
        <f t="shared" si="28"/>
        <v>202</v>
      </c>
      <c r="P87" s="63">
        <v>3372</v>
      </c>
      <c r="Q87" s="63">
        <v>82732</v>
      </c>
      <c r="R87" s="62">
        <f t="shared" si="29"/>
        <v>-20301</v>
      </c>
      <c r="S87" s="62">
        <f>82246-19815</f>
        <v>62431</v>
      </c>
      <c r="T87" s="62">
        <v>82246</v>
      </c>
      <c r="U87" s="62">
        <f t="shared" si="30"/>
        <v>-19815</v>
      </c>
      <c r="V87" s="62"/>
      <c r="W87" s="62"/>
      <c r="X87" s="62">
        <v>-8769</v>
      </c>
      <c r="Y87" s="62">
        <f t="shared" si="31"/>
        <v>62431</v>
      </c>
      <c r="Z87" s="62"/>
      <c r="AA87" s="62">
        <v>-18000</v>
      </c>
      <c r="AB87" s="61">
        <f t="shared" si="32"/>
        <v>-38301</v>
      </c>
      <c r="AC87" s="61">
        <v>44431</v>
      </c>
      <c r="AD87" s="20">
        <f t="shared" si="33"/>
        <v>-35569</v>
      </c>
      <c r="AE87" s="10"/>
      <c r="AF87" s="20"/>
      <c r="AG87" s="20"/>
      <c r="AH87" s="20"/>
      <c r="AI87" s="20"/>
      <c r="AJ87" s="20"/>
      <c r="AK87" s="20"/>
      <c r="AL87" s="20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</row>
    <row r="88" spans="2:82" ht="15">
      <c r="B88" s="34"/>
      <c r="C88" s="96" t="s">
        <v>80</v>
      </c>
      <c r="D88" s="10"/>
      <c r="E88" s="10"/>
      <c r="F88" s="10"/>
      <c r="G88" s="10"/>
      <c r="H88" s="67" t="s">
        <v>164</v>
      </c>
      <c r="I88" s="87" t="e">
        <f t="shared" si="26"/>
        <v>#VALUE!</v>
      </c>
      <c r="J88" s="87"/>
      <c r="K88" s="87">
        <v>0</v>
      </c>
      <c r="L88" s="87">
        <f t="shared" si="27"/>
        <v>0</v>
      </c>
      <c r="M88" s="87">
        <v>0</v>
      </c>
      <c r="N88" s="67">
        <v>0</v>
      </c>
      <c r="O88" s="63">
        <f t="shared" si="28"/>
        <v>0</v>
      </c>
      <c r="P88" s="63"/>
      <c r="Q88" s="63">
        <v>0</v>
      </c>
      <c r="R88" s="62">
        <f t="shared" si="29"/>
        <v>0</v>
      </c>
      <c r="S88" s="62"/>
      <c r="T88" s="62">
        <v>0</v>
      </c>
      <c r="U88" s="62">
        <f t="shared" si="30"/>
        <v>0</v>
      </c>
      <c r="V88" s="62">
        <v>0</v>
      </c>
      <c r="W88" s="62"/>
      <c r="X88" s="62">
        <v>0</v>
      </c>
      <c r="Y88" s="62">
        <f t="shared" si="31"/>
        <v>0</v>
      </c>
      <c r="Z88" s="62"/>
      <c r="AA88" s="62"/>
      <c r="AB88" s="61"/>
      <c r="AC88" s="67" t="s">
        <v>144</v>
      </c>
      <c r="AD88" s="20"/>
      <c r="AE88" s="10"/>
      <c r="AF88" s="20"/>
      <c r="AG88" s="20"/>
      <c r="AH88" s="20"/>
      <c r="AI88" s="20"/>
      <c r="AJ88" s="20"/>
      <c r="AK88" s="20"/>
      <c r="AL88" s="20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</row>
    <row r="89" spans="2:82" ht="15">
      <c r="B89" s="34"/>
      <c r="C89" s="96" t="s">
        <v>81</v>
      </c>
      <c r="D89" s="10"/>
      <c r="E89" s="10"/>
      <c r="F89" s="10"/>
      <c r="G89" s="10"/>
      <c r="H89" s="67" t="s">
        <v>89</v>
      </c>
      <c r="I89" s="87" t="e">
        <f t="shared" si="26"/>
        <v>#VALUE!</v>
      </c>
      <c r="J89" s="87"/>
      <c r="K89" s="87">
        <v>0</v>
      </c>
      <c r="L89" s="87">
        <f t="shared" si="27"/>
        <v>0</v>
      </c>
      <c r="M89" s="87">
        <v>0</v>
      </c>
      <c r="N89" s="67">
        <v>0</v>
      </c>
      <c r="O89" s="63">
        <f t="shared" si="28"/>
        <v>0</v>
      </c>
      <c r="P89" s="63"/>
      <c r="Q89" s="63">
        <v>0</v>
      </c>
      <c r="R89" s="62">
        <f t="shared" si="29"/>
        <v>0</v>
      </c>
      <c r="S89" s="62"/>
      <c r="T89" s="62">
        <v>0</v>
      </c>
      <c r="U89" s="62">
        <f t="shared" si="30"/>
        <v>0</v>
      </c>
      <c r="V89" s="62">
        <v>0</v>
      </c>
      <c r="W89" s="62"/>
      <c r="X89" s="62">
        <v>0</v>
      </c>
      <c r="Y89" s="62">
        <f t="shared" si="31"/>
        <v>0</v>
      </c>
      <c r="Z89" s="62"/>
      <c r="AA89" s="62"/>
      <c r="AB89" s="61">
        <v>0</v>
      </c>
      <c r="AC89" s="60" t="s">
        <v>135</v>
      </c>
      <c r="AD89" s="20">
        <v>0</v>
      </c>
      <c r="AE89" s="10"/>
      <c r="AF89" s="20"/>
      <c r="AG89" s="20"/>
      <c r="AH89" s="20"/>
      <c r="AI89" s="20"/>
      <c r="AJ89" s="20"/>
      <c r="AK89" s="20"/>
      <c r="AL89" s="20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</row>
    <row r="90" spans="2:82" ht="15">
      <c r="B90" s="34"/>
      <c r="C90" s="96" t="s">
        <v>165</v>
      </c>
      <c r="D90" s="10"/>
      <c r="E90" s="10"/>
      <c r="F90" s="10"/>
      <c r="G90" s="10"/>
      <c r="H90" s="67" t="s">
        <v>166</v>
      </c>
      <c r="I90" s="87" t="e">
        <f t="shared" si="26"/>
        <v>#VALUE!</v>
      </c>
      <c r="J90" s="87"/>
      <c r="K90" s="87"/>
      <c r="L90" s="87"/>
      <c r="M90" s="87"/>
      <c r="N90" s="67">
        <v>0</v>
      </c>
      <c r="O90" s="63">
        <f t="shared" si="28"/>
        <v>0</v>
      </c>
      <c r="P90" s="63"/>
      <c r="Q90" s="63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1"/>
      <c r="AC90" s="60"/>
      <c r="AD90" s="20"/>
      <c r="AE90" s="10"/>
      <c r="AF90" s="20"/>
      <c r="AG90" s="20"/>
      <c r="AH90" s="20"/>
      <c r="AI90" s="20"/>
      <c r="AJ90" s="20"/>
      <c r="AK90" s="20"/>
      <c r="AL90" s="20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</row>
    <row r="91" spans="2:82" ht="15">
      <c r="B91" s="34"/>
      <c r="C91" s="96" t="s">
        <v>82</v>
      </c>
      <c r="D91" s="10"/>
      <c r="E91" s="10"/>
      <c r="F91" s="10"/>
      <c r="G91" s="10"/>
      <c r="H91" s="67" t="s">
        <v>167</v>
      </c>
      <c r="I91" s="87" t="e">
        <f t="shared" si="26"/>
        <v>#VALUE!</v>
      </c>
      <c r="J91" s="87"/>
      <c r="K91" s="87">
        <v>0</v>
      </c>
      <c r="L91" s="87">
        <f t="shared" si="27"/>
        <v>0</v>
      </c>
      <c r="M91" s="87">
        <v>0</v>
      </c>
      <c r="N91" s="67">
        <v>0</v>
      </c>
      <c r="O91" s="63">
        <f t="shared" si="28"/>
        <v>0</v>
      </c>
      <c r="P91" s="63"/>
      <c r="Q91" s="63">
        <v>0</v>
      </c>
      <c r="R91" s="62">
        <f t="shared" si="29"/>
        <v>0</v>
      </c>
      <c r="S91" s="62"/>
      <c r="T91" s="62">
        <v>0</v>
      </c>
      <c r="U91" s="62">
        <f t="shared" si="30"/>
        <v>0</v>
      </c>
      <c r="V91" s="62">
        <v>0</v>
      </c>
      <c r="W91" s="62"/>
      <c r="X91" s="62">
        <v>0</v>
      </c>
      <c r="Y91" s="62">
        <f t="shared" si="31"/>
        <v>0</v>
      </c>
      <c r="Z91" s="62"/>
      <c r="AA91" s="62"/>
      <c r="AB91" s="61">
        <f t="shared" si="32"/>
        <v>0</v>
      </c>
      <c r="AC91" s="61">
        <v>0</v>
      </c>
      <c r="AD91" s="20" t="e">
        <f t="shared" si="33"/>
        <v>#VALUE!</v>
      </c>
      <c r="AE91" s="10"/>
      <c r="AF91" s="20"/>
      <c r="AG91" s="20"/>
      <c r="AH91" s="20"/>
      <c r="AI91" s="20"/>
      <c r="AJ91" s="20"/>
      <c r="AK91" s="20"/>
      <c r="AL91" s="20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</row>
    <row r="92" spans="2:82" ht="15">
      <c r="B92" s="34" t="s">
        <v>44</v>
      </c>
      <c r="C92" s="96"/>
      <c r="D92" s="10"/>
      <c r="E92" s="10"/>
      <c r="F92" s="10"/>
      <c r="G92" s="10"/>
      <c r="H92" s="61">
        <v>60000</v>
      </c>
      <c r="I92" s="62">
        <f t="shared" si="26"/>
        <v>-10000</v>
      </c>
      <c r="J92" s="62">
        <v>50000</v>
      </c>
      <c r="K92" s="62">
        <v>-266</v>
      </c>
      <c r="L92" s="62">
        <f t="shared" si="27"/>
        <v>59734</v>
      </c>
      <c r="M92" s="62">
        <v>-337</v>
      </c>
      <c r="N92" s="61">
        <v>59369</v>
      </c>
      <c r="O92" s="63">
        <f t="shared" si="28"/>
        <v>28</v>
      </c>
      <c r="P92" s="63">
        <v>-3500</v>
      </c>
      <c r="Q92" s="63">
        <v>55897</v>
      </c>
      <c r="R92" s="62">
        <f t="shared" si="29"/>
        <v>-55897</v>
      </c>
      <c r="S92" s="62"/>
      <c r="T92" s="62">
        <v>0</v>
      </c>
      <c r="U92" s="62">
        <f t="shared" si="30"/>
        <v>0</v>
      </c>
      <c r="V92" s="62"/>
      <c r="W92" s="62"/>
      <c r="X92" s="62">
        <v>-50000</v>
      </c>
      <c r="Y92" s="62">
        <f t="shared" si="31"/>
        <v>0</v>
      </c>
      <c r="Z92" s="62"/>
      <c r="AA92" s="62"/>
      <c r="AB92" s="61">
        <f t="shared" si="32"/>
        <v>-55897</v>
      </c>
      <c r="AC92" s="61">
        <v>0</v>
      </c>
      <c r="AD92" s="20">
        <f t="shared" si="33"/>
        <v>-60000</v>
      </c>
      <c r="AE92" s="10"/>
      <c r="AF92" s="20"/>
      <c r="AG92" s="20"/>
      <c r="AH92" s="20"/>
      <c r="AI92" s="20"/>
      <c r="AJ92" s="20"/>
      <c r="AK92" s="20"/>
      <c r="AL92" s="20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</row>
    <row r="93" spans="2:82" ht="15">
      <c r="B93" s="34" t="s">
        <v>119</v>
      </c>
      <c r="C93" s="96"/>
      <c r="D93" s="10"/>
      <c r="E93" s="10"/>
      <c r="F93" s="10"/>
      <c r="G93" s="10"/>
      <c r="H93" s="102">
        <v>10000</v>
      </c>
      <c r="I93" s="101">
        <f t="shared" si="26"/>
        <v>-10000</v>
      </c>
      <c r="J93" s="101"/>
      <c r="K93" s="101">
        <v>-44</v>
      </c>
      <c r="L93" s="101">
        <f t="shared" si="27"/>
        <v>9956</v>
      </c>
      <c r="M93" s="101">
        <v>-56</v>
      </c>
      <c r="N93" s="102">
        <v>9895</v>
      </c>
      <c r="O93" s="109">
        <f t="shared" si="28"/>
        <v>5</v>
      </c>
      <c r="P93" s="109">
        <v>-277</v>
      </c>
      <c r="Q93" s="109">
        <v>9623</v>
      </c>
      <c r="R93" s="101">
        <f t="shared" si="29"/>
        <v>-9623</v>
      </c>
      <c r="S93" s="101"/>
      <c r="T93" s="108"/>
      <c r="U93" s="101">
        <f t="shared" si="30"/>
        <v>0</v>
      </c>
      <c r="V93" s="101">
        <v>0</v>
      </c>
      <c r="W93" s="101"/>
      <c r="X93" s="101">
        <v>0</v>
      </c>
      <c r="Y93" s="101">
        <f t="shared" si="31"/>
        <v>0</v>
      </c>
      <c r="Z93" s="101"/>
      <c r="AA93" s="101"/>
      <c r="AB93" s="102">
        <f t="shared" si="32"/>
        <v>-9623</v>
      </c>
      <c r="AC93" s="102">
        <v>0</v>
      </c>
      <c r="AD93" s="20">
        <f t="shared" si="33"/>
        <v>-10000</v>
      </c>
      <c r="AE93" s="10"/>
      <c r="AF93" s="20"/>
      <c r="AG93" s="20"/>
      <c r="AH93" s="20"/>
      <c r="AI93" s="20"/>
      <c r="AJ93" s="20"/>
      <c r="AK93" s="20"/>
      <c r="AL93" s="20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</row>
    <row r="94" spans="2:82" ht="15">
      <c r="B94" s="34"/>
      <c r="C94" s="96" t="s">
        <v>104</v>
      </c>
      <c r="D94" s="11">
        <f aca="true" t="shared" si="34" ref="D94:V94">SUM(D81:D93)</f>
        <v>216354</v>
      </c>
      <c r="E94" s="11">
        <f t="shared" si="34"/>
        <v>0</v>
      </c>
      <c r="F94" s="11"/>
      <c r="G94" s="11">
        <f t="shared" si="34"/>
        <v>0</v>
      </c>
      <c r="H94" s="57">
        <f t="shared" si="34"/>
        <v>319700</v>
      </c>
      <c r="I94" s="58" t="e">
        <f t="shared" si="34"/>
        <v>#VALUE!</v>
      </c>
      <c r="J94" s="58">
        <f t="shared" si="34"/>
        <v>267325</v>
      </c>
      <c r="K94" s="58">
        <f>SUM(K81:K93)</f>
        <v>-1419</v>
      </c>
      <c r="L94" s="58">
        <f>SUM(L81:L93)</f>
        <v>318281</v>
      </c>
      <c r="M94" s="58">
        <f>SUM(M81:M93)</f>
        <v>-1793</v>
      </c>
      <c r="N94" s="57">
        <f>SUM(N81:N93)</f>
        <v>316337</v>
      </c>
      <c r="O94" s="59">
        <f t="shared" si="34"/>
        <v>567</v>
      </c>
      <c r="P94" s="59">
        <f t="shared" si="34"/>
        <v>2443</v>
      </c>
      <c r="Q94" s="59">
        <f t="shared" si="34"/>
        <v>319347</v>
      </c>
      <c r="R94" s="58">
        <f t="shared" si="34"/>
        <v>-102993</v>
      </c>
      <c r="S94" s="58">
        <f t="shared" si="34"/>
        <v>216354</v>
      </c>
      <c r="T94" s="58">
        <f t="shared" si="34"/>
        <v>241571</v>
      </c>
      <c r="U94" s="58">
        <f t="shared" si="34"/>
        <v>-25217</v>
      </c>
      <c r="V94" s="58">
        <f t="shared" si="34"/>
        <v>29761</v>
      </c>
      <c r="W94" s="58">
        <f>SUM(W81:W93)</f>
        <v>0</v>
      </c>
      <c r="X94" s="62">
        <v>-102414</v>
      </c>
      <c r="Y94" s="58">
        <f>SUM(Y81:Y93)</f>
        <v>216354</v>
      </c>
      <c r="Z94" s="58"/>
      <c r="AA94" s="58">
        <f>SUM(AA81:AA93)</f>
        <v>-18000</v>
      </c>
      <c r="AB94" s="57">
        <f>SUM(AB81:AB93)</f>
        <v>-120993</v>
      </c>
      <c r="AC94" s="57">
        <f>SUM(AC81:AC93)</f>
        <v>198354</v>
      </c>
      <c r="AD94" s="13" t="e">
        <f>SUM(AD81:AD93)</f>
        <v>#VALUE!</v>
      </c>
      <c r="AE94" s="10"/>
      <c r="AF94" s="20"/>
      <c r="AG94" s="20"/>
      <c r="AH94" s="20"/>
      <c r="AI94" s="20"/>
      <c r="AJ94" s="20"/>
      <c r="AK94" s="20"/>
      <c r="AL94" s="20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</row>
    <row r="95" spans="2:82" ht="15">
      <c r="B95" s="34"/>
      <c r="C95" s="96"/>
      <c r="D95" s="10"/>
      <c r="E95" s="10"/>
      <c r="F95" s="10"/>
      <c r="G95" s="10"/>
      <c r="H95" s="61"/>
      <c r="I95" s="62"/>
      <c r="J95" s="62"/>
      <c r="K95" s="62"/>
      <c r="L95" s="62"/>
      <c r="M95" s="62"/>
      <c r="N95" s="61"/>
      <c r="O95" s="63"/>
      <c r="P95" s="63"/>
      <c r="Q95" s="63"/>
      <c r="R95" s="62"/>
      <c r="S95" s="62"/>
      <c r="T95" s="64"/>
      <c r="U95" s="64"/>
      <c r="V95" s="62"/>
      <c r="W95" s="62"/>
      <c r="X95" s="62"/>
      <c r="Y95" s="64"/>
      <c r="Z95" s="64"/>
      <c r="AA95" s="62"/>
      <c r="AB95" s="61"/>
      <c r="AC95" s="61"/>
      <c r="AD95" s="21"/>
      <c r="AE95" s="10"/>
      <c r="AF95" s="20"/>
      <c r="AG95" s="20"/>
      <c r="AH95" s="20"/>
      <c r="AI95" s="20"/>
      <c r="AJ95" s="20"/>
      <c r="AK95" s="20"/>
      <c r="AL95" s="20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</row>
    <row r="96" spans="2:82" ht="15">
      <c r="B96" s="35" t="s">
        <v>45</v>
      </c>
      <c r="C96" s="127"/>
      <c r="D96" s="10"/>
      <c r="E96" s="10"/>
      <c r="F96" s="10"/>
      <c r="G96" s="10"/>
      <c r="H96" s="61"/>
      <c r="I96" s="62"/>
      <c r="J96" s="62"/>
      <c r="K96" s="62"/>
      <c r="L96" s="62"/>
      <c r="M96" s="62"/>
      <c r="N96" s="61"/>
      <c r="O96" s="63"/>
      <c r="P96" s="63"/>
      <c r="Q96" s="63"/>
      <c r="R96" s="62"/>
      <c r="S96" s="62"/>
      <c r="T96" s="64"/>
      <c r="U96" s="64"/>
      <c r="V96" s="62"/>
      <c r="W96" s="62"/>
      <c r="X96" s="62"/>
      <c r="Y96" s="64"/>
      <c r="Z96" s="64"/>
      <c r="AA96" s="62"/>
      <c r="AB96" s="61"/>
      <c r="AC96" s="61"/>
      <c r="AD96" s="21"/>
      <c r="AE96" s="10"/>
      <c r="AF96" s="20"/>
      <c r="AG96" s="20"/>
      <c r="AH96" s="20"/>
      <c r="AI96" s="20"/>
      <c r="AJ96" s="20"/>
      <c r="AK96" s="20"/>
      <c r="AL96" s="20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</row>
    <row r="97" spans="2:82" ht="15">
      <c r="B97" s="34" t="s">
        <v>46</v>
      </c>
      <c r="C97" s="61"/>
      <c r="D97" s="10">
        <v>80000</v>
      </c>
      <c r="E97" s="10"/>
      <c r="F97" s="10"/>
      <c r="G97" s="10"/>
      <c r="H97" s="61">
        <v>38500</v>
      </c>
      <c r="I97" s="62">
        <f>SUM(J97-H97)</f>
        <v>10750</v>
      </c>
      <c r="J97" s="62">
        <v>49250</v>
      </c>
      <c r="K97" s="62">
        <v>-176</v>
      </c>
      <c r="L97" s="62">
        <f aca="true" t="shared" si="35" ref="L97:L106">SUM(H97,K97)</f>
        <v>38324</v>
      </c>
      <c r="M97" s="62">
        <v>-222</v>
      </c>
      <c r="N97" s="61">
        <v>38095</v>
      </c>
      <c r="O97" s="63">
        <f>SUM(Q97-P97-N97)</f>
        <v>99</v>
      </c>
      <c r="P97" s="63">
        <v>1541</v>
      </c>
      <c r="Q97" s="63">
        <v>39735</v>
      </c>
      <c r="R97" s="62">
        <f>SUM(S97-Q97)</f>
        <v>40265</v>
      </c>
      <c r="S97" s="62">
        <v>80000</v>
      </c>
      <c r="T97" s="62">
        <v>70060</v>
      </c>
      <c r="U97" s="62">
        <f>SUM(S97-T97)</f>
        <v>9940</v>
      </c>
      <c r="V97" s="62">
        <v>30710</v>
      </c>
      <c r="W97" s="62">
        <v>-9940</v>
      </c>
      <c r="X97" s="62">
        <v>30710</v>
      </c>
      <c r="Y97" s="62">
        <f>SUM(S97,W97)</f>
        <v>70060</v>
      </c>
      <c r="Z97" s="62"/>
      <c r="AA97" s="62"/>
      <c r="AB97" s="61">
        <f>SUM(AC97-Q97)</f>
        <v>30325</v>
      </c>
      <c r="AC97" s="61">
        <v>70060</v>
      </c>
      <c r="AD97" s="20">
        <f>SUM(AC97-H97)</f>
        <v>31560</v>
      </c>
      <c r="AE97" s="10"/>
      <c r="AF97" s="20"/>
      <c r="AG97" s="20"/>
      <c r="AH97" s="20"/>
      <c r="AI97" s="20"/>
      <c r="AJ97" s="20"/>
      <c r="AK97" s="20"/>
      <c r="AL97" s="20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</row>
    <row r="98" spans="2:82" ht="15">
      <c r="B98" s="34" t="s">
        <v>47</v>
      </c>
      <c r="C98" s="61"/>
      <c r="D98" s="10">
        <v>4932</v>
      </c>
      <c r="E98" s="10"/>
      <c r="F98" s="10"/>
      <c r="G98" s="10"/>
      <c r="H98" s="61">
        <v>5000</v>
      </c>
      <c r="I98" s="62">
        <f>SUM(J98-H98)</f>
        <v>727</v>
      </c>
      <c r="J98" s="62">
        <v>5727</v>
      </c>
      <c r="K98" s="62">
        <v>-23</v>
      </c>
      <c r="L98" s="62">
        <f t="shared" si="35"/>
        <v>4977</v>
      </c>
      <c r="M98" s="62">
        <v>-29</v>
      </c>
      <c r="N98" s="61">
        <v>4947</v>
      </c>
      <c r="O98" s="63">
        <f>SUM(Q98-P98-N98)</f>
        <v>17</v>
      </c>
      <c r="P98" s="63">
        <v>337</v>
      </c>
      <c r="Q98" s="63">
        <v>5301</v>
      </c>
      <c r="R98" s="62">
        <f>SUM(S98-Q98)</f>
        <v>-369</v>
      </c>
      <c r="S98" s="62">
        <v>4932</v>
      </c>
      <c r="T98" s="62">
        <v>4941</v>
      </c>
      <c r="U98" s="62">
        <f>SUM(S98-T98)</f>
        <v>-9</v>
      </c>
      <c r="V98" s="62"/>
      <c r="W98" s="62"/>
      <c r="X98" s="62">
        <v>-806</v>
      </c>
      <c r="Y98" s="62">
        <f>SUM(S98,W98)</f>
        <v>4932</v>
      </c>
      <c r="Z98" s="62"/>
      <c r="AA98" s="62"/>
      <c r="AB98" s="61">
        <f>SUM(AC98-Q98)</f>
        <v>-369</v>
      </c>
      <c r="AC98" s="61">
        <v>4932</v>
      </c>
      <c r="AD98" s="20">
        <f>SUM(AC98-H98)</f>
        <v>-68</v>
      </c>
      <c r="AE98" s="10"/>
      <c r="AF98" s="20"/>
      <c r="AG98" s="20"/>
      <c r="AH98" s="20"/>
      <c r="AI98" s="20"/>
      <c r="AJ98" s="20"/>
      <c r="AK98" s="20"/>
      <c r="AL98" s="20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</row>
    <row r="99" spans="2:82" ht="15">
      <c r="B99" s="34" t="s">
        <v>48</v>
      </c>
      <c r="C99" s="61"/>
      <c r="D99" s="10">
        <v>76054</v>
      </c>
      <c r="E99" s="10"/>
      <c r="F99" s="10"/>
      <c r="G99" s="10"/>
      <c r="H99" s="102"/>
      <c r="I99" s="101">
        <f>SUM(J99-H99)</f>
        <v>35000</v>
      </c>
      <c r="J99" s="101">
        <v>35000</v>
      </c>
      <c r="K99" s="101">
        <v>0</v>
      </c>
      <c r="L99" s="101">
        <f t="shared" si="35"/>
        <v>0</v>
      </c>
      <c r="M99" s="101">
        <v>0</v>
      </c>
      <c r="N99" s="102">
        <f>SUM(L99,M99)</f>
        <v>0</v>
      </c>
      <c r="O99" s="109">
        <f>SUM(Q99-P99-N99)</f>
        <v>0</v>
      </c>
      <c r="P99" s="109"/>
      <c r="Q99" s="109">
        <v>0</v>
      </c>
      <c r="R99" s="101">
        <f>SUM(S99-Q99)</f>
        <v>76054</v>
      </c>
      <c r="S99" s="101">
        <v>76054</v>
      </c>
      <c r="T99" s="101">
        <v>76050</v>
      </c>
      <c r="U99" s="101">
        <f>SUM(S99-T99)</f>
        <v>4</v>
      </c>
      <c r="V99" s="101">
        <v>41032</v>
      </c>
      <c r="W99" s="119"/>
      <c r="X99" s="101">
        <v>41032</v>
      </c>
      <c r="Y99" s="101">
        <f>SUM(S99,W99)</f>
        <v>76054</v>
      </c>
      <c r="Z99" s="101"/>
      <c r="AA99" s="101"/>
      <c r="AB99" s="102">
        <f>SUM(AC99-Q99)</f>
        <v>76054</v>
      </c>
      <c r="AC99" s="102">
        <v>76054</v>
      </c>
      <c r="AD99" s="20">
        <f>SUM(AC99-H99)</f>
        <v>76054</v>
      </c>
      <c r="AE99" s="10"/>
      <c r="AF99" s="20"/>
      <c r="AG99" s="20"/>
      <c r="AH99" s="20"/>
      <c r="AI99" s="20"/>
      <c r="AJ99" s="20"/>
      <c r="AK99" s="20"/>
      <c r="AL99" s="20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</row>
    <row r="100" spans="2:82" ht="15">
      <c r="B100" s="34"/>
      <c r="C100" s="96" t="s">
        <v>104</v>
      </c>
      <c r="D100" s="11">
        <f aca="true" t="shared" si="36" ref="D100:U100">SUM(D97:D99)</f>
        <v>160986</v>
      </c>
      <c r="E100" s="11">
        <f t="shared" si="36"/>
        <v>0</v>
      </c>
      <c r="F100" s="11"/>
      <c r="G100" s="11">
        <f t="shared" si="36"/>
        <v>0</v>
      </c>
      <c r="H100" s="57">
        <f t="shared" si="36"/>
        <v>43500</v>
      </c>
      <c r="I100" s="58">
        <f t="shared" si="36"/>
        <v>46477</v>
      </c>
      <c r="J100" s="58">
        <f t="shared" si="36"/>
        <v>89977</v>
      </c>
      <c r="K100" s="58">
        <f>SUM(K97:K99)</f>
        <v>-199</v>
      </c>
      <c r="L100" s="58">
        <f>SUM(L97:L99)</f>
        <v>43301</v>
      </c>
      <c r="M100" s="58">
        <f>SUM(M97:M99)</f>
        <v>-251</v>
      </c>
      <c r="N100" s="57">
        <f>SUM(N97:N99)</f>
        <v>43042</v>
      </c>
      <c r="O100" s="59">
        <f t="shared" si="36"/>
        <v>116</v>
      </c>
      <c r="P100" s="59">
        <f t="shared" si="36"/>
        <v>1878</v>
      </c>
      <c r="Q100" s="59">
        <f t="shared" si="36"/>
        <v>45036</v>
      </c>
      <c r="R100" s="58">
        <f t="shared" si="36"/>
        <v>115950</v>
      </c>
      <c r="S100" s="58">
        <f t="shared" si="36"/>
        <v>160986</v>
      </c>
      <c r="T100" s="58">
        <f t="shared" si="36"/>
        <v>151051</v>
      </c>
      <c r="U100" s="58">
        <f t="shared" si="36"/>
        <v>9935</v>
      </c>
      <c r="V100" s="62">
        <v>70936</v>
      </c>
      <c r="W100" s="58">
        <f>SUM(W97:W99)</f>
        <v>-9940</v>
      </c>
      <c r="X100" s="62">
        <v>70936</v>
      </c>
      <c r="Y100" s="58">
        <f>SUM(Y97:Y99)</f>
        <v>151046</v>
      </c>
      <c r="Z100" s="58"/>
      <c r="AA100" s="58">
        <f>SUM(AA97:AA99)</f>
        <v>0</v>
      </c>
      <c r="AB100" s="57">
        <f>SUM(AB97:AB99)</f>
        <v>106010</v>
      </c>
      <c r="AC100" s="57">
        <f>SUM(AC97:AC99)</f>
        <v>151046</v>
      </c>
      <c r="AD100" s="13">
        <f>SUM(AD97:AD99)</f>
        <v>107546</v>
      </c>
      <c r="AE100" s="10"/>
      <c r="AF100" s="20"/>
      <c r="AG100" s="20"/>
      <c r="AH100" s="20"/>
      <c r="AI100" s="20"/>
      <c r="AJ100" s="20"/>
      <c r="AK100" s="20"/>
      <c r="AL100" s="20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</row>
    <row r="101" spans="2:82" ht="15">
      <c r="B101" s="34"/>
      <c r="C101" s="96"/>
      <c r="D101" s="10"/>
      <c r="E101" s="10"/>
      <c r="F101" s="10"/>
      <c r="G101" s="10"/>
      <c r="H101" s="61"/>
      <c r="I101" s="62"/>
      <c r="J101" s="62"/>
      <c r="K101" s="62"/>
      <c r="L101" s="62"/>
      <c r="M101" s="62"/>
      <c r="N101" s="61"/>
      <c r="O101" s="63"/>
      <c r="P101" s="63"/>
      <c r="Q101" s="63"/>
      <c r="R101" s="62"/>
      <c r="S101" s="62"/>
      <c r="T101" s="62"/>
      <c r="U101" s="64"/>
      <c r="V101" s="62"/>
      <c r="W101" s="62"/>
      <c r="X101" s="62"/>
      <c r="Y101" s="64"/>
      <c r="Z101" s="64"/>
      <c r="AA101" s="62"/>
      <c r="AB101" s="61"/>
      <c r="AC101" s="61"/>
      <c r="AD101" s="21"/>
      <c r="AE101" s="10"/>
      <c r="AF101" s="20"/>
      <c r="AG101" s="20"/>
      <c r="AH101" s="20"/>
      <c r="AI101" s="20"/>
      <c r="AJ101" s="20"/>
      <c r="AK101" s="20"/>
      <c r="AL101" s="20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</row>
    <row r="102" spans="2:82" ht="15">
      <c r="B102" s="35" t="s">
        <v>145</v>
      </c>
      <c r="C102" s="127"/>
      <c r="D102" s="10"/>
      <c r="E102" s="10"/>
      <c r="F102" s="10"/>
      <c r="G102" s="10"/>
      <c r="H102" s="61"/>
      <c r="I102" s="62"/>
      <c r="J102" s="62"/>
      <c r="K102" s="62"/>
      <c r="L102" s="62"/>
      <c r="M102" s="62"/>
      <c r="N102" s="61"/>
      <c r="O102" s="63"/>
      <c r="P102" s="63"/>
      <c r="Q102" s="63"/>
      <c r="R102" s="62"/>
      <c r="S102" s="62"/>
      <c r="T102" s="62"/>
      <c r="U102" s="64"/>
      <c r="V102" s="62"/>
      <c r="W102" s="62"/>
      <c r="X102" s="62"/>
      <c r="Y102" s="64"/>
      <c r="Z102" s="64"/>
      <c r="AA102" s="62"/>
      <c r="AB102" s="61"/>
      <c r="AC102" s="61"/>
      <c r="AD102" s="21"/>
      <c r="AE102" s="10"/>
      <c r="AF102" s="20"/>
      <c r="AG102" s="20"/>
      <c r="AH102" s="20"/>
      <c r="AI102" s="20"/>
      <c r="AJ102" s="20"/>
      <c r="AK102" s="20"/>
      <c r="AL102" s="20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</row>
    <row r="103" spans="2:82" ht="15">
      <c r="B103" s="34" t="s">
        <v>49</v>
      </c>
      <c r="C103" s="61"/>
      <c r="D103" s="10">
        <v>10186</v>
      </c>
      <c r="E103" s="16"/>
      <c r="F103" s="16"/>
      <c r="G103" s="16"/>
      <c r="H103" s="61"/>
      <c r="I103" s="62">
        <f>SUM(J103-H103)</f>
        <v>0</v>
      </c>
      <c r="J103" s="62"/>
      <c r="K103" s="62">
        <v>0</v>
      </c>
      <c r="L103" s="62">
        <f t="shared" si="35"/>
        <v>0</v>
      </c>
      <c r="M103" s="62">
        <v>0</v>
      </c>
      <c r="N103" s="61">
        <f>SUM(L103,M103)</f>
        <v>0</v>
      </c>
      <c r="O103" s="63">
        <f>SUM(Q103-P103-N103)</f>
        <v>236</v>
      </c>
      <c r="P103" s="63">
        <v>8039</v>
      </c>
      <c r="Q103" s="63">
        <v>8275</v>
      </c>
      <c r="R103" s="62">
        <f>SUM(S103-Q103)</f>
        <v>1911</v>
      </c>
      <c r="S103" s="62">
        <v>10186</v>
      </c>
      <c r="T103" s="62">
        <v>10186</v>
      </c>
      <c r="U103" s="62">
        <f>SUM(S103-T103)</f>
        <v>0</v>
      </c>
      <c r="V103" s="62">
        <v>10046</v>
      </c>
      <c r="W103" s="62"/>
      <c r="X103" s="62">
        <v>10046</v>
      </c>
      <c r="Y103" s="62">
        <f>SUM(S103,W103)</f>
        <v>10186</v>
      </c>
      <c r="Z103" s="62"/>
      <c r="AA103" s="62"/>
      <c r="AB103" s="61">
        <f>SUM(AC103-Q103)</f>
        <v>1911</v>
      </c>
      <c r="AC103" s="61">
        <v>10186</v>
      </c>
      <c r="AD103" s="20">
        <f>SUM(AC103-H103)</f>
        <v>10186</v>
      </c>
      <c r="AE103" s="10"/>
      <c r="AF103" s="20"/>
      <c r="AG103" s="20"/>
      <c r="AH103" s="20"/>
      <c r="AI103" s="20"/>
      <c r="AJ103" s="20"/>
      <c r="AK103" s="20"/>
      <c r="AL103" s="20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</row>
    <row r="104" spans="2:82" ht="15">
      <c r="B104" s="34" t="s">
        <v>50</v>
      </c>
      <c r="C104" s="61"/>
      <c r="D104" s="10">
        <v>0</v>
      </c>
      <c r="E104" s="16"/>
      <c r="F104" s="16"/>
      <c r="G104" s="16"/>
      <c r="H104" s="61">
        <v>10000</v>
      </c>
      <c r="I104" s="62">
        <f>SUM(J104-H104)</f>
        <v>-5000</v>
      </c>
      <c r="J104" s="62">
        <v>5000</v>
      </c>
      <c r="K104" s="62">
        <v>-46</v>
      </c>
      <c r="L104" s="62">
        <f t="shared" si="35"/>
        <v>9954</v>
      </c>
      <c r="M104" s="62">
        <v>-58</v>
      </c>
      <c r="N104" s="61">
        <v>9895</v>
      </c>
      <c r="O104" s="63">
        <f>SUM(Q104-P104-N104)</f>
        <v>1</v>
      </c>
      <c r="P104" s="63">
        <v>-100</v>
      </c>
      <c r="Q104" s="63">
        <v>9796</v>
      </c>
      <c r="R104" s="62">
        <f>SUM(S104-Q104)</f>
        <v>-9796</v>
      </c>
      <c r="S104" s="62">
        <v>0</v>
      </c>
      <c r="T104" s="62">
        <v>8413</v>
      </c>
      <c r="U104" s="62">
        <f>SUM(S104-T104)</f>
        <v>-8413</v>
      </c>
      <c r="V104" s="62"/>
      <c r="W104" s="62"/>
      <c r="X104" s="62">
        <v>-5000</v>
      </c>
      <c r="Y104" s="62">
        <f>SUM(S104,W104)</f>
        <v>0</v>
      </c>
      <c r="Z104" s="62"/>
      <c r="AA104" s="62"/>
      <c r="AB104" s="61">
        <f>SUM(AC104-Q104)</f>
        <v>-9796</v>
      </c>
      <c r="AC104" s="61">
        <v>0</v>
      </c>
      <c r="AD104" s="20">
        <f>SUM(AC104-H104)</f>
        <v>-10000</v>
      </c>
      <c r="AE104" s="10"/>
      <c r="AF104" s="20"/>
      <c r="AG104" s="20"/>
      <c r="AH104" s="20"/>
      <c r="AI104" s="20"/>
      <c r="AJ104" s="20"/>
      <c r="AK104" s="20"/>
      <c r="AL104" s="20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</row>
    <row r="105" spans="2:82" ht="15">
      <c r="B105" s="34" t="s">
        <v>52</v>
      </c>
      <c r="C105" s="61"/>
      <c r="D105" s="10">
        <v>4827</v>
      </c>
      <c r="E105" s="16"/>
      <c r="F105" s="16"/>
      <c r="G105" s="16"/>
      <c r="H105" s="61">
        <v>3000</v>
      </c>
      <c r="I105" s="62">
        <f>SUM(J105-H105)</f>
        <v>1000</v>
      </c>
      <c r="J105" s="62">
        <v>4000</v>
      </c>
      <c r="K105" s="62">
        <v>-14</v>
      </c>
      <c r="L105" s="62">
        <f t="shared" si="35"/>
        <v>2986</v>
      </c>
      <c r="M105" s="62">
        <v>-18</v>
      </c>
      <c r="N105" s="61">
        <v>2968</v>
      </c>
      <c r="O105" s="63">
        <f>SUM(Q105-P105-N105)</f>
        <v>28</v>
      </c>
      <c r="P105" s="63">
        <v>720</v>
      </c>
      <c r="Q105" s="63">
        <v>3716</v>
      </c>
      <c r="R105" s="62">
        <f>SUM(S105-Q105)</f>
        <v>1111</v>
      </c>
      <c r="S105" s="62">
        <v>4827</v>
      </c>
      <c r="T105" s="62">
        <v>4827</v>
      </c>
      <c r="U105" s="62">
        <f>SUM(S105-T105)</f>
        <v>0</v>
      </c>
      <c r="V105" s="62">
        <v>808</v>
      </c>
      <c r="W105" s="62"/>
      <c r="X105" s="62">
        <v>808</v>
      </c>
      <c r="Y105" s="62">
        <f>SUM(S105,W105)</f>
        <v>4827</v>
      </c>
      <c r="Z105" s="62"/>
      <c r="AA105" s="62"/>
      <c r="AB105" s="61">
        <f>SUM(AC105-Q105)</f>
        <v>1111</v>
      </c>
      <c r="AC105" s="61">
        <v>4827</v>
      </c>
      <c r="AD105" s="20">
        <f>SUM(AC105-H105)</f>
        <v>1827</v>
      </c>
      <c r="AE105" s="10"/>
      <c r="AF105" s="20"/>
      <c r="AG105" s="20"/>
      <c r="AH105" s="20"/>
      <c r="AI105" s="20"/>
      <c r="AJ105" s="20"/>
      <c r="AK105" s="20"/>
      <c r="AL105" s="20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</row>
    <row r="106" spans="2:82" ht="15">
      <c r="B106" s="34" t="s">
        <v>53</v>
      </c>
      <c r="C106" s="61"/>
      <c r="D106" s="10">
        <v>4007</v>
      </c>
      <c r="E106" s="16"/>
      <c r="F106" s="16"/>
      <c r="G106" s="16"/>
      <c r="H106" s="61"/>
      <c r="I106" s="62">
        <f>SUM(J106-H106)</f>
        <v>3500</v>
      </c>
      <c r="J106" s="62">
        <v>3500</v>
      </c>
      <c r="K106" s="62">
        <v>0</v>
      </c>
      <c r="L106" s="62">
        <f t="shared" si="35"/>
        <v>0</v>
      </c>
      <c r="M106" s="62">
        <v>0</v>
      </c>
      <c r="N106" s="61">
        <f>SUM(L106,M106)</f>
        <v>0</v>
      </c>
      <c r="O106" s="63">
        <f>SUM(Q106-P106-N106)</f>
        <v>28</v>
      </c>
      <c r="P106" s="63">
        <v>1184</v>
      </c>
      <c r="Q106" s="63">
        <v>1212</v>
      </c>
      <c r="R106" s="62">
        <f>SUM(S106-Q106)</f>
        <v>2795</v>
      </c>
      <c r="S106" s="62">
        <v>4007</v>
      </c>
      <c r="T106" s="62">
        <v>4007</v>
      </c>
      <c r="U106" s="62">
        <f>SUM(S106-T106)</f>
        <v>0</v>
      </c>
      <c r="V106" s="62">
        <v>488</v>
      </c>
      <c r="W106" s="62"/>
      <c r="X106" s="62">
        <v>488</v>
      </c>
      <c r="Y106" s="62">
        <f>SUM(S106,W106)</f>
        <v>4007</v>
      </c>
      <c r="Z106" s="62"/>
      <c r="AA106" s="62"/>
      <c r="AB106" s="61">
        <f>SUM(AC106-Q106)</f>
        <v>2795</v>
      </c>
      <c r="AC106" s="61">
        <v>4007</v>
      </c>
      <c r="AD106" s="20">
        <f>SUM(AC106-H106)</f>
        <v>4007</v>
      </c>
      <c r="AE106" s="10"/>
      <c r="AF106" s="20"/>
      <c r="AG106" s="20"/>
      <c r="AH106" s="20"/>
      <c r="AI106" s="20"/>
      <c r="AJ106" s="20"/>
      <c r="AK106" s="20"/>
      <c r="AL106" s="20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</row>
    <row r="107" spans="2:82" ht="15">
      <c r="B107" s="103"/>
      <c r="C107" s="126"/>
      <c r="D107" s="114"/>
      <c r="E107" s="114"/>
      <c r="F107" s="114"/>
      <c r="G107" s="114"/>
      <c r="H107" s="113"/>
      <c r="I107" s="114"/>
      <c r="J107" s="114"/>
      <c r="K107" s="114"/>
      <c r="L107" s="114"/>
      <c r="M107" s="114"/>
      <c r="N107" s="113"/>
      <c r="O107" s="116"/>
      <c r="P107" s="116"/>
      <c r="Q107" s="116"/>
      <c r="R107" s="114"/>
      <c r="S107" s="114"/>
      <c r="T107" s="114"/>
      <c r="U107" s="114"/>
      <c r="V107" s="114"/>
      <c r="W107" s="114"/>
      <c r="X107" s="101"/>
      <c r="Y107" s="114"/>
      <c r="Z107" s="114"/>
      <c r="AA107" s="114"/>
      <c r="AB107" s="113"/>
      <c r="AC107" s="113"/>
      <c r="AD107" s="13"/>
      <c r="AE107" s="10"/>
      <c r="AF107" s="20"/>
      <c r="AG107" s="20"/>
      <c r="AH107" s="20"/>
      <c r="AI107" s="20"/>
      <c r="AJ107" s="20"/>
      <c r="AK107" s="20"/>
      <c r="AL107" s="20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</row>
    <row r="108" spans="1:82" ht="15">
      <c r="A108" s="32"/>
      <c r="B108" s="97"/>
      <c r="C108" s="128"/>
      <c r="D108" s="58"/>
      <c r="E108" s="58"/>
      <c r="F108" s="58"/>
      <c r="G108" s="58"/>
      <c r="H108" s="48"/>
      <c r="I108" s="58"/>
      <c r="J108" s="58"/>
      <c r="K108" s="58"/>
      <c r="L108" s="58"/>
      <c r="M108" s="58"/>
      <c r="N108" s="58"/>
      <c r="O108" s="48"/>
      <c r="P108" s="58"/>
      <c r="Q108" s="58"/>
      <c r="R108" s="58"/>
      <c r="S108" s="58"/>
      <c r="T108" s="58"/>
      <c r="U108" s="58"/>
      <c r="V108" s="58"/>
      <c r="W108" s="58"/>
      <c r="X108" s="62"/>
      <c r="Y108" s="58"/>
      <c r="Z108" s="58"/>
      <c r="AA108" s="58"/>
      <c r="AB108" s="58"/>
      <c r="AC108" s="48"/>
      <c r="AD108" s="13"/>
      <c r="AE108" s="10"/>
      <c r="AF108" s="20"/>
      <c r="AG108" s="20"/>
      <c r="AH108" s="20"/>
      <c r="AI108" s="20"/>
      <c r="AJ108" s="20"/>
      <c r="AK108" s="20"/>
      <c r="AL108" s="20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</row>
    <row r="109" spans="1:82" ht="15">
      <c r="A109" s="32"/>
      <c r="B109" s="97"/>
      <c r="C109" s="97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62"/>
      <c r="Y109" s="58"/>
      <c r="Z109" s="58"/>
      <c r="AA109" s="58"/>
      <c r="AB109" s="58"/>
      <c r="AC109" s="58"/>
      <c r="AD109" s="13"/>
      <c r="AE109" s="10"/>
      <c r="AF109" s="20"/>
      <c r="AG109" s="20"/>
      <c r="AH109" s="20"/>
      <c r="AI109" s="20"/>
      <c r="AJ109" s="20"/>
      <c r="AK109" s="20"/>
      <c r="AL109" s="20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</row>
    <row r="110" spans="1:82" ht="27.75" customHeight="1">
      <c r="A110" s="32"/>
      <c r="B110" s="97"/>
      <c r="C110" s="104"/>
      <c r="D110" s="58"/>
      <c r="E110" s="58"/>
      <c r="F110" s="58"/>
      <c r="G110" s="58"/>
      <c r="H110" s="114"/>
      <c r="I110" s="58"/>
      <c r="J110" s="58"/>
      <c r="K110" s="58"/>
      <c r="L110" s="58"/>
      <c r="M110" s="58"/>
      <c r="N110" s="130" t="s">
        <v>159</v>
      </c>
      <c r="P110" s="58"/>
      <c r="Q110" s="58"/>
      <c r="R110" s="58"/>
      <c r="S110" s="58"/>
      <c r="T110" s="58"/>
      <c r="U110" s="58"/>
      <c r="V110" s="58"/>
      <c r="W110" s="58"/>
      <c r="X110" s="62"/>
      <c r="Y110" s="58"/>
      <c r="Z110" s="58"/>
      <c r="AA110" s="58"/>
      <c r="AB110" s="58"/>
      <c r="AC110" s="114"/>
      <c r="AD110" s="13"/>
      <c r="AE110" s="10"/>
      <c r="AF110" s="20"/>
      <c r="AG110" s="20"/>
      <c r="AH110" s="20"/>
      <c r="AI110" s="20"/>
      <c r="AJ110" s="20"/>
      <c r="AK110" s="20"/>
      <c r="AL110" s="20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</row>
    <row r="111" spans="2:82" ht="15">
      <c r="B111" s="100"/>
      <c r="C111" s="121"/>
      <c r="D111" s="37"/>
      <c r="E111" s="37"/>
      <c r="F111" s="37"/>
      <c r="G111" s="37"/>
      <c r="H111" s="36"/>
      <c r="I111" s="37"/>
      <c r="J111" s="37"/>
      <c r="K111" s="37"/>
      <c r="L111" s="37"/>
      <c r="M111" s="37"/>
      <c r="N111" s="132" t="s">
        <v>161</v>
      </c>
      <c r="O111" s="37"/>
      <c r="P111" s="37"/>
      <c r="Q111" s="131" t="s">
        <v>160</v>
      </c>
      <c r="R111" s="37"/>
      <c r="S111" s="37"/>
      <c r="T111" s="37"/>
      <c r="U111" s="37"/>
      <c r="V111" s="37"/>
      <c r="W111" s="37"/>
      <c r="X111" s="37"/>
      <c r="Y111" s="37"/>
      <c r="Z111" s="37"/>
      <c r="AA111" s="38" t="s">
        <v>127</v>
      </c>
      <c r="AB111" s="38"/>
      <c r="AC111" s="36"/>
      <c r="AD111" s="1" t="s">
        <v>98</v>
      </c>
      <c r="AE111" s="10"/>
      <c r="AF111" s="20"/>
      <c r="AG111" s="20"/>
      <c r="AH111" s="20"/>
      <c r="AI111" s="20"/>
      <c r="AJ111" s="20"/>
      <c r="AK111" s="20"/>
      <c r="AL111" s="20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</row>
    <row r="112" spans="2:82" ht="15">
      <c r="B112" s="39"/>
      <c r="C112" s="122" t="s">
        <v>158</v>
      </c>
      <c r="D112" s="16"/>
      <c r="E112" s="16"/>
      <c r="F112" s="16"/>
      <c r="G112" s="16"/>
      <c r="H112" s="91" t="s">
        <v>161</v>
      </c>
      <c r="I112" s="41"/>
      <c r="J112" s="42" t="s">
        <v>106</v>
      </c>
      <c r="K112" s="42"/>
      <c r="L112" s="42"/>
      <c r="M112" s="42"/>
      <c r="N112" s="43" t="s">
        <v>153</v>
      </c>
      <c r="O112" s="44"/>
      <c r="P112" s="45"/>
      <c r="Q112" s="46"/>
      <c r="R112" s="47"/>
      <c r="S112" s="47"/>
      <c r="T112" s="38"/>
      <c r="U112" s="38"/>
      <c r="V112" s="38"/>
      <c r="W112" s="38" t="s">
        <v>125</v>
      </c>
      <c r="X112" s="38"/>
      <c r="Y112" s="38"/>
      <c r="Z112" s="38"/>
      <c r="AA112" s="48" t="s">
        <v>128</v>
      </c>
      <c r="AB112" s="49"/>
      <c r="AC112" s="50" t="s">
        <v>124</v>
      </c>
      <c r="AD112" s="30" t="s">
        <v>129</v>
      </c>
      <c r="AE112" s="10"/>
      <c r="AF112" s="20"/>
      <c r="AG112" s="20"/>
      <c r="AH112" s="20"/>
      <c r="AI112" s="20"/>
      <c r="AJ112" s="20"/>
      <c r="AK112" s="20"/>
      <c r="AL112" s="20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</row>
    <row r="113" spans="2:82" ht="15">
      <c r="B113" s="51"/>
      <c r="C113" s="61"/>
      <c r="D113" s="52" t="s">
        <v>100</v>
      </c>
      <c r="E113" s="52"/>
      <c r="F113" s="53" t="s">
        <v>122</v>
      </c>
      <c r="G113" s="53" t="s">
        <v>118</v>
      </c>
      <c r="H113" s="40" t="s">
        <v>153</v>
      </c>
      <c r="I113" s="54"/>
      <c r="J113" s="55" t="s">
        <v>109</v>
      </c>
      <c r="K113" s="55" t="s">
        <v>136</v>
      </c>
      <c r="L113" s="55" t="s">
        <v>138</v>
      </c>
      <c r="M113" s="55" t="s">
        <v>137</v>
      </c>
      <c r="N113" s="43" t="s">
        <v>168</v>
      </c>
      <c r="O113" s="56" t="s">
        <v>154</v>
      </c>
      <c r="P113" s="56" t="s">
        <v>146</v>
      </c>
      <c r="Q113" s="56" t="s">
        <v>156</v>
      </c>
      <c r="R113" s="55"/>
      <c r="S113" s="55"/>
      <c r="T113" s="54" t="s">
        <v>100</v>
      </c>
      <c r="U113" s="41"/>
      <c r="V113" s="41"/>
      <c r="W113" s="41" t="s">
        <v>116</v>
      </c>
      <c r="X113" s="41"/>
      <c r="Y113" s="41" t="s">
        <v>126</v>
      </c>
      <c r="Z113" s="41"/>
      <c r="AA113" s="41" t="s">
        <v>133</v>
      </c>
      <c r="AB113" s="57" t="s">
        <v>146</v>
      </c>
      <c r="AC113" s="40" t="s">
        <v>146</v>
      </c>
      <c r="AD113" s="27" t="s">
        <v>130</v>
      </c>
      <c r="AE113" s="10"/>
      <c r="AF113" s="20"/>
      <c r="AG113" s="20"/>
      <c r="AH113" s="20"/>
      <c r="AI113" s="20"/>
      <c r="AJ113" s="20"/>
      <c r="AK113" s="20"/>
      <c r="AL113" s="20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</row>
    <row r="114" spans="2:82" ht="15">
      <c r="B114" s="111"/>
      <c r="C114" s="123"/>
      <c r="D114" s="112" t="s">
        <v>105</v>
      </c>
      <c r="E114" s="112" t="s">
        <v>98</v>
      </c>
      <c r="F114" s="112" t="s">
        <v>123</v>
      </c>
      <c r="G114" s="112" t="s">
        <v>120</v>
      </c>
      <c r="H114" s="113" t="s">
        <v>90</v>
      </c>
      <c r="I114" s="114" t="s">
        <v>98</v>
      </c>
      <c r="J114" s="114" t="s">
        <v>90</v>
      </c>
      <c r="K114" s="114"/>
      <c r="L114" s="115" t="s">
        <v>139</v>
      </c>
      <c r="M114" s="114"/>
      <c r="N114" s="113" t="s">
        <v>108</v>
      </c>
      <c r="O114" s="116" t="s">
        <v>155</v>
      </c>
      <c r="P114" s="117" t="s">
        <v>147</v>
      </c>
      <c r="Q114" s="116" t="s">
        <v>99</v>
      </c>
      <c r="R114" s="114" t="s">
        <v>101</v>
      </c>
      <c r="S114" s="114" t="s">
        <v>105</v>
      </c>
      <c r="T114" s="114" t="s">
        <v>111</v>
      </c>
      <c r="U114" s="114" t="s">
        <v>98</v>
      </c>
      <c r="V114" s="114" t="s">
        <v>117</v>
      </c>
      <c r="W114" s="114" t="s">
        <v>115</v>
      </c>
      <c r="X114" s="118"/>
      <c r="Y114" s="114" t="s">
        <v>115</v>
      </c>
      <c r="Z114" s="114"/>
      <c r="AA114" s="114" t="s">
        <v>134</v>
      </c>
      <c r="AB114" s="106" t="s">
        <v>101</v>
      </c>
      <c r="AC114" s="113" t="s">
        <v>157</v>
      </c>
      <c r="AD114" s="21"/>
      <c r="AE114" s="10"/>
      <c r="AF114" s="20"/>
      <c r="AG114" s="20"/>
      <c r="AH114" s="20"/>
      <c r="AI114" s="20"/>
      <c r="AJ114" s="20"/>
      <c r="AK114" s="20"/>
      <c r="AL114" s="20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</row>
    <row r="115" spans="2:82" ht="15">
      <c r="B115" s="35"/>
      <c r="C115" s="127"/>
      <c r="D115" s="10"/>
      <c r="E115" s="10"/>
      <c r="F115" s="10"/>
      <c r="G115" s="10"/>
      <c r="H115" s="61"/>
      <c r="I115" s="62"/>
      <c r="J115" s="62"/>
      <c r="K115" s="62"/>
      <c r="L115" s="62"/>
      <c r="M115" s="62"/>
      <c r="N115" s="61"/>
      <c r="O115" s="63"/>
      <c r="P115" s="63"/>
      <c r="Q115" s="63"/>
      <c r="R115" s="62"/>
      <c r="S115" s="62"/>
      <c r="T115" s="62"/>
      <c r="U115" s="64"/>
      <c r="V115" s="62"/>
      <c r="W115" s="62"/>
      <c r="X115" s="62"/>
      <c r="Y115" s="62">
        <f aca="true" t="shared" si="37" ref="Y115:Y121">SUM(S115,W115)</f>
        <v>0</v>
      </c>
      <c r="Z115" s="62"/>
      <c r="AA115" s="62"/>
      <c r="AB115" s="61"/>
      <c r="AC115" s="61"/>
      <c r="AD115" s="21"/>
      <c r="AE115" s="10"/>
      <c r="AF115" s="20"/>
      <c r="AG115" s="20"/>
      <c r="AH115" s="20"/>
      <c r="AI115" s="20"/>
      <c r="AJ115" s="20"/>
      <c r="AK115" s="20"/>
      <c r="AL115" s="20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</row>
    <row r="116" spans="2:82" ht="15">
      <c r="B116" s="34" t="s">
        <v>56</v>
      </c>
      <c r="C116" s="61"/>
      <c r="D116" s="10">
        <v>2271</v>
      </c>
      <c r="E116" s="10"/>
      <c r="F116" s="10">
        <f>+N116</f>
        <v>2257</v>
      </c>
      <c r="G116" s="16"/>
      <c r="H116" s="61">
        <v>2281</v>
      </c>
      <c r="I116" s="62">
        <f aca="true" t="shared" si="38" ref="I116:I121">SUM(J116-H116)</f>
        <v>95</v>
      </c>
      <c r="J116" s="62">
        <v>2376</v>
      </c>
      <c r="K116" s="62">
        <v>-10</v>
      </c>
      <c r="L116" s="62">
        <f aca="true" t="shared" si="39" ref="L116:L121">SUM(H116,K116)</f>
        <v>2271</v>
      </c>
      <c r="M116" s="62">
        <v>-13</v>
      </c>
      <c r="N116" s="61">
        <v>2257</v>
      </c>
      <c r="O116" s="63">
        <f aca="true" t="shared" si="40" ref="O116:O121">SUM(Q116-P116-N116)</f>
        <v>9</v>
      </c>
      <c r="P116" s="63">
        <v>272</v>
      </c>
      <c r="Q116" s="63">
        <v>2538</v>
      </c>
      <c r="R116" s="62">
        <f aca="true" t="shared" si="41" ref="R116:R121">SUM(S116-Q116)</f>
        <v>-267</v>
      </c>
      <c r="S116" s="62">
        <v>2271</v>
      </c>
      <c r="T116" s="62">
        <v>2276</v>
      </c>
      <c r="U116" s="62">
        <f aca="true" t="shared" si="42" ref="U116:U121">SUM(S116-T116)</f>
        <v>-5</v>
      </c>
      <c r="V116" s="62"/>
      <c r="W116" s="62"/>
      <c r="X116" s="62">
        <v>-110</v>
      </c>
      <c r="Y116" s="62">
        <f t="shared" si="37"/>
        <v>2271</v>
      </c>
      <c r="Z116" s="62"/>
      <c r="AA116" s="62"/>
      <c r="AB116" s="61">
        <f aca="true" t="shared" si="43" ref="AB116:AB121">SUM(AC116-Q116)</f>
        <v>-267</v>
      </c>
      <c r="AC116" s="61">
        <v>2271</v>
      </c>
      <c r="AD116" s="20">
        <f aca="true" t="shared" si="44" ref="AD116:AD121">SUM(AC116-H116)</f>
        <v>-10</v>
      </c>
      <c r="AE116" s="10"/>
      <c r="AF116" s="20"/>
      <c r="AG116" s="20"/>
      <c r="AH116" s="20"/>
      <c r="AI116" s="20"/>
      <c r="AJ116" s="20"/>
      <c r="AK116" s="20"/>
      <c r="AL116" s="20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</row>
    <row r="117" spans="2:82" ht="15">
      <c r="B117" s="34" t="s">
        <v>51</v>
      </c>
      <c r="C117" s="61"/>
      <c r="D117" s="10"/>
      <c r="E117" s="10"/>
      <c r="F117" s="10"/>
      <c r="G117" s="16"/>
      <c r="H117" s="61">
        <v>892</v>
      </c>
      <c r="I117" s="62">
        <f t="shared" si="38"/>
        <v>-199</v>
      </c>
      <c r="J117" s="62">
        <f>696-3</f>
        <v>693</v>
      </c>
      <c r="K117" s="62">
        <v>-4</v>
      </c>
      <c r="L117" s="62">
        <f t="shared" si="39"/>
        <v>888</v>
      </c>
      <c r="M117" s="62">
        <v>-5</v>
      </c>
      <c r="N117" s="61">
        <v>883</v>
      </c>
      <c r="O117" s="63">
        <f t="shared" si="40"/>
        <v>0</v>
      </c>
      <c r="P117" s="63">
        <v>-37</v>
      </c>
      <c r="Q117" s="63">
        <v>846</v>
      </c>
      <c r="R117" s="62">
        <f t="shared" si="41"/>
        <v>-846</v>
      </c>
      <c r="S117" s="62">
        <v>0</v>
      </c>
      <c r="T117" s="62">
        <v>0</v>
      </c>
      <c r="U117" s="62">
        <f t="shared" si="42"/>
        <v>0</v>
      </c>
      <c r="V117" s="62"/>
      <c r="W117" s="62"/>
      <c r="X117" s="62">
        <v>0</v>
      </c>
      <c r="Y117" s="62">
        <f t="shared" si="37"/>
        <v>0</v>
      </c>
      <c r="Z117" s="62"/>
      <c r="AA117" s="62"/>
      <c r="AB117" s="61">
        <f t="shared" si="43"/>
        <v>-846</v>
      </c>
      <c r="AC117" s="61">
        <v>0</v>
      </c>
      <c r="AD117" s="20">
        <f t="shared" si="44"/>
        <v>-892</v>
      </c>
      <c r="AE117" s="10"/>
      <c r="AF117" s="20"/>
      <c r="AG117" s="20"/>
      <c r="AH117" s="20"/>
      <c r="AI117" s="20"/>
      <c r="AJ117" s="20"/>
      <c r="AK117" s="20"/>
      <c r="AL117" s="20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</row>
    <row r="118" spans="2:82" ht="15">
      <c r="B118" s="34" t="s">
        <v>57</v>
      </c>
      <c r="C118" s="61"/>
      <c r="D118" s="10">
        <v>11830</v>
      </c>
      <c r="E118" s="10"/>
      <c r="F118" s="10">
        <f>+N118</f>
        <v>11772</v>
      </c>
      <c r="G118" s="16"/>
      <c r="H118" s="61">
        <v>11897</v>
      </c>
      <c r="I118" s="62">
        <f t="shared" si="38"/>
        <v>486</v>
      </c>
      <c r="J118" s="62">
        <v>12383</v>
      </c>
      <c r="K118" s="62">
        <v>-55</v>
      </c>
      <c r="L118" s="62">
        <f t="shared" si="39"/>
        <v>11842</v>
      </c>
      <c r="M118" s="62">
        <v>-70</v>
      </c>
      <c r="N118" s="61">
        <v>11772</v>
      </c>
      <c r="O118" s="63">
        <f t="shared" si="40"/>
        <v>8</v>
      </c>
      <c r="P118" s="63">
        <v>272</v>
      </c>
      <c r="Q118" s="63">
        <v>12052</v>
      </c>
      <c r="R118" s="62">
        <f t="shared" si="41"/>
        <v>-222</v>
      </c>
      <c r="S118" s="62">
        <v>11830</v>
      </c>
      <c r="T118" s="62">
        <v>11831</v>
      </c>
      <c r="U118" s="62">
        <f t="shared" si="42"/>
        <v>-1</v>
      </c>
      <c r="V118" s="62"/>
      <c r="W118" s="62"/>
      <c r="X118" s="62">
        <v>-558</v>
      </c>
      <c r="Y118" s="62">
        <f t="shared" si="37"/>
        <v>11830</v>
      </c>
      <c r="Z118" s="62"/>
      <c r="AA118" s="62"/>
      <c r="AB118" s="61">
        <f t="shared" si="43"/>
        <v>-222</v>
      </c>
      <c r="AC118" s="61">
        <v>11830</v>
      </c>
      <c r="AD118" s="20">
        <f t="shared" si="44"/>
        <v>-67</v>
      </c>
      <c r="AE118" s="10"/>
      <c r="AF118" s="20"/>
      <c r="AG118" s="20"/>
      <c r="AH118" s="20"/>
      <c r="AI118" s="20"/>
      <c r="AJ118" s="20"/>
      <c r="AK118" s="20"/>
      <c r="AL118" s="20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</row>
    <row r="119" spans="2:82" ht="15">
      <c r="B119" s="34" t="s">
        <v>58</v>
      </c>
      <c r="C119" s="61"/>
      <c r="D119" s="10">
        <v>9308</v>
      </c>
      <c r="E119" s="10"/>
      <c r="F119" s="10"/>
      <c r="G119" s="10"/>
      <c r="H119" s="61">
        <v>13000</v>
      </c>
      <c r="I119" s="62">
        <f t="shared" si="38"/>
        <v>0</v>
      </c>
      <c r="J119" s="62">
        <v>13000</v>
      </c>
      <c r="K119" s="62">
        <v>-58</v>
      </c>
      <c r="L119" s="62">
        <f t="shared" si="39"/>
        <v>12942</v>
      </c>
      <c r="M119" s="62">
        <v>-73</v>
      </c>
      <c r="N119" s="61">
        <v>12863</v>
      </c>
      <c r="O119" s="63">
        <f t="shared" si="40"/>
        <v>18</v>
      </c>
      <c r="P119" s="63">
        <v>47</v>
      </c>
      <c r="Q119" s="63">
        <v>12928</v>
      </c>
      <c r="R119" s="62">
        <f t="shared" si="41"/>
        <v>-3620</v>
      </c>
      <c r="S119" s="62">
        <v>9308</v>
      </c>
      <c r="T119" s="62">
        <v>11750</v>
      </c>
      <c r="U119" s="62">
        <f t="shared" si="42"/>
        <v>-2442</v>
      </c>
      <c r="V119" s="62"/>
      <c r="W119" s="62">
        <v>2442</v>
      </c>
      <c r="X119" s="62">
        <v>-3700</v>
      </c>
      <c r="Y119" s="62">
        <f t="shared" si="37"/>
        <v>11750</v>
      </c>
      <c r="Z119" s="62"/>
      <c r="AA119" s="62"/>
      <c r="AB119" s="61">
        <f t="shared" si="43"/>
        <v>-1178</v>
      </c>
      <c r="AC119" s="61">
        <v>11750</v>
      </c>
      <c r="AD119" s="20">
        <f t="shared" si="44"/>
        <v>-1250</v>
      </c>
      <c r="AE119" s="10"/>
      <c r="AF119" s="20"/>
      <c r="AG119" s="20"/>
      <c r="AH119" s="20"/>
      <c r="AI119" s="20"/>
      <c r="AJ119" s="20"/>
      <c r="AK119" s="20"/>
      <c r="AL119" s="20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</row>
    <row r="120" spans="2:82" ht="15">
      <c r="B120" s="34" t="s">
        <v>59</v>
      </c>
      <c r="C120" s="61"/>
      <c r="D120" s="86">
        <v>36657</v>
      </c>
      <c r="E120" s="10"/>
      <c r="F120" s="10"/>
      <c r="G120" s="10"/>
      <c r="H120" s="61">
        <v>36000</v>
      </c>
      <c r="I120" s="62">
        <f t="shared" si="38"/>
        <v>-1300</v>
      </c>
      <c r="J120" s="62">
        <v>34700</v>
      </c>
      <c r="K120" s="62">
        <v>-167</v>
      </c>
      <c r="L120" s="62">
        <f t="shared" si="39"/>
        <v>35833</v>
      </c>
      <c r="M120" s="62">
        <v>-211</v>
      </c>
      <c r="N120" s="61">
        <v>35621</v>
      </c>
      <c r="O120" s="63">
        <f t="shared" si="40"/>
        <v>77</v>
      </c>
      <c r="P120" s="63">
        <v>2599</v>
      </c>
      <c r="Q120" s="63">
        <v>38297</v>
      </c>
      <c r="R120" s="62">
        <f t="shared" si="41"/>
        <v>-1640</v>
      </c>
      <c r="S120" s="87">
        <v>36657</v>
      </c>
      <c r="T120" s="62">
        <v>36657</v>
      </c>
      <c r="U120" s="62">
        <f t="shared" si="42"/>
        <v>0</v>
      </c>
      <c r="V120" s="62">
        <v>1905</v>
      </c>
      <c r="W120" s="62"/>
      <c r="X120" s="62">
        <v>1905</v>
      </c>
      <c r="Y120" s="62">
        <f t="shared" si="37"/>
        <v>36657</v>
      </c>
      <c r="Z120" s="62"/>
      <c r="AA120" s="62">
        <v>2000</v>
      </c>
      <c r="AB120" s="61">
        <f t="shared" si="43"/>
        <v>360</v>
      </c>
      <c r="AC120" s="61">
        <v>38657</v>
      </c>
      <c r="AD120" s="20">
        <f t="shared" si="44"/>
        <v>2657</v>
      </c>
      <c r="AE120" s="10"/>
      <c r="AF120" s="20"/>
      <c r="AG120" s="20"/>
      <c r="AH120" s="20"/>
      <c r="AI120" s="20"/>
      <c r="AJ120" s="20"/>
      <c r="AK120" s="20"/>
      <c r="AL120" s="20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</row>
    <row r="121" spans="2:82" ht="15">
      <c r="B121" s="34" t="s">
        <v>60</v>
      </c>
      <c r="C121" s="61"/>
      <c r="D121" s="10"/>
      <c r="E121" s="10"/>
      <c r="F121" s="10"/>
      <c r="G121" s="10"/>
      <c r="H121" s="102">
        <v>2000</v>
      </c>
      <c r="I121" s="101">
        <f t="shared" si="38"/>
        <v>-9</v>
      </c>
      <c r="J121" s="101">
        <v>1991</v>
      </c>
      <c r="K121" s="101">
        <v>-9</v>
      </c>
      <c r="L121" s="101">
        <f t="shared" si="39"/>
        <v>1991</v>
      </c>
      <c r="M121" s="101">
        <v>-12</v>
      </c>
      <c r="N121" s="102">
        <v>1979</v>
      </c>
      <c r="O121" s="109">
        <f t="shared" si="40"/>
        <v>0</v>
      </c>
      <c r="P121" s="109">
        <v>-83</v>
      </c>
      <c r="Q121" s="109">
        <v>1896</v>
      </c>
      <c r="R121" s="101">
        <f t="shared" si="41"/>
        <v>-1896</v>
      </c>
      <c r="S121" s="101">
        <v>0</v>
      </c>
      <c r="T121" s="101">
        <v>0</v>
      </c>
      <c r="U121" s="101">
        <f t="shared" si="42"/>
        <v>0</v>
      </c>
      <c r="V121" s="101"/>
      <c r="W121" s="101"/>
      <c r="X121" s="101">
        <v>0</v>
      </c>
      <c r="Y121" s="101">
        <f t="shared" si="37"/>
        <v>0</v>
      </c>
      <c r="Z121" s="101"/>
      <c r="AA121" s="101"/>
      <c r="AB121" s="102">
        <f t="shared" si="43"/>
        <v>-1896</v>
      </c>
      <c r="AC121" s="102">
        <v>0</v>
      </c>
      <c r="AD121" s="20">
        <f t="shared" si="44"/>
        <v>-2000</v>
      </c>
      <c r="AE121" s="10"/>
      <c r="AF121" s="20"/>
      <c r="AG121" s="20"/>
      <c r="AH121" s="20"/>
      <c r="AI121" s="20"/>
      <c r="AJ121" s="20"/>
      <c r="AK121" s="20"/>
      <c r="AL121" s="20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</row>
    <row r="122" spans="2:82" ht="15">
      <c r="B122" s="90"/>
      <c r="C122" s="96" t="s">
        <v>104</v>
      </c>
      <c r="D122" s="11">
        <f>SUM(D116:D121)</f>
        <v>60066</v>
      </c>
      <c r="E122" s="11">
        <f>SUM(E116:E121)</f>
        <v>0</v>
      </c>
      <c r="F122" s="11">
        <f>SUM(F103:F121)</f>
        <v>14029</v>
      </c>
      <c r="G122" s="11">
        <f>SUM(G103:G121)</f>
        <v>0</v>
      </c>
      <c r="H122" s="57">
        <f>SUM(H103:H121)</f>
        <v>79070</v>
      </c>
      <c r="I122" s="58">
        <f>SUM(I116:I121)</f>
        <v>-927</v>
      </c>
      <c r="J122" s="58">
        <f>SUM(J116:J121)</f>
        <v>65143</v>
      </c>
      <c r="K122" s="58">
        <f aca="true" t="shared" si="45" ref="K122:AD122">SUM(K103:K121)</f>
        <v>-363</v>
      </c>
      <c r="L122" s="58">
        <f t="shared" si="45"/>
        <v>78707</v>
      </c>
      <c r="M122" s="58">
        <f t="shared" si="45"/>
        <v>-460</v>
      </c>
      <c r="N122" s="57">
        <f t="shared" si="45"/>
        <v>78238</v>
      </c>
      <c r="O122" s="59">
        <f t="shared" si="45"/>
        <v>405</v>
      </c>
      <c r="P122" s="59">
        <f t="shared" si="45"/>
        <v>12913</v>
      </c>
      <c r="Q122" s="59">
        <f t="shared" si="45"/>
        <v>91556</v>
      </c>
      <c r="R122" s="58">
        <f t="shared" si="45"/>
        <v>-12470</v>
      </c>
      <c r="S122" s="58">
        <f t="shared" si="45"/>
        <v>79086</v>
      </c>
      <c r="T122" s="58">
        <f t="shared" si="45"/>
        <v>89947</v>
      </c>
      <c r="U122" s="58">
        <f t="shared" si="45"/>
        <v>-10861</v>
      </c>
      <c r="V122" s="58">
        <f t="shared" si="45"/>
        <v>13247</v>
      </c>
      <c r="W122" s="58">
        <f t="shared" si="45"/>
        <v>2442</v>
      </c>
      <c r="X122" s="58">
        <f t="shared" si="45"/>
        <v>3879</v>
      </c>
      <c r="Y122" s="58">
        <f t="shared" si="45"/>
        <v>81528</v>
      </c>
      <c r="Z122" s="58">
        <f t="shared" si="45"/>
        <v>0</v>
      </c>
      <c r="AA122" s="58">
        <f t="shared" si="45"/>
        <v>2000</v>
      </c>
      <c r="AB122" s="57">
        <f t="shared" si="45"/>
        <v>-8028</v>
      </c>
      <c r="AC122" s="57">
        <f t="shared" si="45"/>
        <v>83528</v>
      </c>
      <c r="AD122" s="13">
        <f t="shared" si="45"/>
        <v>4458</v>
      </c>
      <c r="AE122" s="10"/>
      <c r="AF122" s="20"/>
      <c r="AG122" s="20"/>
      <c r="AH122" s="20"/>
      <c r="AI122" s="20"/>
      <c r="AJ122" s="20"/>
      <c r="AK122" s="20"/>
      <c r="AL122" s="20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</row>
    <row r="123" spans="2:82" ht="15">
      <c r="B123" s="34"/>
      <c r="C123" s="96"/>
      <c r="D123" s="10"/>
      <c r="E123" s="10"/>
      <c r="F123" s="10"/>
      <c r="G123" s="10"/>
      <c r="H123" s="61"/>
      <c r="I123" s="62"/>
      <c r="J123" s="62"/>
      <c r="K123" s="62"/>
      <c r="L123" s="62"/>
      <c r="M123" s="62"/>
      <c r="N123" s="61"/>
      <c r="O123" s="63"/>
      <c r="P123" s="63"/>
      <c r="Q123" s="63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1"/>
      <c r="AC123" s="61"/>
      <c r="AD123" s="20"/>
      <c r="AE123" s="10"/>
      <c r="AF123" s="20"/>
      <c r="AG123" s="20"/>
      <c r="AH123" s="20"/>
      <c r="AI123" s="20"/>
      <c r="AJ123" s="20"/>
      <c r="AK123" s="20"/>
      <c r="AL123" s="20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</row>
    <row r="124" spans="2:82" ht="15">
      <c r="B124" s="35" t="s">
        <v>87</v>
      </c>
      <c r="C124" s="96"/>
      <c r="D124" s="11" t="e">
        <f>SUM(D9,D13,D56,D62,D71,D94,D100,#REF!,D122)</f>
        <v>#REF!</v>
      </c>
      <c r="E124" s="11" t="e">
        <f>SUM(E9,E13,E56,E62,E71,E94,E100,#REF!,E122)</f>
        <v>#REF!</v>
      </c>
      <c r="F124" s="11">
        <f>SUM(F9,F13,F56,F62,F71,F94,F100,,F122)</f>
        <v>22867</v>
      </c>
      <c r="G124" s="11">
        <f>SUM(G9,G13,G56,G62,G71,G94,G100,,G122)</f>
        <v>266393</v>
      </c>
      <c r="H124" s="57">
        <f>SUM(H9,H13,H56,H62,H71,H94,H100,,H122)</f>
        <v>2247187</v>
      </c>
      <c r="I124" s="58" t="e">
        <f>SUM(I9,I13,I56,I62,I71,I94,I100,#REF!,I122)</f>
        <v>#REF!</v>
      </c>
      <c r="J124" s="58" t="e">
        <f>SUM(J9,J13,J56,J62,J71,J94,J100,#REF!,J122)</f>
        <v>#REF!</v>
      </c>
      <c r="K124" s="58">
        <f>SUM(K9,K13,K56,K62,K71,K94,K100,,K122)</f>
        <v>-10018</v>
      </c>
      <c r="L124" s="58">
        <f>SUM(L9,L13,L56,L62,L71,L94,L100,,L122)</f>
        <v>2184369</v>
      </c>
      <c r="M124" s="58">
        <f>SUM(M9,M13,M56,M62,M71,M94,M100,,M122)</f>
        <v>-12654</v>
      </c>
      <c r="N124" s="57">
        <f>SUM(N9,N13,N56,N62,N71,N94,N100,,N122)</f>
        <v>2223782</v>
      </c>
      <c r="O124" s="59">
        <f>SUM(O9,O13,O56,O62,O71,O94,O100,O122)</f>
        <v>3676</v>
      </c>
      <c r="P124" s="59">
        <f>SUM(P9,P13,P56,P62,P71,P94,P100,P122)</f>
        <v>-359</v>
      </c>
      <c r="Q124" s="59">
        <f>SUM(Q9,Q13,Q56,Q62,Q71,Q94,Q100,Q122)</f>
        <v>2227099</v>
      </c>
      <c r="R124" s="58">
        <f aca="true" t="shared" si="46" ref="R124:AD124">SUM(R9,R13,R56,R62,R71,R94,R100,,R122)</f>
        <v>-398420</v>
      </c>
      <c r="S124" s="58">
        <f t="shared" si="46"/>
        <v>1776193</v>
      </c>
      <c r="T124" s="58">
        <f t="shared" si="46"/>
        <v>1875913</v>
      </c>
      <c r="U124" s="58">
        <f t="shared" si="46"/>
        <v>-99720</v>
      </c>
      <c r="V124" s="58">
        <f t="shared" si="46"/>
        <v>991813</v>
      </c>
      <c r="W124" s="58">
        <f t="shared" si="46"/>
        <v>22471</v>
      </c>
      <c r="X124" s="58">
        <f t="shared" si="46"/>
        <v>-420722</v>
      </c>
      <c r="Y124" s="58">
        <f t="shared" si="46"/>
        <v>1798664</v>
      </c>
      <c r="Z124" s="58">
        <f t="shared" si="46"/>
        <v>0</v>
      </c>
      <c r="AA124" s="58">
        <f t="shared" si="46"/>
        <v>-88000</v>
      </c>
      <c r="AB124" s="57">
        <f t="shared" si="46"/>
        <v>-516435</v>
      </c>
      <c r="AC124" s="57">
        <f t="shared" si="46"/>
        <v>1710664</v>
      </c>
      <c r="AD124" s="13" t="e">
        <f t="shared" si="46"/>
        <v>#VALUE!</v>
      </c>
      <c r="AE124" s="10"/>
      <c r="AF124" s="20"/>
      <c r="AG124" s="20"/>
      <c r="AH124" s="20"/>
      <c r="AI124" s="20"/>
      <c r="AJ124" s="20"/>
      <c r="AK124" s="20"/>
      <c r="AL124" s="20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</row>
    <row r="125" spans="2:82" ht="15">
      <c r="B125" s="34"/>
      <c r="C125" s="96"/>
      <c r="D125" s="11"/>
      <c r="E125" s="11"/>
      <c r="F125" s="11"/>
      <c r="G125" s="11"/>
      <c r="H125" s="57"/>
      <c r="I125" s="64"/>
      <c r="J125" s="58"/>
      <c r="K125" s="58"/>
      <c r="L125" s="58"/>
      <c r="M125" s="58"/>
      <c r="N125" s="57"/>
      <c r="O125" s="63"/>
      <c r="P125" s="63"/>
      <c r="Q125" s="65"/>
      <c r="R125" s="64"/>
      <c r="S125" s="58"/>
      <c r="T125" s="58"/>
      <c r="U125" s="64"/>
      <c r="V125" s="64"/>
      <c r="W125" s="62"/>
      <c r="X125" s="62"/>
      <c r="Y125" s="64"/>
      <c r="Z125" s="64"/>
      <c r="AA125" s="64"/>
      <c r="AB125" s="66"/>
      <c r="AC125" s="66"/>
      <c r="AD125" s="21"/>
      <c r="AE125" s="10"/>
      <c r="AF125" s="20"/>
      <c r="AG125" s="20"/>
      <c r="AH125" s="20"/>
      <c r="AI125" s="20"/>
      <c r="AJ125" s="20"/>
      <c r="AK125" s="20"/>
      <c r="AL125" s="20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</row>
    <row r="126" spans="2:82" ht="15">
      <c r="B126" s="34" t="s">
        <v>66</v>
      </c>
      <c r="C126" s="61"/>
      <c r="D126" s="86">
        <v>49054</v>
      </c>
      <c r="E126" s="86"/>
      <c r="F126" s="86">
        <v>0</v>
      </c>
      <c r="G126" s="86">
        <v>0</v>
      </c>
      <c r="H126" s="60">
        <v>49054</v>
      </c>
      <c r="I126" s="62">
        <f>SUM(J126-H126)</f>
        <v>0</v>
      </c>
      <c r="J126" s="87">
        <v>49054</v>
      </c>
      <c r="K126" s="87">
        <v>0</v>
      </c>
      <c r="L126" s="62">
        <f>SUM(H126,K126)</f>
        <v>49054</v>
      </c>
      <c r="M126" s="87">
        <v>0</v>
      </c>
      <c r="N126" s="61">
        <v>49054</v>
      </c>
      <c r="O126" s="63">
        <f>SUM(Q126-P126-N126)</f>
        <v>0</v>
      </c>
      <c r="P126" s="63">
        <v>0</v>
      </c>
      <c r="Q126" s="63">
        <v>49054</v>
      </c>
      <c r="R126" s="62">
        <f>SUM(S126-Q126)</f>
        <v>0</v>
      </c>
      <c r="S126" s="87">
        <v>49054</v>
      </c>
      <c r="T126" s="87">
        <v>49054</v>
      </c>
      <c r="U126" s="62">
        <f>SUM(S126-T126)</f>
        <v>0</v>
      </c>
      <c r="V126" s="64"/>
      <c r="W126" s="62">
        <v>0</v>
      </c>
      <c r="X126" s="62">
        <v>0</v>
      </c>
      <c r="Y126" s="62">
        <f>SUM(S126,W126)</f>
        <v>49054</v>
      </c>
      <c r="Z126" s="62"/>
      <c r="AA126" s="62">
        <v>0</v>
      </c>
      <c r="AB126" s="61">
        <f>SUM(AC126-Q126)</f>
        <v>0</v>
      </c>
      <c r="AC126" s="61">
        <v>49054</v>
      </c>
      <c r="AD126" s="20">
        <f>SUM(AC126-H126)</f>
        <v>0</v>
      </c>
      <c r="AE126" s="10"/>
      <c r="AF126" s="20"/>
      <c r="AG126" s="20"/>
      <c r="AH126" s="20"/>
      <c r="AI126" s="20"/>
      <c r="AJ126" s="20"/>
      <c r="AK126" s="20"/>
      <c r="AL126" s="20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</row>
    <row r="127" spans="2:82" ht="15">
      <c r="B127" s="34"/>
      <c r="C127" s="61"/>
      <c r="D127" s="86"/>
      <c r="E127" s="86"/>
      <c r="F127" s="86"/>
      <c r="G127" s="86"/>
      <c r="H127" s="60"/>
      <c r="I127" s="64"/>
      <c r="J127" s="87"/>
      <c r="K127" s="87"/>
      <c r="L127" s="87"/>
      <c r="M127" s="87"/>
      <c r="N127" s="60"/>
      <c r="O127" s="63"/>
      <c r="P127" s="63"/>
      <c r="Q127" s="65"/>
      <c r="R127" s="64"/>
      <c r="S127" s="87"/>
      <c r="T127" s="87"/>
      <c r="U127" s="64"/>
      <c r="V127" s="64"/>
      <c r="W127" s="62"/>
      <c r="X127" s="62"/>
      <c r="Y127" s="64"/>
      <c r="Z127" s="64"/>
      <c r="AA127" s="64"/>
      <c r="AB127" s="66"/>
      <c r="AC127" s="66"/>
      <c r="AD127" s="21"/>
      <c r="AE127" s="10"/>
      <c r="AF127" s="20"/>
      <c r="AG127" s="20"/>
      <c r="AH127" s="20"/>
      <c r="AI127" s="20"/>
      <c r="AJ127" s="20"/>
      <c r="AK127" s="20"/>
      <c r="AL127" s="20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</row>
    <row r="128" spans="2:82" ht="15">
      <c r="B128" s="34"/>
      <c r="C128" s="127" t="s">
        <v>88</v>
      </c>
      <c r="D128" s="11" t="e">
        <f aca="true" t="shared" si="47" ref="D128:U128">SUM(D124:D127)</f>
        <v>#REF!</v>
      </c>
      <c r="E128" s="11" t="e">
        <f t="shared" si="47"/>
        <v>#REF!</v>
      </c>
      <c r="F128" s="11">
        <f t="shared" si="47"/>
        <v>22867</v>
      </c>
      <c r="G128" s="11">
        <f t="shared" si="47"/>
        <v>266393</v>
      </c>
      <c r="H128" s="57">
        <f t="shared" si="47"/>
        <v>2296241</v>
      </c>
      <c r="I128" s="58" t="e">
        <f t="shared" si="47"/>
        <v>#REF!</v>
      </c>
      <c r="J128" s="58" t="e">
        <f t="shared" si="47"/>
        <v>#REF!</v>
      </c>
      <c r="K128" s="58">
        <f t="shared" si="47"/>
        <v>-10018</v>
      </c>
      <c r="L128" s="58">
        <f t="shared" si="47"/>
        <v>2233423</v>
      </c>
      <c r="M128" s="58">
        <f t="shared" si="47"/>
        <v>-12654</v>
      </c>
      <c r="N128" s="57">
        <f t="shared" si="47"/>
        <v>2272836</v>
      </c>
      <c r="O128" s="59">
        <f t="shared" si="47"/>
        <v>3676</v>
      </c>
      <c r="P128" s="59">
        <f t="shared" si="47"/>
        <v>-359</v>
      </c>
      <c r="Q128" s="59">
        <f t="shared" si="47"/>
        <v>2276153</v>
      </c>
      <c r="R128" s="58">
        <f t="shared" si="47"/>
        <v>-398420</v>
      </c>
      <c r="S128" s="58">
        <f t="shared" si="47"/>
        <v>1825247</v>
      </c>
      <c r="T128" s="58">
        <f t="shared" si="47"/>
        <v>1924967</v>
      </c>
      <c r="U128" s="58">
        <f t="shared" si="47"/>
        <v>-99720</v>
      </c>
      <c r="V128" s="64"/>
      <c r="W128" s="58">
        <f>SUM(W124:W127)</f>
        <v>22471</v>
      </c>
      <c r="X128" s="62">
        <v>-420722</v>
      </c>
      <c r="Y128" s="58">
        <f>SUM(Y124:Y127)</f>
        <v>1847718</v>
      </c>
      <c r="Z128" s="58"/>
      <c r="AA128" s="58">
        <f>SUM(AA124:AA127)</f>
        <v>-88000</v>
      </c>
      <c r="AB128" s="57">
        <f>SUM(AB124:AB127)</f>
        <v>-516435</v>
      </c>
      <c r="AC128" s="57">
        <f>SUM(AC124:AC127)</f>
        <v>1759718</v>
      </c>
      <c r="AD128" s="13" t="e">
        <f>SUM(AD124:AD127)</f>
        <v>#VALUE!</v>
      </c>
      <c r="AE128" s="10"/>
      <c r="AF128" s="20"/>
      <c r="AG128" s="20"/>
      <c r="AH128" s="20"/>
      <c r="AI128" s="20"/>
      <c r="AJ128" s="20"/>
      <c r="AK128" s="20"/>
      <c r="AL128" s="20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</row>
    <row r="129" spans="2:82" ht="15">
      <c r="B129" s="34"/>
      <c r="C129" s="96"/>
      <c r="D129" s="11"/>
      <c r="E129" s="11"/>
      <c r="F129" s="11"/>
      <c r="G129" s="11"/>
      <c r="H129" s="57"/>
      <c r="I129" s="58"/>
      <c r="J129" s="58"/>
      <c r="K129" s="58"/>
      <c r="L129" s="58"/>
      <c r="M129" s="58"/>
      <c r="N129" s="57"/>
      <c r="O129" s="59"/>
      <c r="P129" s="59"/>
      <c r="Q129" s="59"/>
      <c r="R129" s="58"/>
      <c r="S129" s="58"/>
      <c r="T129" s="58"/>
      <c r="U129" s="64"/>
      <c r="V129" s="64"/>
      <c r="W129" s="62"/>
      <c r="X129" s="62"/>
      <c r="Y129" s="64"/>
      <c r="Z129" s="64"/>
      <c r="AA129" s="64"/>
      <c r="AB129" s="66"/>
      <c r="AC129" s="66"/>
      <c r="AD129" s="21"/>
      <c r="AE129" s="10"/>
      <c r="AF129" s="20"/>
      <c r="AG129" s="20"/>
      <c r="AH129" s="20"/>
      <c r="AI129" s="20"/>
      <c r="AJ129" s="20"/>
      <c r="AK129" s="20"/>
      <c r="AL129" s="20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</row>
    <row r="130" spans="2:82" ht="15">
      <c r="B130" s="34"/>
      <c r="C130" s="96" t="s">
        <v>83</v>
      </c>
      <c r="D130" s="86">
        <v>675000</v>
      </c>
      <c r="E130" s="86"/>
      <c r="F130" s="86">
        <v>0</v>
      </c>
      <c r="G130" s="86">
        <v>0</v>
      </c>
      <c r="H130" s="60">
        <v>625000</v>
      </c>
      <c r="I130" s="62">
        <f>SUM(J130-H130)</f>
        <v>50000</v>
      </c>
      <c r="J130" s="87">
        <v>675000</v>
      </c>
      <c r="K130" s="87">
        <v>0</v>
      </c>
      <c r="L130" s="62">
        <f>SUM(H130,K130)</f>
        <v>625000</v>
      </c>
      <c r="M130" s="87">
        <v>-3688</v>
      </c>
      <c r="N130" s="61">
        <v>621312</v>
      </c>
      <c r="O130" s="63">
        <f>SUM(Q130-P130-N130)</f>
        <v>53688</v>
      </c>
      <c r="P130" s="88">
        <v>0</v>
      </c>
      <c r="Q130" s="63">
        <v>675000</v>
      </c>
      <c r="R130" s="62">
        <f>SUM(S130-Q130)</f>
        <v>0</v>
      </c>
      <c r="S130" s="87">
        <v>675000</v>
      </c>
      <c r="T130" s="87">
        <v>650000</v>
      </c>
      <c r="U130" s="62">
        <f>SUM(S130-T130)</f>
        <v>25000</v>
      </c>
      <c r="V130" s="64"/>
      <c r="W130" s="62">
        <v>0</v>
      </c>
      <c r="X130" s="62">
        <v>0</v>
      </c>
      <c r="Y130" s="62">
        <f>SUM(S130,W130)</f>
        <v>675000</v>
      </c>
      <c r="Z130" s="62"/>
      <c r="AA130" s="62">
        <v>0</v>
      </c>
      <c r="AB130" s="61">
        <f>SUM(AC130-Q130)</f>
        <v>0</v>
      </c>
      <c r="AC130" s="61">
        <v>675000</v>
      </c>
      <c r="AD130" s="20">
        <f>SUM(AC130-H130)</f>
        <v>50000</v>
      </c>
      <c r="AE130" s="10"/>
      <c r="AF130" s="20"/>
      <c r="AG130" s="20"/>
      <c r="AH130" s="20"/>
      <c r="AI130" s="20"/>
      <c r="AJ130" s="20"/>
      <c r="AK130" s="20"/>
      <c r="AL130" s="20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</row>
    <row r="131" spans="2:82" ht="15">
      <c r="B131" s="34"/>
      <c r="C131" s="96"/>
      <c r="D131" s="11"/>
      <c r="E131" s="10"/>
      <c r="F131" s="10"/>
      <c r="G131" s="10"/>
      <c r="H131" s="61"/>
      <c r="I131" s="62"/>
      <c r="J131" s="62"/>
      <c r="K131" s="62"/>
      <c r="L131" s="62"/>
      <c r="M131" s="62"/>
      <c r="N131" s="61"/>
      <c r="O131" s="63"/>
      <c r="P131" s="63"/>
      <c r="Q131" s="63"/>
      <c r="R131" s="62"/>
      <c r="S131" s="58"/>
      <c r="T131" s="58"/>
      <c r="U131" s="64"/>
      <c r="V131" s="64"/>
      <c r="W131" s="62"/>
      <c r="X131" s="62"/>
      <c r="Y131" s="64"/>
      <c r="Z131" s="64"/>
      <c r="AA131" s="64"/>
      <c r="AB131" s="66"/>
      <c r="AC131" s="66"/>
      <c r="AD131" s="21"/>
      <c r="AE131" s="10"/>
      <c r="AF131" s="20"/>
      <c r="AG131" s="20"/>
      <c r="AH131" s="20"/>
      <c r="AI131" s="20"/>
      <c r="AJ131" s="20"/>
      <c r="AK131" s="20"/>
      <c r="AL131" s="20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</row>
    <row r="132" spans="2:138" ht="15">
      <c r="B132" s="34" t="s">
        <v>67</v>
      </c>
      <c r="C132" s="127" t="s">
        <v>84</v>
      </c>
      <c r="D132" s="11" t="e">
        <f aca="true" t="shared" si="48" ref="D132:U132">SUM(D128:D130)</f>
        <v>#REF!</v>
      </c>
      <c r="E132" s="11" t="e">
        <f t="shared" si="48"/>
        <v>#REF!</v>
      </c>
      <c r="F132" s="11">
        <f t="shared" si="48"/>
        <v>22867</v>
      </c>
      <c r="G132" s="11">
        <f t="shared" si="48"/>
        <v>266393</v>
      </c>
      <c r="H132" s="57">
        <f t="shared" si="48"/>
        <v>2921241</v>
      </c>
      <c r="I132" s="58" t="e">
        <f t="shared" si="48"/>
        <v>#REF!</v>
      </c>
      <c r="J132" s="58" t="e">
        <f t="shared" si="48"/>
        <v>#REF!</v>
      </c>
      <c r="K132" s="58">
        <f t="shared" si="48"/>
        <v>-10018</v>
      </c>
      <c r="L132" s="58">
        <f t="shared" si="48"/>
        <v>2858423</v>
      </c>
      <c r="M132" s="58">
        <f t="shared" si="48"/>
        <v>-16342</v>
      </c>
      <c r="N132" s="57">
        <f t="shared" si="48"/>
        <v>2894148</v>
      </c>
      <c r="O132" s="59">
        <f t="shared" si="48"/>
        <v>57364</v>
      </c>
      <c r="P132" s="59">
        <f t="shared" si="48"/>
        <v>-359</v>
      </c>
      <c r="Q132" s="59">
        <f t="shared" si="48"/>
        <v>2951153</v>
      </c>
      <c r="R132" s="58">
        <f t="shared" si="48"/>
        <v>-398420</v>
      </c>
      <c r="S132" s="58">
        <f t="shared" si="48"/>
        <v>2500247</v>
      </c>
      <c r="T132" s="58">
        <f t="shared" si="48"/>
        <v>2574967</v>
      </c>
      <c r="U132" s="58">
        <f t="shared" si="48"/>
        <v>-74720</v>
      </c>
      <c r="V132" s="64"/>
      <c r="W132" s="58">
        <f>SUM(W128:W130)</f>
        <v>22471</v>
      </c>
      <c r="X132" s="62">
        <v>-420722</v>
      </c>
      <c r="Y132" s="58">
        <f>SUM(Y128:Y130)</f>
        <v>2522718</v>
      </c>
      <c r="Z132" s="58"/>
      <c r="AA132" s="58">
        <f>SUM(AA128:AA130)</f>
        <v>-88000</v>
      </c>
      <c r="AB132" s="57">
        <f>SUM(AB128:AB130)</f>
        <v>-516435</v>
      </c>
      <c r="AC132" s="57">
        <f>SUM(AC128:AC130)</f>
        <v>2434718</v>
      </c>
      <c r="AD132" s="13" t="e">
        <f>SUM(AD128:AD130)</f>
        <v>#VALUE!</v>
      </c>
      <c r="AE132" s="10"/>
      <c r="AF132" s="20"/>
      <c r="AG132" s="20"/>
      <c r="AH132" s="20"/>
      <c r="AI132" s="20"/>
      <c r="AJ132" s="20"/>
      <c r="AK132" s="20"/>
      <c r="AL132" s="20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</row>
    <row r="133" spans="2:138" ht="15">
      <c r="B133" s="34"/>
      <c r="C133" s="127"/>
      <c r="D133" s="11"/>
      <c r="E133" s="11"/>
      <c r="F133" s="11"/>
      <c r="G133" s="11"/>
      <c r="H133" s="57"/>
      <c r="I133" s="58"/>
      <c r="J133" s="58"/>
      <c r="K133" s="58"/>
      <c r="L133" s="58"/>
      <c r="M133" s="58"/>
      <c r="N133" s="57"/>
      <c r="O133" s="59"/>
      <c r="P133" s="59"/>
      <c r="Q133" s="59"/>
      <c r="R133" s="58"/>
      <c r="S133" s="58"/>
      <c r="T133" s="58"/>
      <c r="U133" s="58"/>
      <c r="V133" s="64"/>
      <c r="W133" s="58"/>
      <c r="X133" s="62"/>
      <c r="Y133" s="58"/>
      <c r="Z133" s="58"/>
      <c r="AA133" s="58"/>
      <c r="AB133" s="57"/>
      <c r="AC133" s="57"/>
      <c r="AD133" s="13"/>
      <c r="AE133" s="10"/>
      <c r="AF133" s="20"/>
      <c r="AG133" s="20"/>
      <c r="AH133" s="20"/>
      <c r="AI133" s="20"/>
      <c r="AJ133" s="20"/>
      <c r="AK133" s="20"/>
      <c r="AL133" s="20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</row>
    <row r="134" spans="2:138" ht="15">
      <c r="B134" s="35"/>
      <c r="C134" s="127"/>
      <c r="D134" s="10"/>
      <c r="E134" s="10"/>
      <c r="F134" s="10"/>
      <c r="G134" s="10"/>
      <c r="H134" s="61"/>
      <c r="I134" s="64"/>
      <c r="J134" s="62"/>
      <c r="K134" s="62"/>
      <c r="L134" s="62"/>
      <c r="M134" s="62"/>
      <c r="N134" s="61"/>
      <c r="O134" s="63"/>
      <c r="P134" s="63"/>
      <c r="Q134" s="65"/>
      <c r="R134" s="64"/>
      <c r="S134" s="62"/>
      <c r="T134" s="64"/>
      <c r="U134" s="64"/>
      <c r="V134" s="64"/>
      <c r="W134" s="62"/>
      <c r="X134" s="62"/>
      <c r="Y134" s="64"/>
      <c r="Z134" s="64"/>
      <c r="AA134" s="62"/>
      <c r="AB134" s="61"/>
      <c r="AC134" s="66"/>
      <c r="AD134" s="21"/>
      <c r="AE134" s="10"/>
      <c r="AF134" s="20"/>
      <c r="AG134" s="20"/>
      <c r="AH134" s="20"/>
      <c r="AI134" s="20"/>
      <c r="AJ134" s="20"/>
      <c r="AK134" s="20"/>
      <c r="AL134" s="20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</row>
    <row r="135" spans="2:138" ht="15">
      <c r="B135" s="34" t="s">
        <v>103</v>
      </c>
      <c r="C135" s="66"/>
      <c r="D135" s="10"/>
      <c r="E135" s="10"/>
      <c r="F135" s="10"/>
      <c r="G135" s="10"/>
      <c r="H135" s="61"/>
      <c r="I135" s="64"/>
      <c r="J135" s="62"/>
      <c r="K135" s="62"/>
      <c r="L135" s="62"/>
      <c r="M135" s="62"/>
      <c r="N135" s="61"/>
      <c r="O135" s="63"/>
      <c r="P135" s="63"/>
      <c r="Q135" s="65"/>
      <c r="R135" s="64"/>
      <c r="S135" s="62"/>
      <c r="T135" s="64"/>
      <c r="U135" s="64"/>
      <c r="V135" s="64"/>
      <c r="W135" s="62"/>
      <c r="X135" s="62"/>
      <c r="Y135" s="64"/>
      <c r="Z135" s="64"/>
      <c r="AA135" s="62"/>
      <c r="AB135" s="61"/>
      <c r="AC135" s="66"/>
      <c r="AD135" s="21"/>
      <c r="AE135" s="10"/>
      <c r="AF135" s="20"/>
      <c r="AG135" s="20"/>
      <c r="AH135" s="20"/>
      <c r="AI135" s="20"/>
      <c r="AJ135" s="20"/>
      <c r="AK135" s="20"/>
      <c r="AL135" s="20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</row>
    <row r="136" spans="2:138" ht="15">
      <c r="B136" s="34"/>
      <c r="C136" s="96"/>
      <c r="D136" s="10"/>
      <c r="E136" s="10"/>
      <c r="F136" s="10"/>
      <c r="G136" s="10"/>
      <c r="H136" s="61"/>
      <c r="I136" s="64"/>
      <c r="J136" s="62"/>
      <c r="K136" s="62"/>
      <c r="L136" s="62"/>
      <c r="M136" s="62"/>
      <c r="N136" s="61"/>
      <c r="O136" s="63"/>
      <c r="P136" s="63"/>
      <c r="Q136" s="65"/>
      <c r="R136" s="64"/>
      <c r="S136" s="62"/>
      <c r="T136" s="62"/>
      <c r="U136" s="64"/>
      <c r="V136" s="64"/>
      <c r="W136" s="62"/>
      <c r="X136" s="62"/>
      <c r="Y136" s="64"/>
      <c r="Z136" s="64"/>
      <c r="AA136" s="62"/>
      <c r="AB136" s="61"/>
      <c r="AC136" s="66"/>
      <c r="AD136" s="21"/>
      <c r="AE136" s="10"/>
      <c r="AF136" s="20"/>
      <c r="AG136" s="20"/>
      <c r="AH136" s="20"/>
      <c r="AI136" s="20"/>
      <c r="AJ136" s="20"/>
      <c r="AK136" s="20"/>
      <c r="AL136" s="20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</row>
    <row r="137" spans="2:138" ht="15">
      <c r="B137" s="34" t="s">
        <v>22</v>
      </c>
      <c r="C137" s="96"/>
      <c r="D137" s="10">
        <v>180147</v>
      </c>
      <c r="E137" s="10"/>
      <c r="F137" s="10"/>
      <c r="G137" s="10"/>
      <c r="H137" s="61">
        <v>168334</v>
      </c>
      <c r="I137" s="62">
        <f aca="true" t="shared" si="49" ref="I137:I150">SUM(J137-H137)</f>
        <v>15833</v>
      </c>
      <c r="J137" s="62">
        <v>184167</v>
      </c>
      <c r="K137" s="62">
        <v>-783</v>
      </c>
      <c r="L137" s="62">
        <f aca="true" t="shared" si="50" ref="L137:L150">SUM(H137,K137)</f>
        <v>167551</v>
      </c>
      <c r="M137" s="62">
        <v>-989</v>
      </c>
      <c r="N137" s="61">
        <v>166563</v>
      </c>
      <c r="O137" s="63">
        <f>SUM(Q137-N137)</f>
        <v>143</v>
      </c>
      <c r="P137" s="63"/>
      <c r="Q137" s="63">
        <v>166706</v>
      </c>
      <c r="R137" s="62">
        <f aca="true" t="shared" si="51" ref="R137:R150">SUM(S137-Q137)</f>
        <v>13441</v>
      </c>
      <c r="S137" s="62">
        <v>180147</v>
      </c>
      <c r="T137" s="62">
        <v>182414</v>
      </c>
      <c r="U137" s="62">
        <f aca="true" t="shared" si="52" ref="U137:U150">SUM(S137-T137)</f>
        <v>-2267</v>
      </c>
      <c r="V137" s="64"/>
      <c r="W137" s="62">
        <v>0</v>
      </c>
      <c r="X137" s="62">
        <v>-4163</v>
      </c>
      <c r="Y137" s="62">
        <f aca="true" t="shared" si="53" ref="Y137:Y150">SUM(S137,W137)</f>
        <v>180147</v>
      </c>
      <c r="Z137" s="62"/>
      <c r="AA137" s="62"/>
      <c r="AB137" s="61">
        <f aca="true" t="shared" si="54" ref="AB137:AB150">SUM(AC137-Q137)</f>
        <v>13441</v>
      </c>
      <c r="AC137" s="61">
        <v>180147</v>
      </c>
      <c r="AD137" s="20">
        <f aca="true" t="shared" si="55" ref="AD137:AD150">SUM(AC137-H137)</f>
        <v>11813</v>
      </c>
      <c r="AE137" s="10"/>
      <c r="AF137" s="20"/>
      <c r="AG137" s="20"/>
      <c r="AH137" s="20"/>
      <c r="AI137" s="20"/>
      <c r="AJ137" s="20"/>
      <c r="AK137" s="20"/>
      <c r="AL137" s="20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</row>
    <row r="138" spans="2:138" ht="15">
      <c r="B138" s="34"/>
      <c r="C138" s="96" t="s">
        <v>74</v>
      </c>
      <c r="D138" s="10"/>
      <c r="E138" s="10"/>
      <c r="F138" s="10"/>
      <c r="G138" s="10"/>
      <c r="H138" s="61"/>
      <c r="I138" s="62">
        <f t="shared" si="49"/>
        <v>0</v>
      </c>
      <c r="J138" s="62"/>
      <c r="K138" s="62">
        <v>0</v>
      </c>
      <c r="L138" s="62">
        <f t="shared" si="50"/>
        <v>0</v>
      </c>
      <c r="M138" s="62">
        <v>0</v>
      </c>
      <c r="N138" s="61">
        <f>SUM(L138,M138)</f>
        <v>0</v>
      </c>
      <c r="O138" s="63">
        <f aca="true" t="shared" si="56" ref="O138:O150">SUM(Q138-N138)</f>
        <v>0</v>
      </c>
      <c r="P138" s="63"/>
      <c r="Q138" s="63">
        <v>0</v>
      </c>
      <c r="R138" s="62">
        <f t="shared" si="51"/>
        <v>0</v>
      </c>
      <c r="S138" s="62"/>
      <c r="T138" s="62">
        <v>0</v>
      </c>
      <c r="U138" s="62">
        <f t="shared" si="52"/>
        <v>0</v>
      </c>
      <c r="V138" s="64"/>
      <c r="W138" s="62">
        <v>0</v>
      </c>
      <c r="X138" s="62">
        <v>0</v>
      </c>
      <c r="Y138" s="62">
        <f t="shared" si="53"/>
        <v>0</v>
      </c>
      <c r="Z138" s="62"/>
      <c r="AA138" s="62"/>
      <c r="AB138" s="61">
        <f t="shared" si="54"/>
        <v>0</v>
      </c>
      <c r="AC138" s="61">
        <v>0</v>
      </c>
      <c r="AD138" s="20">
        <f t="shared" si="55"/>
        <v>0</v>
      </c>
      <c r="AE138" s="10"/>
      <c r="AF138" s="20"/>
      <c r="AG138" s="20"/>
      <c r="AH138" s="20"/>
      <c r="AI138" s="20"/>
      <c r="AJ138" s="20"/>
      <c r="AK138" s="20"/>
      <c r="AL138" s="20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</row>
    <row r="139" spans="2:138" ht="15">
      <c r="B139" s="34"/>
      <c r="C139" s="96" t="s">
        <v>75</v>
      </c>
      <c r="D139" s="92" t="s">
        <v>91</v>
      </c>
      <c r="E139" s="10"/>
      <c r="F139" s="10"/>
      <c r="G139" s="10"/>
      <c r="H139" s="61"/>
      <c r="I139" s="62"/>
      <c r="J139" s="62"/>
      <c r="K139" s="62">
        <v>0</v>
      </c>
      <c r="L139" s="62">
        <f t="shared" si="50"/>
        <v>0</v>
      </c>
      <c r="M139" s="62">
        <v>0</v>
      </c>
      <c r="N139" s="140">
        <v>0</v>
      </c>
      <c r="O139" s="63">
        <f t="shared" si="56"/>
        <v>0</v>
      </c>
      <c r="P139" s="63"/>
      <c r="Q139" s="63">
        <v>0</v>
      </c>
      <c r="R139" s="62"/>
      <c r="S139" s="68" t="s">
        <v>91</v>
      </c>
      <c r="T139" s="62">
        <v>0</v>
      </c>
      <c r="U139" s="62">
        <v>0</v>
      </c>
      <c r="V139" s="64"/>
      <c r="W139" s="62">
        <v>0</v>
      </c>
      <c r="X139" s="62"/>
      <c r="Y139" s="62">
        <f t="shared" si="53"/>
        <v>0</v>
      </c>
      <c r="Z139" s="62"/>
      <c r="AA139" s="62"/>
      <c r="AB139" s="61">
        <f t="shared" si="54"/>
        <v>0</v>
      </c>
      <c r="AC139" s="61">
        <v>0</v>
      </c>
      <c r="AD139" s="20">
        <f t="shared" si="55"/>
        <v>0</v>
      </c>
      <c r="AE139" s="10"/>
      <c r="AF139" s="20"/>
      <c r="AG139" s="20"/>
      <c r="AH139" s="20"/>
      <c r="AI139" s="20"/>
      <c r="AJ139" s="20"/>
      <c r="AK139" s="20"/>
      <c r="AL139" s="20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</row>
    <row r="140" spans="2:138" ht="15">
      <c r="B140" s="34"/>
      <c r="C140" s="96" t="s">
        <v>76</v>
      </c>
      <c r="D140" s="92" t="s">
        <v>89</v>
      </c>
      <c r="E140" s="10"/>
      <c r="F140" s="10"/>
      <c r="G140" s="10"/>
      <c r="H140" s="61"/>
      <c r="I140" s="62"/>
      <c r="J140" s="62"/>
      <c r="K140" s="62">
        <v>0</v>
      </c>
      <c r="L140" s="62">
        <f t="shared" si="50"/>
        <v>0</v>
      </c>
      <c r="M140" s="62">
        <v>0</v>
      </c>
      <c r="N140" s="140">
        <v>0</v>
      </c>
      <c r="O140" s="63">
        <f t="shared" si="56"/>
        <v>0</v>
      </c>
      <c r="P140" s="63"/>
      <c r="Q140" s="63">
        <v>0</v>
      </c>
      <c r="R140" s="62"/>
      <c r="S140" s="68" t="s">
        <v>89</v>
      </c>
      <c r="T140" s="62">
        <v>0</v>
      </c>
      <c r="U140" s="62">
        <v>0</v>
      </c>
      <c r="V140" s="64"/>
      <c r="W140" s="62">
        <v>0</v>
      </c>
      <c r="X140" s="62"/>
      <c r="Y140" s="62">
        <f t="shared" si="53"/>
        <v>0</v>
      </c>
      <c r="Z140" s="62"/>
      <c r="AA140" s="62"/>
      <c r="AB140" s="61">
        <f t="shared" si="54"/>
        <v>0</v>
      </c>
      <c r="AC140" s="61">
        <v>0</v>
      </c>
      <c r="AD140" s="20">
        <f t="shared" si="55"/>
        <v>0</v>
      </c>
      <c r="AE140" s="10"/>
      <c r="AF140" s="20"/>
      <c r="AG140" s="20"/>
      <c r="AH140" s="20"/>
      <c r="AI140" s="20"/>
      <c r="AJ140" s="20"/>
      <c r="AK140" s="20"/>
      <c r="AL140" s="20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</row>
    <row r="141" spans="2:138" ht="15">
      <c r="B141" s="34" t="s">
        <v>121</v>
      </c>
      <c r="C141" s="96"/>
      <c r="D141" s="92"/>
      <c r="E141" s="10"/>
      <c r="F141" s="10"/>
      <c r="G141" s="10"/>
      <c r="H141" s="61">
        <v>15000</v>
      </c>
      <c r="I141" s="62">
        <f t="shared" si="49"/>
        <v>-15000</v>
      </c>
      <c r="J141" s="62"/>
      <c r="K141" s="62">
        <v>-70</v>
      </c>
      <c r="L141" s="62">
        <f t="shared" si="50"/>
        <v>14930</v>
      </c>
      <c r="M141" s="62">
        <v>-88</v>
      </c>
      <c r="N141" s="61">
        <v>14842</v>
      </c>
      <c r="O141" s="63">
        <f t="shared" si="56"/>
        <v>0</v>
      </c>
      <c r="P141" s="63"/>
      <c r="Q141" s="63">
        <v>14842</v>
      </c>
      <c r="R141" s="62">
        <f t="shared" si="51"/>
        <v>-14842</v>
      </c>
      <c r="S141" s="68"/>
      <c r="T141" s="62"/>
      <c r="U141" s="62"/>
      <c r="V141" s="64"/>
      <c r="W141" s="62">
        <v>0</v>
      </c>
      <c r="X141" s="62">
        <v>-3016</v>
      </c>
      <c r="Y141" s="62">
        <f t="shared" si="53"/>
        <v>0</v>
      </c>
      <c r="Z141" s="62"/>
      <c r="AA141" s="62"/>
      <c r="AB141" s="61">
        <f t="shared" si="54"/>
        <v>-14842</v>
      </c>
      <c r="AC141" s="61">
        <v>0</v>
      </c>
      <c r="AD141" s="20">
        <f t="shared" si="55"/>
        <v>-15000</v>
      </c>
      <c r="AE141" s="10"/>
      <c r="AF141" s="20"/>
      <c r="AG141" s="20"/>
      <c r="AH141" s="20"/>
      <c r="AI141" s="20"/>
      <c r="AJ141" s="20"/>
      <c r="AK141" s="20"/>
      <c r="AL141" s="20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</row>
    <row r="142" spans="2:138" ht="15">
      <c r="B142" s="34" t="s">
        <v>23</v>
      </c>
      <c r="C142" s="96"/>
      <c r="D142" s="10">
        <v>64186</v>
      </c>
      <c r="E142" s="10"/>
      <c r="F142" s="10"/>
      <c r="G142" s="10"/>
      <c r="H142" s="61">
        <v>64503</v>
      </c>
      <c r="I142" s="62">
        <f t="shared" si="49"/>
        <v>2628</v>
      </c>
      <c r="J142" s="62">
        <v>67131</v>
      </c>
      <c r="K142" s="62">
        <v>-300</v>
      </c>
      <c r="L142" s="62">
        <f t="shared" si="50"/>
        <v>64203</v>
      </c>
      <c r="M142" s="62">
        <v>-379</v>
      </c>
      <c r="N142" s="61">
        <v>63824</v>
      </c>
      <c r="O142" s="63">
        <f t="shared" si="56"/>
        <v>71</v>
      </c>
      <c r="P142" s="63"/>
      <c r="Q142" s="63">
        <v>63895</v>
      </c>
      <c r="R142" s="62">
        <f t="shared" si="51"/>
        <v>291</v>
      </c>
      <c r="S142" s="62">
        <v>64186</v>
      </c>
      <c r="T142" s="62">
        <v>64200</v>
      </c>
      <c r="U142" s="62">
        <f t="shared" si="52"/>
        <v>-14</v>
      </c>
      <c r="V142" s="64"/>
      <c r="W142" s="62">
        <v>0</v>
      </c>
      <c r="X142" s="62">
        <v>-1864</v>
      </c>
      <c r="Y142" s="62">
        <f t="shared" si="53"/>
        <v>64186</v>
      </c>
      <c r="Z142" s="62"/>
      <c r="AA142" s="62"/>
      <c r="AB142" s="61">
        <f t="shared" si="54"/>
        <v>291</v>
      </c>
      <c r="AC142" s="61">
        <v>64186</v>
      </c>
      <c r="AD142" s="20">
        <f t="shared" si="55"/>
        <v>-317</v>
      </c>
      <c r="AE142" s="10"/>
      <c r="AF142" s="20"/>
      <c r="AG142" s="20"/>
      <c r="AH142" s="20"/>
      <c r="AI142" s="20"/>
      <c r="AJ142" s="20"/>
      <c r="AK142" s="20"/>
      <c r="AL142" s="20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</row>
    <row r="143" spans="2:138" ht="15">
      <c r="B143" s="34" t="s">
        <v>24</v>
      </c>
      <c r="C143" s="96"/>
      <c r="D143" s="10">
        <v>39493</v>
      </c>
      <c r="E143" s="10"/>
      <c r="F143" s="10"/>
      <c r="G143" s="10"/>
      <c r="H143" s="61">
        <v>39685</v>
      </c>
      <c r="I143" s="62">
        <f t="shared" si="49"/>
        <v>1621</v>
      </c>
      <c r="J143" s="62">
        <v>41306</v>
      </c>
      <c r="K143" s="62">
        <v>-184</v>
      </c>
      <c r="L143" s="62">
        <f t="shared" si="50"/>
        <v>39501</v>
      </c>
      <c r="M143" s="62">
        <v>-233</v>
      </c>
      <c r="N143" s="61">
        <v>39267</v>
      </c>
      <c r="O143" s="63">
        <f t="shared" si="56"/>
        <v>51</v>
      </c>
      <c r="P143" s="63"/>
      <c r="Q143" s="63">
        <v>39318</v>
      </c>
      <c r="R143" s="62">
        <f t="shared" si="51"/>
        <v>175</v>
      </c>
      <c r="S143" s="62">
        <v>39493</v>
      </c>
      <c r="T143" s="62">
        <v>39503</v>
      </c>
      <c r="U143" s="62">
        <f t="shared" si="52"/>
        <v>-10</v>
      </c>
      <c r="V143" s="64"/>
      <c r="W143" s="62">
        <v>0</v>
      </c>
      <c r="X143" s="62">
        <v>144</v>
      </c>
      <c r="Y143" s="62">
        <f t="shared" si="53"/>
        <v>39493</v>
      </c>
      <c r="Z143" s="62"/>
      <c r="AA143" s="62"/>
      <c r="AB143" s="61">
        <f t="shared" si="54"/>
        <v>175</v>
      </c>
      <c r="AC143" s="61">
        <v>39493</v>
      </c>
      <c r="AD143" s="20">
        <f t="shared" si="55"/>
        <v>-192</v>
      </c>
      <c r="AE143" s="10"/>
      <c r="AF143" s="20"/>
      <c r="AG143" s="20"/>
      <c r="AH143" s="20"/>
      <c r="AI143" s="20"/>
      <c r="AJ143" s="20"/>
      <c r="AK143" s="20"/>
      <c r="AL143" s="20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</row>
    <row r="144" spans="2:138" ht="15">
      <c r="B144" s="34" t="s">
        <v>54</v>
      </c>
      <c r="C144" s="61"/>
      <c r="D144" s="10">
        <v>41578</v>
      </c>
      <c r="E144" s="10"/>
      <c r="F144" s="10"/>
      <c r="G144" s="10"/>
      <c r="H144" s="61">
        <v>39740</v>
      </c>
      <c r="I144" s="62">
        <f t="shared" si="49"/>
        <v>1623</v>
      </c>
      <c r="J144" s="62">
        <v>41363</v>
      </c>
      <c r="K144" s="62">
        <v>-185</v>
      </c>
      <c r="L144" s="62">
        <f t="shared" si="50"/>
        <v>39555</v>
      </c>
      <c r="M144" s="62">
        <v>-233</v>
      </c>
      <c r="N144" s="61">
        <v>39322</v>
      </c>
      <c r="O144" s="63">
        <f t="shared" si="56"/>
        <v>71</v>
      </c>
      <c r="P144" s="63"/>
      <c r="Q144" s="63">
        <v>39393</v>
      </c>
      <c r="R144" s="62">
        <f t="shared" si="51"/>
        <v>2185</v>
      </c>
      <c r="S144" s="62">
        <v>41578</v>
      </c>
      <c r="T144" s="62">
        <v>41592</v>
      </c>
      <c r="U144" s="62">
        <f t="shared" si="52"/>
        <v>-14</v>
      </c>
      <c r="V144" s="64"/>
      <c r="W144" s="62">
        <v>0</v>
      </c>
      <c r="X144" s="62">
        <v>-732</v>
      </c>
      <c r="Y144" s="62">
        <f t="shared" si="53"/>
        <v>41578</v>
      </c>
      <c r="Z144" s="62"/>
      <c r="AA144" s="62"/>
      <c r="AB144" s="61">
        <f t="shared" si="54"/>
        <v>2185</v>
      </c>
      <c r="AC144" s="61">
        <v>41578</v>
      </c>
      <c r="AD144" s="20">
        <f t="shared" si="55"/>
        <v>1838</v>
      </c>
      <c r="AE144" s="10"/>
      <c r="AF144" s="20"/>
      <c r="AG144" s="20"/>
      <c r="AH144" s="20"/>
      <c r="AI144" s="20"/>
      <c r="AJ144" s="20"/>
      <c r="AK144" s="20"/>
      <c r="AL144" s="20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</row>
    <row r="145" spans="2:138" ht="15">
      <c r="B145" s="34" t="s">
        <v>55</v>
      </c>
      <c r="C145" s="61"/>
      <c r="D145" s="10">
        <v>14810</v>
      </c>
      <c r="E145" s="10"/>
      <c r="F145" s="10"/>
      <c r="G145" s="10"/>
      <c r="H145" s="61">
        <v>14903</v>
      </c>
      <c r="I145" s="62">
        <f t="shared" si="49"/>
        <v>608</v>
      </c>
      <c r="J145" s="62">
        <v>15511</v>
      </c>
      <c r="K145" s="62">
        <v>-69</v>
      </c>
      <c r="L145" s="62">
        <f t="shared" si="50"/>
        <v>14834</v>
      </c>
      <c r="M145" s="62">
        <v>-88</v>
      </c>
      <c r="N145" s="61">
        <v>14746</v>
      </c>
      <c r="O145" s="63">
        <f t="shared" si="56"/>
        <v>31</v>
      </c>
      <c r="P145" s="63"/>
      <c r="Q145" s="63">
        <v>14777</v>
      </c>
      <c r="R145" s="62">
        <f t="shared" si="51"/>
        <v>33</v>
      </c>
      <c r="S145" s="62">
        <v>14810</v>
      </c>
      <c r="T145" s="62">
        <v>14816</v>
      </c>
      <c r="U145" s="62">
        <f t="shared" si="52"/>
        <v>-6</v>
      </c>
      <c r="V145" s="64"/>
      <c r="W145" s="62">
        <v>0</v>
      </c>
      <c r="X145" s="62">
        <v>-469</v>
      </c>
      <c r="Y145" s="62">
        <f t="shared" si="53"/>
        <v>14810</v>
      </c>
      <c r="Z145" s="62"/>
      <c r="AA145" s="62"/>
      <c r="AB145" s="61">
        <f t="shared" si="54"/>
        <v>33</v>
      </c>
      <c r="AC145" s="61">
        <v>14810</v>
      </c>
      <c r="AD145" s="20">
        <f t="shared" si="55"/>
        <v>-93</v>
      </c>
      <c r="AE145" s="10"/>
      <c r="AF145" s="20"/>
      <c r="AG145" s="20"/>
      <c r="AH145" s="20"/>
      <c r="AI145" s="20"/>
      <c r="AJ145" s="20"/>
      <c r="AK145" s="20"/>
      <c r="AL145" s="20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</row>
    <row r="146" spans="2:138" ht="15">
      <c r="B146" s="34" t="s">
        <v>61</v>
      </c>
      <c r="C146" s="61"/>
      <c r="D146" s="10">
        <v>9907</v>
      </c>
      <c r="E146" s="10"/>
      <c r="F146" s="10"/>
      <c r="G146" s="10"/>
      <c r="H146" s="61">
        <v>9935</v>
      </c>
      <c r="I146" s="62">
        <f t="shared" si="49"/>
        <v>410</v>
      </c>
      <c r="J146" s="62">
        <v>10345</v>
      </c>
      <c r="K146" s="62">
        <v>-46</v>
      </c>
      <c r="L146" s="62">
        <f t="shared" si="50"/>
        <v>9889</v>
      </c>
      <c r="M146" s="62">
        <v>-58</v>
      </c>
      <c r="N146" s="61">
        <v>9830</v>
      </c>
      <c r="O146" s="63">
        <f t="shared" si="56"/>
        <v>31</v>
      </c>
      <c r="P146" s="63"/>
      <c r="Q146" s="63">
        <v>9861</v>
      </c>
      <c r="R146" s="62">
        <f t="shared" si="51"/>
        <v>46</v>
      </c>
      <c r="S146" s="62">
        <v>9907</v>
      </c>
      <c r="T146" s="62">
        <v>9913</v>
      </c>
      <c r="U146" s="62">
        <f t="shared" si="52"/>
        <v>-6</v>
      </c>
      <c r="V146" s="64"/>
      <c r="W146" s="62">
        <v>0</v>
      </c>
      <c r="X146" s="62">
        <v>0</v>
      </c>
      <c r="Y146" s="62">
        <f t="shared" si="53"/>
        <v>9907</v>
      </c>
      <c r="Z146" s="62"/>
      <c r="AA146" s="62"/>
      <c r="AB146" s="61">
        <f t="shared" si="54"/>
        <v>46</v>
      </c>
      <c r="AC146" s="61">
        <v>9907</v>
      </c>
      <c r="AD146" s="20">
        <f t="shared" si="55"/>
        <v>-28</v>
      </c>
      <c r="AE146" s="10"/>
      <c r="AF146" s="20"/>
      <c r="AG146" s="20"/>
      <c r="AH146" s="20"/>
      <c r="AI146" s="20"/>
      <c r="AJ146" s="20"/>
      <c r="AK146" s="20"/>
      <c r="AL146" s="20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</row>
    <row r="147" spans="2:138" ht="15">
      <c r="B147" s="34" t="s">
        <v>62</v>
      </c>
      <c r="C147" s="61"/>
      <c r="D147" s="10"/>
      <c r="E147" s="10"/>
      <c r="F147" s="10"/>
      <c r="G147" s="10"/>
      <c r="H147" s="61"/>
      <c r="I147" s="62">
        <f t="shared" si="49"/>
        <v>0</v>
      </c>
      <c r="J147" s="62"/>
      <c r="K147" s="62">
        <v>0</v>
      </c>
      <c r="L147" s="62">
        <f t="shared" si="50"/>
        <v>0</v>
      </c>
      <c r="M147" s="62">
        <v>0</v>
      </c>
      <c r="N147" s="61"/>
      <c r="O147" s="63">
        <f t="shared" si="56"/>
        <v>0</v>
      </c>
      <c r="P147" s="63"/>
      <c r="Q147" s="63">
        <v>0</v>
      </c>
      <c r="R147" s="62">
        <f t="shared" si="51"/>
        <v>0</v>
      </c>
      <c r="S147" s="62"/>
      <c r="T147" s="62">
        <v>0</v>
      </c>
      <c r="U147" s="62">
        <f t="shared" si="52"/>
        <v>0</v>
      </c>
      <c r="V147" s="64"/>
      <c r="W147" s="62">
        <v>0</v>
      </c>
      <c r="X147" s="62">
        <v>-248</v>
      </c>
      <c r="Y147" s="62">
        <f t="shared" si="53"/>
        <v>0</v>
      </c>
      <c r="Z147" s="62"/>
      <c r="AA147" s="62"/>
      <c r="AB147" s="61">
        <f t="shared" si="54"/>
        <v>0</v>
      </c>
      <c r="AC147" s="61">
        <v>0</v>
      </c>
      <c r="AD147" s="20">
        <f t="shared" si="55"/>
        <v>0</v>
      </c>
      <c r="AE147" s="10"/>
      <c r="AF147" s="20"/>
      <c r="AG147" s="20"/>
      <c r="AH147" s="20"/>
      <c r="AI147" s="20"/>
      <c r="AJ147" s="20"/>
      <c r="AK147" s="20"/>
      <c r="AL147" s="20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</row>
    <row r="148" spans="2:138" ht="15">
      <c r="B148" s="34" t="s">
        <v>63</v>
      </c>
      <c r="C148" s="61"/>
      <c r="D148" s="10">
        <v>4946</v>
      </c>
      <c r="E148" s="10"/>
      <c r="F148" s="10"/>
      <c r="G148" s="10"/>
      <c r="H148" s="61">
        <v>4968</v>
      </c>
      <c r="I148" s="62">
        <f t="shared" si="49"/>
        <v>205</v>
      </c>
      <c r="J148" s="62">
        <v>5173</v>
      </c>
      <c r="K148" s="62">
        <v>-23</v>
      </c>
      <c r="L148" s="62">
        <f t="shared" si="50"/>
        <v>4945</v>
      </c>
      <c r="M148" s="62">
        <v>-29</v>
      </c>
      <c r="N148" s="61">
        <v>4916</v>
      </c>
      <c r="O148" s="63">
        <f t="shared" si="56"/>
        <v>21</v>
      </c>
      <c r="P148" s="63"/>
      <c r="Q148" s="63">
        <v>4937</v>
      </c>
      <c r="R148" s="62">
        <f t="shared" si="51"/>
        <v>9</v>
      </c>
      <c r="S148" s="62">
        <v>4946</v>
      </c>
      <c r="T148" s="62">
        <v>4950</v>
      </c>
      <c r="U148" s="62">
        <f t="shared" si="52"/>
        <v>-4</v>
      </c>
      <c r="V148" s="64"/>
      <c r="W148" s="62">
        <v>0</v>
      </c>
      <c r="X148" s="62">
        <v>0</v>
      </c>
      <c r="Y148" s="62">
        <f t="shared" si="53"/>
        <v>4946</v>
      </c>
      <c r="Z148" s="62"/>
      <c r="AA148" s="62"/>
      <c r="AB148" s="61">
        <f t="shared" si="54"/>
        <v>9</v>
      </c>
      <c r="AC148" s="61">
        <v>4946</v>
      </c>
      <c r="AD148" s="20">
        <f t="shared" si="55"/>
        <v>-22</v>
      </c>
      <c r="AE148" s="10"/>
      <c r="AF148" s="20"/>
      <c r="AG148" s="20"/>
      <c r="AH148" s="20"/>
      <c r="AI148" s="20"/>
      <c r="AJ148" s="20"/>
      <c r="AK148" s="20"/>
      <c r="AL148" s="20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</row>
    <row r="149" spans="2:138" ht="15">
      <c r="B149" s="34" t="s">
        <v>64</v>
      </c>
      <c r="C149" s="61"/>
      <c r="D149" s="10"/>
      <c r="E149" s="10"/>
      <c r="F149" s="10"/>
      <c r="G149" s="10"/>
      <c r="H149" s="61"/>
      <c r="I149" s="62">
        <f t="shared" si="49"/>
        <v>0</v>
      </c>
      <c r="J149" s="62"/>
      <c r="K149" s="62">
        <v>0</v>
      </c>
      <c r="L149" s="62">
        <f t="shared" si="50"/>
        <v>0</v>
      </c>
      <c r="M149" s="62">
        <v>0</v>
      </c>
      <c r="N149" s="61"/>
      <c r="O149" s="63">
        <f t="shared" si="56"/>
        <v>0</v>
      </c>
      <c r="P149" s="63"/>
      <c r="Q149" s="63">
        <v>0</v>
      </c>
      <c r="R149" s="62">
        <f t="shared" si="51"/>
        <v>0</v>
      </c>
      <c r="S149" s="62"/>
      <c r="T149" s="62">
        <v>0</v>
      </c>
      <c r="U149" s="62">
        <f t="shared" si="52"/>
        <v>0</v>
      </c>
      <c r="V149" s="64"/>
      <c r="W149" s="62">
        <v>0</v>
      </c>
      <c r="X149" s="62">
        <v>-368</v>
      </c>
      <c r="Y149" s="62">
        <f t="shared" si="53"/>
        <v>0</v>
      </c>
      <c r="Z149" s="62"/>
      <c r="AA149" s="62"/>
      <c r="AB149" s="61">
        <f t="shared" si="54"/>
        <v>0</v>
      </c>
      <c r="AC149" s="61">
        <v>0</v>
      </c>
      <c r="AD149" s="20">
        <f t="shared" si="55"/>
        <v>0</v>
      </c>
      <c r="AE149" s="10"/>
      <c r="AF149" s="20"/>
      <c r="AG149" s="20"/>
      <c r="AH149" s="20"/>
      <c r="AI149" s="20"/>
      <c r="AJ149" s="20"/>
      <c r="AK149" s="20"/>
      <c r="AL149" s="20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</row>
    <row r="150" spans="2:138" ht="15">
      <c r="B150" s="34" t="s">
        <v>65</v>
      </c>
      <c r="C150" s="61"/>
      <c r="D150" s="10">
        <v>7410</v>
      </c>
      <c r="E150" s="10"/>
      <c r="F150" s="10"/>
      <c r="G150" s="10"/>
      <c r="H150" s="61">
        <v>7451</v>
      </c>
      <c r="I150" s="62">
        <f t="shared" si="49"/>
        <v>306</v>
      </c>
      <c r="J150" s="62">
        <v>7757</v>
      </c>
      <c r="K150" s="62">
        <v>-35</v>
      </c>
      <c r="L150" s="62">
        <f t="shared" si="50"/>
        <v>7416</v>
      </c>
      <c r="M150" s="62">
        <v>-44</v>
      </c>
      <c r="N150" s="61">
        <v>7373</v>
      </c>
      <c r="O150" s="63">
        <f t="shared" si="56"/>
        <v>21</v>
      </c>
      <c r="P150" s="63"/>
      <c r="Q150" s="63">
        <v>7394</v>
      </c>
      <c r="R150" s="62">
        <f t="shared" si="51"/>
        <v>16</v>
      </c>
      <c r="S150" s="62">
        <v>7410</v>
      </c>
      <c r="T150" s="62">
        <v>7414</v>
      </c>
      <c r="U150" s="62">
        <f t="shared" si="52"/>
        <v>-4</v>
      </c>
      <c r="V150" s="64"/>
      <c r="W150" s="58">
        <f>SUM(W137:W149)</f>
        <v>0</v>
      </c>
      <c r="X150" s="62">
        <v>-10716</v>
      </c>
      <c r="Y150" s="62">
        <f t="shared" si="53"/>
        <v>7410</v>
      </c>
      <c r="Z150" s="62"/>
      <c r="AA150" s="64"/>
      <c r="AB150" s="61">
        <f t="shared" si="54"/>
        <v>16</v>
      </c>
      <c r="AC150" s="61">
        <v>7410</v>
      </c>
      <c r="AD150" s="20">
        <f t="shared" si="55"/>
        <v>-41</v>
      </c>
      <c r="AE150" s="10"/>
      <c r="AF150" s="20"/>
      <c r="AG150" s="20"/>
      <c r="AH150" s="20"/>
      <c r="AI150" s="20"/>
      <c r="AJ150" s="20"/>
      <c r="AK150" s="20"/>
      <c r="AL150" s="20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</row>
    <row r="151" spans="2:138" ht="15">
      <c r="B151" s="34"/>
      <c r="C151" s="61"/>
      <c r="D151" s="10"/>
      <c r="E151" s="10"/>
      <c r="F151" s="10"/>
      <c r="G151" s="10"/>
      <c r="H151" s="61"/>
      <c r="I151" s="62"/>
      <c r="J151" s="62"/>
      <c r="K151" s="62"/>
      <c r="L151" s="62"/>
      <c r="M151" s="62"/>
      <c r="N151" s="61"/>
      <c r="O151" s="63"/>
      <c r="P151" s="63"/>
      <c r="Q151" s="63"/>
      <c r="R151" s="62"/>
      <c r="S151" s="62"/>
      <c r="T151" s="62"/>
      <c r="U151" s="62"/>
      <c r="V151" s="64"/>
      <c r="W151" s="58"/>
      <c r="X151" s="62"/>
      <c r="Y151" s="62"/>
      <c r="Z151" s="62"/>
      <c r="AA151" s="64"/>
      <c r="AB151" s="61"/>
      <c r="AC151" s="61"/>
      <c r="AD151" s="20"/>
      <c r="AE151" s="10"/>
      <c r="AF151" s="20"/>
      <c r="AG151" s="20"/>
      <c r="AH151" s="20"/>
      <c r="AI151" s="20"/>
      <c r="AJ151" s="20"/>
      <c r="AK151" s="20"/>
      <c r="AL151" s="20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</row>
    <row r="152" spans="2:138" ht="15">
      <c r="B152" s="141"/>
      <c r="C152" s="142" t="s">
        <v>169</v>
      </c>
      <c r="D152" s="114">
        <f aca="true" t="shared" si="57" ref="D152:U152">SUM(D137:D150)</f>
        <v>362477</v>
      </c>
      <c r="E152" s="114">
        <f t="shared" si="57"/>
        <v>0</v>
      </c>
      <c r="F152" s="114"/>
      <c r="G152" s="114"/>
      <c r="H152" s="113">
        <f t="shared" si="57"/>
        <v>364519</v>
      </c>
      <c r="I152" s="114">
        <f t="shared" si="57"/>
        <v>8234</v>
      </c>
      <c r="J152" s="114">
        <f t="shared" si="57"/>
        <v>372753</v>
      </c>
      <c r="K152" s="114">
        <f>SUM(K137:K150)</f>
        <v>-1695</v>
      </c>
      <c r="L152" s="114">
        <f>SUM(L137:L150)</f>
        <v>362824</v>
      </c>
      <c r="M152" s="114">
        <f>SUM(M137:M150)</f>
        <v>-2141</v>
      </c>
      <c r="N152" s="113">
        <f>SUM(N137:N150)</f>
        <v>360683</v>
      </c>
      <c r="O152" s="116">
        <v>81</v>
      </c>
      <c r="P152" s="116">
        <v>359</v>
      </c>
      <c r="Q152" s="116">
        <v>361123</v>
      </c>
      <c r="R152" s="58">
        <f t="shared" si="57"/>
        <v>1354</v>
      </c>
      <c r="S152" s="58">
        <f t="shared" si="57"/>
        <v>362477</v>
      </c>
      <c r="T152" s="58">
        <f t="shared" si="57"/>
        <v>364802</v>
      </c>
      <c r="U152" s="58">
        <f t="shared" si="57"/>
        <v>-2325</v>
      </c>
      <c r="V152" s="64"/>
      <c r="W152" s="58">
        <f>SUM(W137:W150)</f>
        <v>0</v>
      </c>
      <c r="X152" s="62"/>
      <c r="Y152" s="58">
        <f>SUM(Y137:Y150)</f>
        <v>362477</v>
      </c>
      <c r="Z152" s="58"/>
      <c r="AA152" s="58">
        <f>SUM(AA137:AA150)</f>
        <v>0</v>
      </c>
      <c r="AB152" s="113">
        <f>SUM(AB137:AB150)</f>
        <v>1354</v>
      </c>
      <c r="AC152" s="113">
        <f>SUM(AC137:AC150)</f>
        <v>362477</v>
      </c>
      <c r="AD152" s="13">
        <f>SUM(AD137:AD150)</f>
        <v>-2042</v>
      </c>
      <c r="AE152" s="10"/>
      <c r="AF152" s="20"/>
      <c r="AG152" s="20"/>
      <c r="AH152" s="20"/>
      <c r="AI152" s="20"/>
      <c r="AJ152" s="20"/>
      <c r="AK152" s="20"/>
      <c r="AL152" s="20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</row>
    <row r="153" spans="14:138" ht="15.75">
      <c r="N153" s="130" t="s">
        <v>159</v>
      </c>
      <c r="AD153" s="21"/>
      <c r="AE153" s="10"/>
      <c r="AF153" s="20"/>
      <c r="AG153" s="20"/>
      <c r="AH153" s="20"/>
      <c r="AI153" s="20"/>
      <c r="AJ153" s="20"/>
      <c r="AK153" s="20"/>
      <c r="AL153" s="20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</row>
    <row r="154" spans="30:138" ht="15">
      <c r="AD154" s="21"/>
      <c r="AE154" s="10"/>
      <c r="AF154" s="20"/>
      <c r="AG154" s="20"/>
      <c r="AH154" s="20"/>
      <c r="AI154" s="20"/>
      <c r="AJ154" s="20"/>
      <c r="AK154" s="20"/>
      <c r="AL154" s="20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</row>
    <row r="155" spans="2:138" ht="15">
      <c r="B155" s="100"/>
      <c r="C155" s="121"/>
      <c r="D155" s="16"/>
      <c r="E155" s="16"/>
      <c r="F155" s="16"/>
      <c r="G155" s="16"/>
      <c r="H155" s="36"/>
      <c r="I155" s="37"/>
      <c r="J155" s="37"/>
      <c r="K155" s="37"/>
      <c r="L155" s="37"/>
      <c r="M155" s="37"/>
      <c r="N155" s="132" t="s">
        <v>161</v>
      </c>
      <c r="O155" s="37"/>
      <c r="P155" s="37"/>
      <c r="Q155" s="131" t="s">
        <v>160</v>
      </c>
      <c r="R155" s="37"/>
      <c r="S155" s="37"/>
      <c r="T155" s="37"/>
      <c r="U155" s="37"/>
      <c r="V155" s="37"/>
      <c r="W155" s="37"/>
      <c r="X155" s="37"/>
      <c r="Y155" s="37"/>
      <c r="Z155" s="37"/>
      <c r="AA155" s="38" t="s">
        <v>127</v>
      </c>
      <c r="AB155" s="38"/>
      <c r="AC155" s="36"/>
      <c r="AD155" s="21"/>
      <c r="AE155" s="10"/>
      <c r="AF155" s="20"/>
      <c r="AG155" s="20"/>
      <c r="AH155" s="20"/>
      <c r="AI155" s="20"/>
      <c r="AJ155" s="20"/>
      <c r="AK155" s="20"/>
      <c r="AL155" s="20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</row>
    <row r="156" spans="2:138" ht="15">
      <c r="B156" s="39"/>
      <c r="C156" s="122" t="s">
        <v>158</v>
      </c>
      <c r="D156" s="16"/>
      <c r="E156" s="16"/>
      <c r="F156" s="16"/>
      <c r="G156" s="16"/>
      <c r="H156" s="91" t="s">
        <v>161</v>
      </c>
      <c r="I156" s="41"/>
      <c r="J156" s="42" t="s">
        <v>106</v>
      </c>
      <c r="K156" s="42"/>
      <c r="L156" s="42"/>
      <c r="M156" s="42"/>
      <c r="N156" s="43" t="s">
        <v>153</v>
      </c>
      <c r="O156" s="44"/>
      <c r="P156" s="45"/>
      <c r="Q156" s="46"/>
      <c r="R156" s="47"/>
      <c r="S156" s="47"/>
      <c r="T156" s="38"/>
      <c r="U156" s="38"/>
      <c r="V156" s="38"/>
      <c r="W156" s="38" t="s">
        <v>125</v>
      </c>
      <c r="X156" s="38"/>
      <c r="Y156" s="38"/>
      <c r="Z156" s="38"/>
      <c r="AA156" s="48" t="s">
        <v>128</v>
      </c>
      <c r="AB156" s="49"/>
      <c r="AC156" s="50" t="s">
        <v>124</v>
      </c>
      <c r="AD156" s="21"/>
      <c r="AE156" s="10"/>
      <c r="AF156" s="20"/>
      <c r="AG156" s="20"/>
      <c r="AH156" s="20"/>
      <c r="AI156" s="20"/>
      <c r="AJ156" s="20"/>
      <c r="AK156" s="20"/>
      <c r="AL156" s="20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</row>
    <row r="157" spans="2:138" ht="15">
      <c r="B157" s="51"/>
      <c r="C157" s="61"/>
      <c r="D157" s="52" t="s">
        <v>100</v>
      </c>
      <c r="E157" s="52"/>
      <c r="F157" s="53" t="s">
        <v>122</v>
      </c>
      <c r="G157" s="53" t="s">
        <v>118</v>
      </c>
      <c r="H157" s="40" t="s">
        <v>153</v>
      </c>
      <c r="I157" s="54"/>
      <c r="J157" s="55" t="s">
        <v>109</v>
      </c>
      <c r="K157" s="55" t="s">
        <v>136</v>
      </c>
      <c r="L157" s="55" t="s">
        <v>138</v>
      </c>
      <c r="M157" s="55" t="s">
        <v>137</v>
      </c>
      <c r="N157" s="43" t="s">
        <v>168</v>
      </c>
      <c r="O157" s="56" t="s">
        <v>154</v>
      </c>
      <c r="P157" s="56" t="s">
        <v>146</v>
      </c>
      <c r="Q157" s="56" t="s">
        <v>156</v>
      </c>
      <c r="R157" s="55"/>
      <c r="S157" s="55"/>
      <c r="T157" s="54" t="s">
        <v>100</v>
      </c>
      <c r="U157" s="41"/>
      <c r="V157" s="41"/>
      <c r="W157" s="41" t="s">
        <v>116</v>
      </c>
      <c r="X157" s="41"/>
      <c r="Y157" s="41" t="s">
        <v>126</v>
      </c>
      <c r="Z157" s="41"/>
      <c r="AA157" s="41" t="s">
        <v>133</v>
      </c>
      <c r="AB157" s="57" t="s">
        <v>146</v>
      </c>
      <c r="AC157" s="40" t="s">
        <v>146</v>
      </c>
      <c r="AD157" s="21"/>
      <c r="AE157" s="10"/>
      <c r="AF157" s="20"/>
      <c r="AG157" s="20"/>
      <c r="AH157" s="20"/>
      <c r="AI157" s="20"/>
      <c r="AJ157" s="20"/>
      <c r="AK157" s="20"/>
      <c r="AL157" s="20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</row>
    <row r="158" spans="2:138" ht="15">
      <c r="B158" s="111"/>
      <c r="C158" s="123"/>
      <c r="D158" s="112" t="s">
        <v>105</v>
      </c>
      <c r="E158" s="112" t="s">
        <v>98</v>
      </c>
      <c r="F158" s="112" t="s">
        <v>123</v>
      </c>
      <c r="G158" s="112" t="s">
        <v>120</v>
      </c>
      <c r="H158" s="113" t="s">
        <v>90</v>
      </c>
      <c r="I158" s="114" t="s">
        <v>98</v>
      </c>
      <c r="J158" s="114" t="s">
        <v>90</v>
      </c>
      <c r="K158" s="114"/>
      <c r="L158" s="115" t="s">
        <v>139</v>
      </c>
      <c r="M158" s="114"/>
      <c r="N158" s="113" t="s">
        <v>108</v>
      </c>
      <c r="O158" s="116" t="s">
        <v>155</v>
      </c>
      <c r="P158" s="117" t="s">
        <v>147</v>
      </c>
      <c r="Q158" s="116" t="s">
        <v>99</v>
      </c>
      <c r="R158" s="114" t="s">
        <v>101</v>
      </c>
      <c r="S158" s="114" t="s">
        <v>105</v>
      </c>
      <c r="T158" s="114" t="s">
        <v>111</v>
      </c>
      <c r="U158" s="114" t="s">
        <v>98</v>
      </c>
      <c r="V158" s="114" t="s">
        <v>117</v>
      </c>
      <c r="W158" s="114" t="s">
        <v>115</v>
      </c>
      <c r="X158" s="118"/>
      <c r="Y158" s="114" t="s">
        <v>115</v>
      </c>
      <c r="Z158" s="114"/>
      <c r="AA158" s="114" t="s">
        <v>134</v>
      </c>
      <c r="AB158" s="106" t="s">
        <v>101</v>
      </c>
      <c r="AC158" s="113" t="s">
        <v>157</v>
      </c>
      <c r="AD158" s="21"/>
      <c r="AE158" s="10"/>
      <c r="AF158" s="20"/>
      <c r="AG158" s="20"/>
      <c r="AH158" s="20"/>
      <c r="AI158" s="20"/>
      <c r="AJ158" s="20"/>
      <c r="AK158" s="20"/>
      <c r="AL158" s="20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</row>
    <row r="159" spans="2:138" ht="15">
      <c r="B159" s="34"/>
      <c r="C159" s="96"/>
      <c r="D159" s="10"/>
      <c r="E159" s="10"/>
      <c r="F159" s="10"/>
      <c r="G159" s="10"/>
      <c r="H159" s="61"/>
      <c r="I159" s="64"/>
      <c r="J159" s="62"/>
      <c r="K159" s="62"/>
      <c r="L159" s="62"/>
      <c r="M159" s="62"/>
      <c r="N159" s="61"/>
      <c r="O159" s="63"/>
      <c r="P159" s="63"/>
      <c r="Q159" s="65"/>
      <c r="R159" s="64"/>
      <c r="S159" s="62"/>
      <c r="T159" s="62"/>
      <c r="U159" s="64"/>
      <c r="V159" s="64"/>
      <c r="W159" s="62"/>
      <c r="X159" s="93"/>
      <c r="Y159" s="62"/>
      <c r="Z159" s="62"/>
      <c r="AA159" s="93"/>
      <c r="AB159" s="61"/>
      <c r="AC159" s="61"/>
      <c r="AD159" s="21"/>
      <c r="AE159" s="10"/>
      <c r="AF159" s="20"/>
      <c r="AG159" s="20"/>
      <c r="AH159" s="20"/>
      <c r="AI159" s="20"/>
      <c r="AJ159" s="20"/>
      <c r="AK159" s="20"/>
      <c r="AL159" s="20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</row>
    <row r="160" spans="2:138" ht="15.75">
      <c r="B160" s="34"/>
      <c r="C160" s="96" t="s">
        <v>92</v>
      </c>
      <c r="D160" s="10">
        <v>20000</v>
      </c>
      <c r="E160" s="10"/>
      <c r="F160" s="10"/>
      <c r="G160" s="10"/>
      <c r="H160" s="61">
        <v>25000</v>
      </c>
      <c r="I160" s="62">
        <f aca="true" t="shared" si="58" ref="I160:I168">SUM(J160-H160)</f>
        <v>0</v>
      </c>
      <c r="J160" s="62">
        <v>25000</v>
      </c>
      <c r="K160" s="62">
        <v>-115</v>
      </c>
      <c r="L160" s="62">
        <f aca="true" t="shared" si="59" ref="L160:L168">SUM(H160,K160)</f>
        <v>24885</v>
      </c>
      <c r="M160" s="62">
        <v>-146</v>
      </c>
      <c r="N160" s="61">
        <v>24737</v>
      </c>
      <c r="O160" s="63">
        <f>SUM(Q160-N160)</f>
        <v>2</v>
      </c>
      <c r="P160" s="63"/>
      <c r="Q160" s="63">
        <v>24739</v>
      </c>
      <c r="R160" s="62">
        <f aca="true" t="shared" si="60" ref="R160:R169">SUM(S160-Q160)</f>
        <v>-4739</v>
      </c>
      <c r="S160" s="62">
        <v>20000</v>
      </c>
      <c r="T160" s="62">
        <v>25000</v>
      </c>
      <c r="U160" s="62">
        <f aca="true" t="shared" si="61" ref="U160:U168">SUM(S160-T160)</f>
        <v>-5000</v>
      </c>
      <c r="V160" s="94"/>
      <c r="W160" s="62"/>
      <c r="X160" s="62">
        <v>-100000</v>
      </c>
      <c r="Y160" s="62">
        <f aca="true" t="shared" si="62" ref="Y160:Y168">SUM(S160,W160)</f>
        <v>20000</v>
      </c>
      <c r="Z160" s="62"/>
      <c r="AA160" s="93"/>
      <c r="AB160" s="61">
        <f>SUM(AC160-Q160)</f>
        <v>-4739</v>
      </c>
      <c r="AC160" s="61">
        <v>20000</v>
      </c>
      <c r="AD160" s="20">
        <f aca="true" t="shared" si="63" ref="AD160:AD169">SUM(AC160-H160)</f>
        <v>-5000</v>
      </c>
      <c r="AE160" s="138"/>
      <c r="AF160" s="139"/>
      <c r="AG160" s="139"/>
      <c r="AH160" s="139"/>
      <c r="AI160" s="139"/>
      <c r="AJ160" s="139"/>
      <c r="AK160" s="139"/>
      <c r="AL160" s="139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12"/>
      <c r="CF160" s="12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</row>
    <row r="161" spans="2:138" ht="15.75">
      <c r="B161" s="34"/>
      <c r="C161" s="96" t="s">
        <v>97</v>
      </c>
      <c r="D161" s="10">
        <v>0</v>
      </c>
      <c r="E161" s="10"/>
      <c r="F161" s="10"/>
      <c r="G161" s="10"/>
      <c r="H161" s="61">
        <v>115000</v>
      </c>
      <c r="I161" s="62">
        <f t="shared" si="58"/>
        <v>-25000</v>
      </c>
      <c r="J161" s="62">
        <f>100000-10000</f>
        <v>90000</v>
      </c>
      <c r="K161" s="62">
        <v>-554</v>
      </c>
      <c r="L161" s="62">
        <f t="shared" si="59"/>
        <v>114446</v>
      </c>
      <c r="M161" s="62">
        <v>-698</v>
      </c>
      <c r="N161" s="61">
        <f>113790+4947</f>
        <v>118737</v>
      </c>
      <c r="O161" s="63">
        <f aca="true" t="shared" si="64" ref="O161:O168">SUM(Q161-N161)</f>
        <v>11</v>
      </c>
      <c r="P161" s="63"/>
      <c r="Q161" s="63">
        <v>118748</v>
      </c>
      <c r="R161" s="62">
        <f t="shared" si="60"/>
        <v>-118748</v>
      </c>
      <c r="S161" s="62">
        <v>0</v>
      </c>
      <c r="T161" s="62">
        <v>0</v>
      </c>
      <c r="U161" s="62">
        <f t="shared" si="61"/>
        <v>0</v>
      </c>
      <c r="V161" s="94"/>
      <c r="W161" s="64"/>
      <c r="X161" s="62">
        <v>-91980</v>
      </c>
      <c r="Y161" s="62">
        <f t="shared" si="62"/>
        <v>0</v>
      </c>
      <c r="Z161" s="62"/>
      <c r="AA161" s="93"/>
      <c r="AB161" s="61">
        <f aca="true" t="shared" si="65" ref="AB161:AB168">SUM(AC161-Q161)</f>
        <v>-118748</v>
      </c>
      <c r="AC161" s="61">
        <v>0</v>
      </c>
      <c r="AD161" s="20">
        <f t="shared" si="63"/>
        <v>-115000</v>
      </c>
      <c r="AE161" s="138"/>
      <c r="AF161" s="139"/>
      <c r="AG161" s="139"/>
      <c r="AH161" s="139"/>
      <c r="AI161" s="139"/>
      <c r="AJ161" s="139"/>
      <c r="AK161" s="139"/>
      <c r="AL161" s="139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12"/>
      <c r="CF161" s="12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</row>
    <row r="162" spans="2:138" ht="15.75">
      <c r="B162" s="34"/>
      <c r="C162" s="96" t="s">
        <v>93</v>
      </c>
      <c r="D162" s="10">
        <v>0</v>
      </c>
      <c r="E162" s="10"/>
      <c r="F162" s="10"/>
      <c r="G162" s="10"/>
      <c r="H162" s="61">
        <v>158407</v>
      </c>
      <c r="I162" s="62">
        <f t="shared" si="58"/>
        <v>-66427</v>
      </c>
      <c r="J162" s="62">
        <v>91980</v>
      </c>
      <c r="K162" s="62">
        <v>-731</v>
      </c>
      <c r="L162" s="62">
        <f t="shared" si="59"/>
        <v>157676</v>
      </c>
      <c r="M162" s="62">
        <v>-922</v>
      </c>
      <c r="N162" s="61">
        <v>156740</v>
      </c>
      <c r="O162" s="63">
        <f t="shared" si="64"/>
        <v>14</v>
      </c>
      <c r="P162" s="63"/>
      <c r="Q162" s="63">
        <v>156754</v>
      </c>
      <c r="R162" s="62">
        <f t="shared" si="60"/>
        <v>-156754</v>
      </c>
      <c r="S162" s="62">
        <v>0</v>
      </c>
      <c r="T162" s="62">
        <v>50000</v>
      </c>
      <c r="U162" s="62">
        <f t="shared" si="61"/>
        <v>-50000</v>
      </c>
      <c r="V162" s="94"/>
      <c r="W162" s="62"/>
      <c r="X162" s="62"/>
      <c r="Y162" s="62">
        <f t="shared" si="62"/>
        <v>0</v>
      </c>
      <c r="Z162" s="62"/>
      <c r="AA162" s="93"/>
      <c r="AB162" s="61">
        <f t="shared" si="65"/>
        <v>-156754</v>
      </c>
      <c r="AC162" s="61">
        <v>0</v>
      </c>
      <c r="AD162" s="20">
        <f t="shared" si="63"/>
        <v>-158407</v>
      </c>
      <c r="AE162" s="138"/>
      <c r="AF162" s="139"/>
      <c r="AG162" s="139"/>
      <c r="AH162" s="139"/>
      <c r="AI162" s="139"/>
      <c r="AJ162" s="139"/>
      <c r="AK162" s="139"/>
      <c r="AL162" s="139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12"/>
      <c r="CF162" s="12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</row>
    <row r="163" spans="2:138" ht="15.75">
      <c r="B163" s="34"/>
      <c r="C163" s="96" t="s">
        <v>113</v>
      </c>
      <c r="D163" s="10"/>
      <c r="E163" s="10"/>
      <c r="F163" s="10"/>
      <c r="G163" s="10"/>
      <c r="H163" s="61">
        <v>4600</v>
      </c>
      <c r="I163" s="62">
        <f>SUM(J163-H163)</f>
        <v>8900</v>
      </c>
      <c r="J163" s="62">
        <v>13500</v>
      </c>
      <c r="K163" s="62">
        <v>-21</v>
      </c>
      <c r="L163" s="62">
        <f t="shared" si="59"/>
        <v>4579</v>
      </c>
      <c r="M163" s="62">
        <v>-27</v>
      </c>
      <c r="N163" s="61">
        <v>4552</v>
      </c>
      <c r="O163" s="63">
        <f t="shared" si="64"/>
        <v>0</v>
      </c>
      <c r="P163" s="63"/>
      <c r="Q163" s="63">
        <v>4552</v>
      </c>
      <c r="R163" s="62">
        <f t="shared" si="60"/>
        <v>-4552</v>
      </c>
      <c r="S163" s="62">
        <v>0</v>
      </c>
      <c r="T163" s="62">
        <v>0</v>
      </c>
      <c r="U163" s="62">
        <f t="shared" si="61"/>
        <v>0</v>
      </c>
      <c r="V163" s="94"/>
      <c r="W163" s="62"/>
      <c r="X163" s="62">
        <v>-68480</v>
      </c>
      <c r="Y163" s="62">
        <f t="shared" si="62"/>
        <v>0</v>
      </c>
      <c r="Z163" s="62"/>
      <c r="AA163" s="93"/>
      <c r="AB163" s="61">
        <f t="shared" si="65"/>
        <v>-4552</v>
      </c>
      <c r="AC163" s="61">
        <v>0</v>
      </c>
      <c r="AD163" s="20">
        <f t="shared" si="63"/>
        <v>-4600</v>
      </c>
      <c r="AE163" s="138"/>
      <c r="AF163" s="139"/>
      <c r="AG163" s="139"/>
      <c r="AH163" s="139"/>
      <c r="AI163" s="139"/>
      <c r="AJ163" s="139"/>
      <c r="AK163" s="139"/>
      <c r="AL163" s="139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12"/>
      <c r="CF163" s="12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</row>
    <row r="164" spans="2:138" ht="15.75">
      <c r="B164" s="34"/>
      <c r="C164" s="96" t="s">
        <v>102</v>
      </c>
      <c r="D164" s="10">
        <v>1520</v>
      </c>
      <c r="E164" s="10"/>
      <c r="F164" s="10"/>
      <c r="G164" s="10"/>
      <c r="H164" s="61">
        <v>85000</v>
      </c>
      <c r="I164" s="62">
        <f t="shared" si="58"/>
        <v>-15000</v>
      </c>
      <c r="J164" s="62">
        <v>70000</v>
      </c>
      <c r="K164" s="62">
        <v>-392</v>
      </c>
      <c r="L164" s="62">
        <f t="shared" si="59"/>
        <v>84608</v>
      </c>
      <c r="M164" s="62">
        <v>-495</v>
      </c>
      <c r="N164" s="61">
        <v>84106</v>
      </c>
      <c r="O164" s="63">
        <f t="shared" si="64"/>
        <v>7</v>
      </c>
      <c r="P164" s="63"/>
      <c r="Q164" s="63">
        <v>84113</v>
      </c>
      <c r="R164" s="62">
        <f t="shared" si="60"/>
        <v>-82593</v>
      </c>
      <c r="S164" s="62">
        <v>1520</v>
      </c>
      <c r="T164" s="62">
        <v>1520</v>
      </c>
      <c r="U164" s="62">
        <f t="shared" si="61"/>
        <v>0</v>
      </c>
      <c r="V164" s="94"/>
      <c r="W164" s="62">
        <v>30</v>
      </c>
      <c r="X164" s="62">
        <v>-10000</v>
      </c>
      <c r="Y164" s="62">
        <f t="shared" si="62"/>
        <v>1550</v>
      </c>
      <c r="Z164" s="62"/>
      <c r="AA164" s="93"/>
      <c r="AB164" s="61">
        <f t="shared" si="65"/>
        <v>-82563</v>
      </c>
      <c r="AC164" s="61">
        <v>1550</v>
      </c>
      <c r="AD164" s="20">
        <f t="shared" si="63"/>
        <v>-83450</v>
      </c>
      <c r="AE164" s="138"/>
      <c r="AF164" s="139"/>
      <c r="AG164" s="139"/>
      <c r="AH164" s="139"/>
      <c r="AI164" s="139"/>
      <c r="AJ164" s="139"/>
      <c r="AK164" s="139"/>
      <c r="AL164" s="139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12"/>
      <c r="CF164" s="12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</row>
    <row r="165" spans="2:138" ht="15.75">
      <c r="B165" s="34"/>
      <c r="C165" s="96" t="s">
        <v>94</v>
      </c>
      <c r="D165" s="10">
        <v>20000</v>
      </c>
      <c r="E165" s="10"/>
      <c r="F165" s="10"/>
      <c r="G165" s="10"/>
      <c r="H165" s="61">
        <v>54050</v>
      </c>
      <c r="I165" s="62">
        <f t="shared" si="58"/>
        <v>-24050</v>
      </c>
      <c r="J165" s="62">
        <v>30000</v>
      </c>
      <c r="K165" s="62">
        <v>-249</v>
      </c>
      <c r="L165" s="62">
        <f t="shared" si="59"/>
        <v>53801</v>
      </c>
      <c r="M165" s="62">
        <v>-315</v>
      </c>
      <c r="N165" s="61">
        <v>53481</v>
      </c>
      <c r="O165" s="63">
        <f t="shared" si="64"/>
        <v>5</v>
      </c>
      <c r="P165" s="63"/>
      <c r="Q165" s="63">
        <v>53486</v>
      </c>
      <c r="R165" s="62">
        <f t="shared" si="60"/>
        <v>-33486</v>
      </c>
      <c r="S165" s="62">
        <v>20000</v>
      </c>
      <c r="T165" s="62">
        <v>20000</v>
      </c>
      <c r="U165" s="62">
        <f t="shared" si="61"/>
        <v>0</v>
      </c>
      <c r="V165" s="94"/>
      <c r="W165" s="64"/>
      <c r="X165" s="64"/>
      <c r="Y165" s="62">
        <f t="shared" si="62"/>
        <v>20000</v>
      </c>
      <c r="Z165" s="62"/>
      <c r="AA165" s="93"/>
      <c r="AB165" s="61">
        <f t="shared" si="65"/>
        <v>-33486</v>
      </c>
      <c r="AC165" s="61">
        <v>20000</v>
      </c>
      <c r="AD165" s="20">
        <f t="shared" si="63"/>
        <v>-34050</v>
      </c>
      <c r="AE165" s="138"/>
      <c r="AF165" s="139"/>
      <c r="AG165" s="139"/>
      <c r="AH165" s="139"/>
      <c r="AI165" s="139"/>
      <c r="AJ165" s="139"/>
      <c r="AK165" s="139"/>
      <c r="AL165" s="139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12"/>
      <c r="CF165" s="12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</row>
    <row r="166" spans="2:138" ht="15.75">
      <c r="B166" s="34"/>
      <c r="C166" s="96" t="s">
        <v>95</v>
      </c>
      <c r="D166" s="10">
        <v>0</v>
      </c>
      <c r="E166" s="10"/>
      <c r="F166" s="10"/>
      <c r="G166" s="10"/>
      <c r="H166" s="61">
        <v>5000</v>
      </c>
      <c r="I166" s="62">
        <f t="shared" si="58"/>
        <v>15331</v>
      </c>
      <c r="J166" s="62">
        <v>20331</v>
      </c>
      <c r="K166" s="62">
        <v>0</v>
      </c>
      <c r="L166" s="62">
        <f t="shared" si="59"/>
        <v>5000</v>
      </c>
      <c r="M166" s="62">
        <v>0</v>
      </c>
      <c r="N166" s="61">
        <v>0</v>
      </c>
      <c r="O166" s="63">
        <f t="shared" si="64"/>
        <v>0</v>
      </c>
      <c r="P166" s="63"/>
      <c r="Q166" s="63">
        <v>0</v>
      </c>
      <c r="R166" s="62">
        <f t="shared" si="60"/>
        <v>0</v>
      </c>
      <c r="S166" s="62">
        <v>0</v>
      </c>
      <c r="T166" s="62">
        <v>20662</v>
      </c>
      <c r="U166" s="62">
        <f t="shared" si="61"/>
        <v>-20662</v>
      </c>
      <c r="V166" s="94"/>
      <c r="W166" s="62">
        <v>20662</v>
      </c>
      <c r="X166" s="62">
        <v>-20331</v>
      </c>
      <c r="Y166" s="62">
        <f t="shared" si="62"/>
        <v>20662</v>
      </c>
      <c r="Z166" s="62"/>
      <c r="AA166" s="62">
        <f>-3037</f>
        <v>-3037</v>
      </c>
      <c r="AB166" s="61">
        <f t="shared" si="65"/>
        <v>17625</v>
      </c>
      <c r="AC166" s="61">
        <v>17625</v>
      </c>
      <c r="AD166" s="20">
        <f t="shared" si="63"/>
        <v>12625</v>
      </c>
      <c r="AE166" s="138"/>
      <c r="AF166" s="139"/>
      <c r="AG166" s="139"/>
      <c r="AH166" s="139"/>
      <c r="AI166" s="139"/>
      <c r="AJ166" s="139"/>
      <c r="AK166" s="139"/>
      <c r="AL166" s="139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12"/>
      <c r="CF166" s="12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</row>
    <row r="167" spans="2:138" ht="15.75">
      <c r="B167" s="34"/>
      <c r="C167" s="96" t="s">
        <v>96</v>
      </c>
      <c r="D167" s="10">
        <v>16963</v>
      </c>
      <c r="E167" s="10"/>
      <c r="F167" s="10"/>
      <c r="G167" s="10"/>
      <c r="H167" s="61">
        <v>10000</v>
      </c>
      <c r="I167" s="62">
        <f t="shared" si="58"/>
        <v>1000</v>
      </c>
      <c r="J167" s="62">
        <v>11000</v>
      </c>
      <c r="K167" s="62">
        <v>-46</v>
      </c>
      <c r="L167" s="62">
        <f t="shared" si="59"/>
        <v>9954</v>
      </c>
      <c r="M167" s="62">
        <v>-58</v>
      </c>
      <c r="N167" s="61">
        <v>9895</v>
      </c>
      <c r="O167" s="63">
        <f t="shared" si="64"/>
        <v>1</v>
      </c>
      <c r="P167" s="63"/>
      <c r="Q167" s="63">
        <v>9896</v>
      </c>
      <c r="R167" s="62">
        <f t="shared" si="60"/>
        <v>7067</v>
      </c>
      <c r="S167" s="62">
        <v>16963</v>
      </c>
      <c r="T167" s="62">
        <v>16963</v>
      </c>
      <c r="U167" s="62">
        <f t="shared" si="61"/>
        <v>0</v>
      </c>
      <c r="V167" s="94"/>
      <c r="W167" s="62"/>
      <c r="X167" s="62">
        <v>5963</v>
      </c>
      <c r="Y167" s="62">
        <f t="shared" si="62"/>
        <v>16963</v>
      </c>
      <c r="Z167" s="62"/>
      <c r="AA167" s="62">
        <v>-6963</v>
      </c>
      <c r="AB167" s="61">
        <f t="shared" si="65"/>
        <v>104</v>
      </c>
      <c r="AC167" s="61">
        <v>10000</v>
      </c>
      <c r="AD167" s="20">
        <f t="shared" si="63"/>
        <v>0</v>
      </c>
      <c r="AE167" s="138"/>
      <c r="AF167" s="139"/>
      <c r="AG167" s="139"/>
      <c r="AH167" s="139"/>
      <c r="AI167" s="139"/>
      <c r="AJ167" s="139"/>
      <c r="AK167" s="139"/>
      <c r="AL167" s="139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12"/>
      <c r="CF167" s="12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</row>
    <row r="168" spans="2:138" ht="15.75">
      <c r="B168" s="34"/>
      <c r="C168" s="96" t="s">
        <v>0</v>
      </c>
      <c r="D168" s="10">
        <v>22914</v>
      </c>
      <c r="E168" s="10"/>
      <c r="F168" s="10"/>
      <c r="G168" s="10"/>
      <c r="H168" s="61">
        <v>30000</v>
      </c>
      <c r="I168" s="62">
        <f t="shared" si="58"/>
        <v>565</v>
      </c>
      <c r="J168" s="62">
        <v>30565</v>
      </c>
      <c r="K168" s="62">
        <v>-138</v>
      </c>
      <c r="L168" s="62">
        <f t="shared" si="59"/>
        <v>29862</v>
      </c>
      <c r="M168" s="62">
        <v>-175</v>
      </c>
      <c r="N168" s="61">
        <v>29684</v>
      </c>
      <c r="O168" s="63">
        <f t="shared" si="64"/>
        <v>1348</v>
      </c>
      <c r="P168" s="63"/>
      <c r="Q168" s="63">
        <v>31032</v>
      </c>
      <c r="R168" s="62">
        <f t="shared" si="60"/>
        <v>-8118</v>
      </c>
      <c r="S168" s="62">
        <v>22914</v>
      </c>
      <c r="T168" s="62">
        <v>27914</v>
      </c>
      <c r="U168" s="62">
        <f t="shared" si="61"/>
        <v>-5000</v>
      </c>
      <c r="V168" s="94"/>
      <c r="W168" s="62">
        <v>5000</v>
      </c>
      <c r="X168" s="62">
        <v>-8892</v>
      </c>
      <c r="Y168" s="62">
        <f t="shared" si="62"/>
        <v>27914</v>
      </c>
      <c r="Z168" s="62"/>
      <c r="AA168" s="62"/>
      <c r="AB168" s="61">
        <f t="shared" si="65"/>
        <v>-3118</v>
      </c>
      <c r="AC168" s="61">
        <v>27914</v>
      </c>
      <c r="AD168" s="20">
        <f t="shared" si="63"/>
        <v>-2086</v>
      </c>
      <c r="AE168" s="138"/>
      <c r="AF168" s="139"/>
      <c r="AG168" s="139"/>
      <c r="AH168" s="139"/>
      <c r="AI168" s="139"/>
      <c r="AJ168" s="139"/>
      <c r="AK168" s="139"/>
      <c r="AL168" s="139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12"/>
      <c r="CF168" s="12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</row>
    <row r="169" spans="2:138" ht="15.75">
      <c r="B169" s="34"/>
      <c r="C169" s="96"/>
      <c r="D169" s="10"/>
      <c r="E169" s="10"/>
      <c r="F169" s="10"/>
      <c r="G169" s="10"/>
      <c r="H169" s="61"/>
      <c r="I169" s="64"/>
      <c r="J169" s="62"/>
      <c r="K169" s="62"/>
      <c r="L169" s="62"/>
      <c r="M169" s="62"/>
      <c r="N169" s="61"/>
      <c r="O169" s="63"/>
      <c r="P169" s="63"/>
      <c r="Q169" s="63"/>
      <c r="R169" s="62">
        <f t="shared" si="60"/>
        <v>0</v>
      </c>
      <c r="S169" s="62"/>
      <c r="T169" s="64"/>
      <c r="U169" s="94"/>
      <c r="V169" s="94"/>
      <c r="W169" s="62"/>
      <c r="X169" s="62"/>
      <c r="Y169" s="94"/>
      <c r="Z169" s="94"/>
      <c r="AA169" s="93"/>
      <c r="AB169" s="61"/>
      <c r="AC169" s="61">
        <v>0</v>
      </c>
      <c r="AD169" s="20">
        <f t="shared" si="63"/>
        <v>0</v>
      </c>
      <c r="AE169" s="138"/>
      <c r="AF169" s="139"/>
      <c r="AG169" s="139"/>
      <c r="AH169" s="139"/>
      <c r="AI169" s="139"/>
      <c r="AJ169" s="139"/>
      <c r="AK169" s="139"/>
      <c r="AL169" s="139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12"/>
      <c r="CF169" s="12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</row>
    <row r="170" spans="2:138" ht="15.75">
      <c r="B170" s="34"/>
      <c r="C170" s="127" t="s">
        <v>170</v>
      </c>
      <c r="D170" s="11">
        <f aca="true" t="shared" si="66" ref="D170:U170">SUM(D160:D169)</f>
        <v>81397</v>
      </c>
      <c r="E170" s="11">
        <f t="shared" si="66"/>
        <v>0</v>
      </c>
      <c r="F170" s="11">
        <f t="shared" si="66"/>
        <v>0</v>
      </c>
      <c r="G170" s="11">
        <f t="shared" si="66"/>
        <v>0</v>
      </c>
      <c r="H170" s="57">
        <f t="shared" si="66"/>
        <v>487057</v>
      </c>
      <c r="I170" s="58">
        <f t="shared" si="66"/>
        <v>-104681</v>
      </c>
      <c r="J170" s="58">
        <f t="shared" si="66"/>
        <v>382376</v>
      </c>
      <c r="K170" s="58">
        <f t="shared" si="66"/>
        <v>-2246</v>
      </c>
      <c r="L170" s="58">
        <f t="shared" si="66"/>
        <v>484811</v>
      </c>
      <c r="M170" s="58">
        <f t="shared" si="66"/>
        <v>-2836</v>
      </c>
      <c r="N170" s="57">
        <f t="shared" si="66"/>
        <v>481932</v>
      </c>
      <c r="O170" s="59">
        <f t="shared" si="66"/>
        <v>1388</v>
      </c>
      <c r="P170" s="59">
        <f t="shared" si="66"/>
        <v>0</v>
      </c>
      <c r="Q170" s="59">
        <f t="shared" si="66"/>
        <v>483320</v>
      </c>
      <c r="R170" s="58">
        <f t="shared" si="66"/>
        <v>-401923</v>
      </c>
      <c r="S170" s="58">
        <f t="shared" si="66"/>
        <v>81397</v>
      </c>
      <c r="T170" s="58">
        <f t="shared" si="66"/>
        <v>162059</v>
      </c>
      <c r="U170" s="58">
        <f t="shared" si="66"/>
        <v>-80662</v>
      </c>
      <c r="V170" s="94"/>
      <c r="W170" s="58">
        <f>SUM(W153:W169)</f>
        <v>25692</v>
      </c>
      <c r="X170" s="62"/>
      <c r="Y170" s="58">
        <f>SUM(Y153:Y169)</f>
        <v>107089</v>
      </c>
      <c r="Z170" s="58"/>
      <c r="AA170" s="58">
        <f>SUM(AA153:AA169)</f>
        <v>-10000</v>
      </c>
      <c r="AB170" s="57">
        <f>SUM(AB153:AB169)</f>
        <v>-386231</v>
      </c>
      <c r="AC170" s="57">
        <f>SUM(AC153:AC169)</f>
        <v>97089</v>
      </c>
      <c r="AD170" s="13">
        <f>SUM(AD153:AD169)</f>
        <v>-389968</v>
      </c>
      <c r="AE170" s="138"/>
      <c r="AF170" s="139"/>
      <c r="AG170" s="139"/>
      <c r="AH170" s="139"/>
      <c r="AI170" s="139"/>
      <c r="AJ170" s="139"/>
      <c r="AK170" s="139"/>
      <c r="AL170" s="139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12"/>
      <c r="CF170" s="12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</row>
    <row r="171" spans="2:138" ht="15.75">
      <c r="B171" s="34"/>
      <c r="C171" s="127"/>
      <c r="D171" s="11"/>
      <c r="E171" s="11"/>
      <c r="F171" s="11"/>
      <c r="G171" s="11"/>
      <c r="H171" s="57"/>
      <c r="I171" s="58"/>
      <c r="J171" s="58"/>
      <c r="K171" s="58"/>
      <c r="L171" s="58"/>
      <c r="M171" s="58"/>
      <c r="N171" s="57"/>
      <c r="O171" s="59"/>
      <c r="P171" s="59"/>
      <c r="Q171" s="59"/>
      <c r="R171" s="58"/>
      <c r="S171" s="58"/>
      <c r="T171" s="62"/>
      <c r="U171" s="94"/>
      <c r="V171" s="94"/>
      <c r="W171" s="93"/>
      <c r="X171" s="93"/>
      <c r="Y171" s="94"/>
      <c r="Z171" s="94"/>
      <c r="AA171" s="93"/>
      <c r="AB171" s="95"/>
      <c r="AC171" s="57"/>
      <c r="AD171" s="26"/>
      <c r="AE171" s="138"/>
      <c r="AF171" s="139"/>
      <c r="AG171" s="139"/>
      <c r="AH171" s="139"/>
      <c r="AI171" s="139"/>
      <c r="AJ171" s="139"/>
      <c r="AK171" s="139"/>
      <c r="AL171" s="139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12"/>
      <c r="CF171" s="12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</row>
    <row r="172" spans="2:138" ht="15.75">
      <c r="B172" s="34"/>
      <c r="C172" s="127" t="s">
        <v>152</v>
      </c>
      <c r="D172" s="11"/>
      <c r="E172" s="11"/>
      <c r="F172" s="11"/>
      <c r="G172" s="11"/>
      <c r="H172" s="57"/>
      <c r="I172" s="58"/>
      <c r="J172" s="58"/>
      <c r="K172" s="58"/>
      <c r="L172" s="58"/>
      <c r="M172" s="58"/>
      <c r="N172" s="57"/>
      <c r="O172" s="59"/>
      <c r="P172" s="59"/>
      <c r="Q172" s="59"/>
      <c r="R172" s="58"/>
      <c r="S172" s="58"/>
      <c r="T172" s="62"/>
      <c r="U172" s="94"/>
      <c r="V172" s="94"/>
      <c r="W172" s="64"/>
      <c r="X172" s="64"/>
      <c r="Y172" s="94"/>
      <c r="Z172" s="94"/>
      <c r="AA172" s="93"/>
      <c r="AB172" s="95"/>
      <c r="AC172" s="57"/>
      <c r="AD172" s="26"/>
      <c r="AE172" s="138"/>
      <c r="AF172" s="139"/>
      <c r="AG172" s="139"/>
      <c r="AH172" s="139"/>
      <c r="AI172" s="139"/>
      <c r="AJ172" s="139"/>
      <c r="AK172" s="139"/>
      <c r="AL172" s="139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12"/>
      <c r="CF172" s="12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</row>
    <row r="173" spans="2:138" ht="15.75">
      <c r="B173" s="34"/>
      <c r="C173" s="96" t="s">
        <v>85</v>
      </c>
      <c r="D173" s="11"/>
      <c r="E173" s="11"/>
      <c r="F173" s="11"/>
      <c r="G173" s="11"/>
      <c r="H173" s="57"/>
      <c r="I173" s="58"/>
      <c r="J173" s="58"/>
      <c r="K173" s="58">
        <v>0</v>
      </c>
      <c r="L173" s="62">
        <f>SUM(H173,K173)</f>
        <v>0</v>
      </c>
      <c r="M173" s="58">
        <v>0</v>
      </c>
      <c r="N173" s="60">
        <v>-6378</v>
      </c>
      <c r="O173" s="59">
        <v>6378</v>
      </c>
      <c r="P173" s="59"/>
      <c r="Q173" s="63">
        <v>0</v>
      </c>
      <c r="R173" s="58"/>
      <c r="S173" s="58">
        <v>0</v>
      </c>
      <c r="T173" s="62"/>
      <c r="U173" s="94"/>
      <c r="V173" s="94"/>
      <c r="W173" s="62">
        <v>-4848</v>
      </c>
      <c r="X173" s="93"/>
      <c r="Y173" s="62">
        <f>SUM(S173,W173)</f>
        <v>-4848</v>
      </c>
      <c r="Z173" s="62"/>
      <c r="AA173" s="62">
        <v>-48623</v>
      </c>
      <c r="AB173" s="95"/>
      <c r="AC173" s="61">
        <v>-53471</v>
      </c>
      <c r="AD173" s="20">
        <f>SUM(AC173-H173)</f>
        <v>-53471</v>
      </c>
      <c r="AE173" s="138"/>
      <c r="AF173" s="139"/>
      <c r="AG173" s="139"/>
      <c r="AH173" s="139"/>
      <c r="AI173" s="139"/>
      <c r="AJ173" s="139"/>
      <c r="AK173" s="139"/>
      <c r="AL173" s="139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12"/>
      <c r="CF173" s="12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</row>
    <row r="174" spans="2:138" ht="15.75">
      <c r="B174" s="34"/>
      <c r="C174" s="96" t="s">
        <v>150</v>
      </c>
      <c r="D174" s="11"/>
      <c r="E174" s="11"/>
      <c r="F174" s="11"/>
      <c r="G174" s="11"/>
      <c r="H174" s="57"/>
      <c r="I174" s="58"/>
      <c r="J174" s="58"/>
      <c r="K174" s="58">
        <v>0</v>
      </c>
      <c r="L174" s="62">
        <f>SUM(H174,K174)</f>
        <v>0</v>
      </c>
      <c r="M174" s="58">
        <v>0</v>
      </c>
      <c r="N174" s="67">
        <f>-15900-21600</f>
        <v>-37500</v>
      </c>
      <c r="O174" s="59">
        <v>37500</v>
      </c>
      <c r="P174" s="59"/>
      <c r="Q174" s="63">
        <v>0</v>
      </c>
      <c r="R174" s="58"/>
      <c r="S174" s="58">
        <v>-32323</v>
      </c>
      <c r="T174" s="62"/>
      <c r="U174" s="94"/>
      <c r="V174" s="94"/>
      <c r="W174" s="58">
        <v>4848</v>
      </c>
      <c r="X174" s="93">
        <v>-12323</v>
      </c>
      <c r="Y174" s="62">
        <f>SUM(S174,W174)</f>
        <v>-27475</v>
      </c>
      <c r="Z174" s="62"/>
      <c r="AA174" s="62">
        <v>-25996</v>
      </c>
      <c r="AB174" s="95"/>
      <c r="AC174" s="61">
        <v>-53471</v>
      </c>
      <c r="AD174" s="20">
        <f>SUM(AC174-H174)</f>
        <v>-53471</v>
      </c>
      <c r="AE174" s="138"/>
      <c r="AF174" s="139"/>
      <c r="AG174" s="139"/>
      <c r="AH174" s="139"/>
      <c r="AI174" s="139"/>
      <c r="AJ174" s="139"/>
      <c r="AK174" s="139"/>
      <c r="AL174" s="139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12"/>
      <c r="CF174" s="12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</row>
    <row r="175" spans="2:138" ht="15.75">
      <c r="B175" s="34"/>
      <c r="C175" s="127" t="s">
        <v>124</v>
      </c>
      <c r="D175" s="11">
        <v>-32323</v>
      </c>
      <c r="E175" s="11">
        <v>0</v>
      </c>
      <c r="F175" s="11">
        <v>0</v>
      </c>
      <c r="G175" s="11">
        <v>0</v>
      </c>
      <c r="H175" s="61">
        <f>SUM(H173:H174)</f>
        <v>0</v>
      </c>
      <c r="I175" s="62">
        <f>SUM(J175-H175)</f>
        <v>-20000</v>
      </c>
      <c r="J175" s="58">
        <v>-20000</v>
      </c>
      <c r="K175" s="62">
        <f aca="true" t="shared" si="67" ref="K175:AD175">SUM(K173:K174)</f>
        <v>0</v>
      </c>
      <c r="L175" s="62">
        <f t="shared" si="67"/>
        <v>0</v>
      </c>
      <c r="M175" s="62">
        <f t="shared" si="67"/>
        <v>0</v>
      </c>
      <c r="N175" s="63">
        <f t="shared" si="67"/>
        <v>-43878</v>
      </c>
      <c r="O175" s="63">
        <f t="shared" si="67"/>
        <v>43878</v>
      </c>
      <c r="P175" s="63"/>
      <c r="Q175" s="63">
        <v>0</v>
      </c>
      <c r="R175" s="62">
        <f t="shared" si="67"/>
        <v>0</v>
      </c>
      <c r="S175" s="62">
        <f t="shared" si="67"/>
        <v>-32323</v>
      </c>
      <c r="T175" s="62">
        <f t="shared" si="67"/>
        <v>0</v>
      </c>
      <c r="U175" s="62">
        <f t="shared" si="67"/>
        <v>0</v>
      </c>
      <c r="V175" s="62">
        <f t="shared" si="67"/>
        <v>0</v>
      </c>
      <c r="W175" s="62">
        <f t="shared" si="67"/>
        <v>0</v>
      </c>
      <c r="X175" s="62">
        <f t="shared" si="67"/>
        <v>-12323</v>
      </c>
      <c r="Y175" s="62">
        <f t="shared" si="67"/>
        <v>-32323</v>
      </c>
      <c r="Z175" s="62">
        <f t="shared" si="67"/>
        <v>0</v>
      </c>
      <c r="AA175" s="62">
        <f t="shared" si="67"/>
        <v>-74619</v>
      </c>
      <c r="AB175" s="61">
        <f t="shared" si="67"/>
        <v>0</v>
      </c>
      <c r="AC175" s="61">
        <f t="shared" si="67"/>
        <v>-106942</v>
      </c>
      <c r="AD175" s="20">
        <f t="shared" si="67"/>
        <v>-106942</v>
      </c>
      <c r="AE175" s="138"/>
      <c r="AF175" s="139"/>
      <c r="AG175" s="139"/>
      <c r="AH175" s="139"/>
      <c r="AI175" s="139"/>
      <c r="AJ175" s="139"/>
      <c r="AK175" s="139"/>
      <c r="AL175" s="139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12"/>
      <c r="CF175" s="12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</row>
    <row r="176" spans="2:138" ht="15.75">
      <c r="B176" s="34"/>
      <c r="C176" s="127"/>
      <c r="D176" s="11"/>
      <c r="E176" s="11"/>
      <c r="F176" s="11"/>
      <c r="G176" s="11"/>
      <c r="H176" s="57"/>
      <c r="I176" s="62"/>
      <c r="J176" s="58"/>
      <c r="K176" s="58"/>
      <c r="L176" s="58"/>
      <c r="M176" s="58"/>
      <c r="N176" s="57"/>
      <c r="O176" s="59"/>
      <c r="P176" s="59"/>
      <c r="Q176" s="63"/>
      <c r="R176" s="62"/>
      <c r="S176" s="58"/>
      <c r="T176" s="62"/>
      <c r="U176" s="62"/>
      <c r="V176" s="94"/>
      <c r="W176" s="64"/>
      <c r="X176" s="64"/>
      <c r="Y176" s="64"/>
      <c r="Z176" s="64"/>
      <c r="AA176" s="64"/>
      <c r="AB176" s="66"/>
      <c r="AC176" s="66"/>
      <c r="AD176" s="26"/>
      <c r="AE176" s="138"/>
      <c r="AF176" s="139"/>
      <c r="AG176" s="139"/>
      <c r="AH176" s="139"/>
      <c r="AI176" s="139"/>
      <c r="AJ176" s="139"/>
      <c r="AK176" s="139"/>
      <c r="AL176" s="139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12"/>
      <c r="CF176" s="12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</row>
    <row r="177" spans="2:138" ht="15.75">
      <c r="B177" s="34"/>
      <c r="C177" s="127"/>
      <c r="D177" s="11"/>
      <c r="E177" s="11"/>
      <c r="F177" s="11"/>
      <c r="G177" s="11"/>
      <c r="H177" s="57"/>
      <c r="I177" s="62"/>
      <c r="J177" s="58"/>
      <c r="K177" s="58"/>
      <c r="L177" s="58"/>
      <c r="M177" s="58"/>
      <c r="N177" s="57"/>
      <c r="O177" s="59"/>
      <c r="P177" s="59"/>
      <c r="Q177" s="63"/>
      <c r="R177" s="62"/>
      <c r="S177" s="58"/>
      <c r="T177" s="62"/>
      <c r="U177" s="62"/>
      <c r="V177" s="94"/>
      <c r="W177" s="62"/>
      <c r="X177" s="93"/>
      <c r="Y177" s="94"/>
      <c r="Z177" s="94"/>
      <c r="AA177" s="93"/>
      <c r="AB177" s="95"/>
      <c r="AC177" s="61"/>
      <c r="AD177" s="26"/>
      <c r="AE177" s="138"/>
      <c r="AF177" s="139"/>
      <c r="AG177" s="139"/>
      <c r="AH177" s="139"/>
      <c r="AI177" s="139"/>
      <c r="AJ177" s="139"/>
      <c r="AK177" s="139"/>
      <c r="AL177" s="139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12"/>
      <c r="CF177" s="12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</row>
    <row r="178" spans="2:138" ht="15">
      <c r="B178" s="34"/>
      <c r="C178" s="127" t="s">
        <v>131</v>
      </c>
      <c r="D178" s="10" t="e">
        <f aca="true" t="shared" si="68" ref="D178:Y178">SUM(D179-D126-D130)</f>
        <v>#REF!</v>
      </c>
      <c r="E178" s="10" t="e">
        <f t="shared" si="68"/>
        <v>#REF!</v>
      </c>
      <c r="F178" s="10">
        <f t="shared" si="68"/>
        <v>22867</v>
      </c>
      <c r="G178" s="10">
        <f t="shared" si="68"/>
        <v>266393</v>
      </c>
      <c r="H178" s="61">
        <f t="shared" si="68"/>
        <v>3098763</v>
      </c>
      <c r="I178" s="62" t="e">
        <f t="shared" si="68"/>
        <v>#REF!</v>
      </c>
      <c r="J178" s="62" t="e">
        <f t="shared" si="68"/>
        <v>#REF!</v>
      </c>
      <c r="K178" s="62">
        <f t="shared" si="68"/>
        <v>-13959</v>
      </c>
      <c r="L178" s="62">
        <f t="shared" si="68"/>
        <v>3032004</v>
      </c>
      <c r="M178" s="62">
        <f t="shared" si="68"/>
        <v>-17631</v>
      </c>
      <c r="N178" s="61">
        <f t="shared" si="68"/>
        <v>3022519</v>
      </c>
      <c r="O178" s="63">
        <f t="shared" si="68"/>
        <v>49023</v>
      </c>
      <c r="P178" s="63">
        <f t="shared" si="68"/>
        <v>0</v>
      </c>
      <c r="Q178" s="63">
        <f>SUM(Q179-Q126-Q130)</f>
        <v>3071542</v>
      </c>
      <c r="R178" s="62">
        <f t="shared" si="68"/>
        <v>-798989</v>
      </c>
      <c r="S178" s="62">
        <f t="shared" si="68"/>
        <v>2187744</v>
      </c>
      <c r="T178" s="62">
        <f t="shared" si="68"/>
        <v>2402774</v>
      </c>
      <c r="U178" s="62">
        <f t="shared" si="68"/>
        <v>-182707</v>
      </c>
      <c r="V178" s="62">
        <f t="shared" si="68"/>
        <v>0</v>
      </c>
      <c r="W178" s="62">
        <f t="shared" si="68"/>
        <v>48163</v>
      </c>
      <c r="X178" s="62">
        <f t="shared" si="68"/>
        <v>-433045</v>
      </c>
      <c r="Y178" s="62">
        <f t="shared" si="68"/>
        <v>2235907</v>
      </c>
      <c r="Z178" s="62"/>
      <c r="AA178" s="62">
        <f>SUM(AA179-AA126-AA130)</f>
        <v>-172619</v>
      </c>
      <c r="AB178" s="61">
        <f>SUM(AB179-AB126-AB130)</f>
        <v>-901312</v>
      </c>
      <c r="AC178" s="61">
        <f>SUM(AC179-AC126-AC130)</f>
        <v>2063288</v>
      </c>
      <c r="AD178" s="20" t="e">
        <f>SUM(AD179-AD126--AD130)</f>
        <v>#VALUE!</v>
      </c>
      <c r="AE178" s="10"/>
      <c r="AF178" s="20"/>
      <c r="AG178" s="20"/>
      <c r="AH178" s="20"/>
      <c r="AI178" s="20"/>
      <c r="AJ178" s="20"/>
      <c r="AK178" s="20"/>
      <c r="AL178" s="20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</row>
    <row r="179" spans="2:138" ht="15">
      <c r="B179" s="34"/>
      <c r="C179" s="127" t="s">
        <v>132</v>
      </c>
      <c r="D179" s="28" t="e">
        <f aca="true" t="shared" si="69" ref="D179:U179">SUM(D132,D152,D170,D175)</f>
        <v>#REF!</v>
      </c>
      <c r="E179" s="28" t="e">
        <f t="shared" si="69"/>
        <v>#REF!</v>
      </c>
      <c r="F179" s="28">
        <f t="shared" si="69"/>
        <v>22867</v>
      </c>
      <c r="G179" s="28">
        <f t="shared" si="69"/>
        <v>266393</v>
      </c>
      <c r="H179" s="96">
        <f t="shared" si="69"/>
        <v>3772817</v>
      </c>
      <c r="I179" s="97" t="e">
        <f t="shared" si="69"/>
        <v>#REF!</v>
      </c>
      <c r="J179" s="97" t="e">
        <f t="shared" si="69"/>
        <v>#REF!</v>
      </c>
      <c r="K179" s="97">
        <f t="shared" si="69"/>
        <v>-13959</v>
      </c>
      <c r="L179" s="97">
        <f t="shared" si="69"/>
        <v>3706058</v>
      </c>
      <c r="M179" s="97">
        <f t="shared" si="69"/>
        <v>-21319</v>
      </c>
      <c r="N179" s="96">
        <f t="shared" si="69"/>
        <v>3692885</v>
      </c>
      <c r="O179" s="98">
        <f t="shared" si="69"/>
        <v>102711</v>
      </c>
      <c r="P179" s="98">
        <f t="shared" si="69"/>
        <v>0</v>
      </c>
      <c r="Q179" s="98">
        <f>SUM(Q132,Q152,Q170,Q175)</f>
        <v>3795596</v>
      </c>
      <c r="R179" s="97">
        <f t="shared" si="69"/>
        <v>-798989</v>
      </c>
      <c r="S179" s="97">
        <f t="shared" si="69"/>
        <v>2911798</v>
      </c>
      <c r="T179" s="97">
        <f t="shared" si="69"/>
        <v>3101828</v>
      </c>
      <c r="U179" s="97">
        <f t="shared" si="69"/>
        <v>-157707</v>
      </c>
      <c r="V179" s="64"/>
      <c r="W179" s="97">
        <f>SUM(W132,W152,W170,W175)</f>
        <v>48163</v>
      </c>
      <c r="X179" s="97">
        <f>SUM(X132,X152,X170,X174)</f>
        <v>-433045</v>
      </c>
      <c r="Y179" s="97">
        <f>SUM(Y132,Y152,Y170,Y175)</f>
        <v>2959961</v>
      </c>
      <c r="Z179" s="97"/>
      <c r="AA179" s="97">
        <f>SUM(AA132,AA152,AA170,AA175)</f>
        <v>-172619</v>
      </c>
      <c r="AB179" s="96">
        <f>SUM(AB132,AB152,AB170,AB175)</f>
        <v>-901312</v>
      </c>
      <c r="AC179" s="96">
        <f>SUM(AC132,AC152,AC170,AC175)</f>
        <v>2787342</v>
      </c>
      <c r="AD179" s="19" t="e">
        <f>SUM(AD132,AD152,AD170,AD175)</f>
        <v>#VALUE!</v>
      </c>
      <c r="AE179" s="10"/>
      <c r="AF179" s="20"/>
      <c r="AG179" s="20"/>
      <c r="AH179" s="20"/>
      <c r="AI179" s="20"/>
      <c r="AJ179" s="20"/>
      <c r="AK179" s="20"/>
      <c r="AL179" s="20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</row>
    <row r="180" spans="2:138" ht="15">
      <c r="B180" s="34"/>
      <c r="C180" s="96"/>
      <c r="D180" s="10"/>
      <c r="E180" s="10"/>
      <c r="F180" s="10"/>
      <c r="G180" s="10"/>
      <c r="H180" s="61"/>
      <c r="I180" s="62"/>
      <c r="J180" s="62"/>
      <c r="K180" s="62"/>
      <c r="L180" s="62"/>
      <c r="M180" s="62"/>
      <c r="N180" s="61"/>
      <c r="O180" s="63"/>
      <c r="P180" s="63"/>
      <c r="Q180" s="63"/>
      <c r="R180" s="62"/>
      <c r="S180" s="62"/>
      <c r="T180" s="62"/>
      <c r="U180" s="64"/>
      <c r="V180" s="64"/>
      <c r="W180" s="97"/>
      <c r="X180" s="62">
        <v>-787725</v>
      </c>
      <c r="Y180" s="97"/>
      <c r="Z180" s="97"/>
      <c r="AA180" s="97"/>
      <c r="AB180" s="96"/>
      <c r="AC180" s="96"/>
      <c r="AD180" s="21"/>
      <c r="AE180" s="10"/>
      <c r="AF180" s="20"/>
      <c r="AG180" s="20"/>
      <c r="AH180" s="20"/>
      <c r="AI180" s="20"/>
      <c r="AJ180" s="20"/>
      <c r="AK180" s="20"/>
      <c r="AL180" s="20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</row>
    <row r="181" spans="2:138" ht="15" hidden="1">
      <c r="B181" s="34"/>
      <c r="C181" s="96" t="s">
        <v>148</v>
      </c>
      <c r="D181" s="10"/>
      <c r="E181" s="10"/>
      <c r="F181" s="10"/>
      <c r="G181" s="10"/>
      <c r="H181" s="61">
        <f>SUM(H182:H184)</f>
        <v>0</v>
      </c>
      <c r="I181" s="62"/>
      <c r="J181" s="62"/>
      <c r="K181" s="62">
        <f aca="true" t="shared" si="70" ref="K181:Q181">SUM(K182:K184)</f>
        <v>-3</v>
      </c>
      <c r="L181" s="62">
        <f t="shared" si="70"/>
        <v>-3</v>
      </c>
      <c r="M181" s="62">
        <f t="shared" si="70"/>
        <v>-311</v>
      </c>
      <c r="N181" s="61">
        <f t="shared" si="70"/>
        <v>0</v>
      </c>
      <c r="O181" s="63">
        <f t="shared" si="70"/>
        <v>0</v>
      </c>
      <c r="P181" s="63">
        <f t="shared" si="70"/>
        <v>0</v>
      </c>
      <c r="Q181" s="63">
        <f t="shared" si="70"/>
        <v>0</v>
      </c>
      <c r="R181" s="62"/>
      <c r="S181" s="62"/>
      <c r="T181" s="62"/>
      <c r="U181" s="64"/>
      <c r="V181" s="64"/>
      <c r="W181" s="62"/>
      <c r="X181" s="64"/>
      <c r="Y181" s="64"/>
      <c r="Z181" s="64"/>
      <c r="AA181" s="64"/>
      <c r="AB181" s="61">
        <f>SUM(AB182:AB184)</f>
        <v>0</v>
      </c>
      <c r="AC181" s="61">
        <f>SUM(AC182:AC184)</f>
        <v>0</v>
      </c>
      <c r="AD181" s="20">
        <f>SUM(AD182:AD184)</f>
        <v>0</v>
      </c>
      <c r="AE181" s="10"/>
      <c r="AF181" s="20"/>
      <c r="AG181" s="20"/>
      <c r="AH181" s="20"/>
      <c r="AI181" s="20"/>
      <c r="AJ181" s="20"/>
      <c r="AK181" s="20"/>
      <c r="AL181" s="20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</row>
    <row r="182" spans="2:138" ht="15" hidden="1">
      <c r="B182" s="34"/>
      <c r="C182" s="96"/>
      <c r="D182" s="10"/>
      <c r="E182" s="10"/>
      <c r="F182" s="10"/>
      <c r="G182" s="10"/>
      <c r="H182" s="61">
        <v>0</v>
      </c>
      <c r="I182" s="62"/>
      <c r="J182" s="62"/>
      <c r="K182" s="62">
        <v>-3</v>
      </c>
      <c r="L182" s="62">
        <f>SUM(H182,K182)</f>
        <v>-3</v>
      </c>
      <c r="M182" s="62">
        <v>-3</v>
      </c>
      <c r="N182" s="61">
        <v>0</v>
      </c>
      <c r="O182" s="63">
        <v>0</v>
      </c>
      <c r="P182" s="63">
        <v>0</v>
      </c>
      <c r="Q182" s="63">
        <v>0</v>
      </c>
      <c r="R182" s="62"/>
      <c r="S182" s="62"/>
      <c r="T182" s="62"/>
      <c r="U182" s="64"/>
      <c r="V182" s="64"/>
      <c r="W182" s="62"/>
      <c r="X182" s="64"/>
      <c r="Y182" s="64"/>
      <c r="Z182" s="64"/>
      <c r="AA182" s="64"/>
      <c r="AB182" s="66">
        <v>0</v>
      </c>
      <c r="AC182" s="66">
        <v>0</v>
      </c>
      <c r="AD182" s="20">
        <f>SUM(AC182-H182)</f>
        <v>0</v>
      </c>
      <c r="AE182" s="10"/>
      <c r="AF182" s="20"/>
      <c r="AG182" s="20"/>
      <c r="AH182" s="20"/>
      <c r="AI182" s="20"/>
      <c r="AJ182" s="20"/>
      <c r="AK182" s="20"/>
      <c r="AL182" s="20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</row>
    <row r="183" spans="2:138" ht="15" hidden="1">
      <c r="B183" s="34"/>
      <c r="C183" s="96"/>
      <c r="D183" s="10"/>
      <c r="E183" s="10"/>
      <c r="F183" s="10"/>
      <c r="G183" s="10"/>
      <c r="H183" s="61">
        <v>0</v>
      </c>
      <c r="I183" s="62"/>
      <c r="J183" s="62"/>
      <c r="K183" s="62">
        <v>0</v>
      </c>
      <c r="L183" s="62">
        <f>SUM(H183,K183)</f>
        <v>0</v>
      </c>
      <c r="M183" s="62">
        <v>-295</v>
      </c>
      <c r="N183" s="61">
        <v>0</v>
      </c>
      <c r="O183" s="63">
        <v>0</v>
      </c>
      <c r="P183" s="63">
        <v>0</v>
      </c>
      <c r="Q183" s="63">
        <v>0</v>
      </c>
      <c r="R183" s="62"/>
      <c r="S183" s="62"/>
      <c r="T183" s="62"/>
      <c r="U183" s="64"/>
      <c r="V183" s="64"/>
      <c r="W183" s="62"/>
      <c r="X183" s="64"/>
      <c r="Y183" s="64"/>
      <c r="Z183" s="64"/>
      <c r="AA183" s="64"/>
      <c r="AB183" s="66">
        <v>0</v>
      </c>
      <c r="AC183" s="66">
        <v>0</v>
      </c>
      <c r="AD183" s="20">
        <f>SUM(AC183-H183)</f>
        <v>0</v>
      </c>
      <c r="AE183" s="10"/>
      <c r="AF183" s="20"/>
      <c r="AG183" s="20"/>
      <c r="AH183" s="20"/>
      <c r="AI183" s="20"/>
      <c r="AJ183" s="20"/>
      <c r="AK183" s="20"/>
      <c r="AL183" s="20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</row>
    <row r="184" spans="2:138" ht="15" hidden="1">
      <c r="B184" s="34"/>
      <c r="C184" s="96"/>
      <c r="D184" s="10"/>
      <c r="E184" s="10"/>
      <c r="F184" s="10"/>
      <c r="G184" s="10"/>
      <c r="H184" s="61">
        <v>0</v>
      </c>
      <c r="I184" s="62"/>
      <c r="J184" s="62"/>
      <c r="K184" s="62">
        <v>0</v>
      </c>
      <c r="L184" s="62">
        <f>SUM(H184,K184)</f>
        <v>0</v>
      </c>
      <c r="M184" s="62">
        <v>-13</v>
      </c>
      <c r="N184" s="61">
        <v>0</v>
      </c>
      <c r="O184" s="63">
        <v>0</v>
      </c>
      <c r="P184" s="63">
        <v>0</v>
      </c>
      <c r="Q184" s="63">
        <v>0</v>
      </c>
      <c r="R184" s="62"/>
      <c r="S184" s="62"/>
      <c r="T184" s="62"/>
      <c r="U184" s="64"/>
      <c r="V184" s="64"/>
      <c r="W184" s="62"/>
      <c r="X184" s="64"/>
      <c r="Y184" s="64"/>
      <c r="Z184" s="64"/>
      <c r="AA184" s="64"/>
      <c r="AB184" s="66">
        <v>0</v>
      </c>
      <c r="AC184" s="66">
        <v>0</v>
      </c>
      <c r="AD184" s="20">
        <f>SUM(AC184-H184)</f>
        <v>0</v>
      </c>
      <c r="AE184" s="10"/>
      <c r="AF184" s="20"/>
      <c r="AG184" s="20"/>
      <c r="AH184" s="20"/>
      <c r="AI184" s="20"/>
      <c r="AJ184" s="20"/>
      <c r="AK184" s="20"/>
      <c r="AL184" s="20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</row>
    <row r="185" spans="2:138" ht="15" hidden="1">
      <c r="B185" s="34"/>
      <c r="C185" s="96"/>
      <c r="D185" s="10"/>
      <c r="E185" s="10"/>
      <c r="F185" s="10"/>
      <c r="G185" s="10"/>
      <c r="H185" s="61"/>
      <c r="I185" s="62"/>
      <c r="J185" s="62"/>
      <c r="K185" s="62"/>
      <c r="L185" s="62"/>
      <c r="M185" s="62"/>
      <c r="N185" s="61"/>
      <c r="O185" s="63"/>
      <c r="P185" s="63"/>
      <c r="Q185" s="63"/>
      <c r="R185" s="62"/>
      <c r="S185" s="62"/>
      <c r="T185" s="62"/>
      <c r="U185" s="64"/>
      <c r="V185" s="64"/>
      <c r="W185" s="62"/>
      <c r="X185" s="64"/>
      <c r="Y185" s="64"/>
      <c r="Z185" s="64"/>
      <c r="AA185" s="64"/>
      <c r="AB185" s="66"/>
      <c r="AC185" s="66"/>
      <c r="AD185" s="21"/>
      <c r="AE185" s="10"/>
      <c r="AF185" s="20"/>
      <c r="AG185" s="20"/>
      <c r="AH185" s="20"/>
      <c r="AI185" s="20"/>
      <c r="AJ185" s="20"/>
      <c r="AK185" s="20"/>
      <c r="AL185" s="20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</row>
    <row r="186" spans="2:138" ht="15" hidden="1">
      <c r="B186" s="34"/>
      <c r="C186" s="96" t="s">
        <v>131</v>
      </c>
      <c r="D186" s="10"/>
      <c r="E186" s="10"/>
      <c r="F186" s="10"/>
      <c r="G186" s="10"/>
      <c r="H186" s="61">
        <f>SUM(H178,H181)</f>
        <v>3098763</v>
      </c>
      <c r="I186" s="62"/>
      <c r="J186" s="62"/>
      <c r="K186" s="62">
        <f aca="true" t="shared" si="71" ref="K186:P186">SUM(K178,K181)</f>
        <v>-13962</v>
      </c>
      <c r="L186" s="62">
        <f t="shared" si="71"/>
        <v>3032001</v>
      </c>
      <c r="M186" s="62">
        <f t="shared" si="71"/>
        <v>-17942</v>
      </c>
      <c r="N186" s="61">
        <f t="shared" si="71"/>
        <v>3022519</v>
      </c>
      <c r="O186" s="63">
        <f t="shared" si="71"/>
        <v>49023</v>
      </c>
      <c r="P186" s="63">
        <f t="shared" si="71"/>
        <v>0</v>
      </c>
      <c r="Q186" s="63">
        <f>SUM(Q178,Q181)</f>
        <v>3071542</v>
      </c>
      <c r="R186" s="62"/>
      <c r="S186" s="62"/>
      <c r="T186" s="62"/>
      <c r="U186" s="64"/>
      <c r="V186" s="64"/>
      <c r="W186" s="62"/>
      <c r="X186" s="64"/>
      <c r="Y186" s="64"/>
      <c r="Z186" s="64"/>
      <c r="AA186" s="64"/>
      <c r="AB186" s="61">
        <f>SUM(AB178,AB181)</f>
        <v>-901312</v>
      </c>
      <c r="AC186" s="61">
        <f>SUM(AC178,AC181)</f>
        <v>2063288</v>
      </c>
      <c r="AD186" s="20" t="e">
        <f>SUM(AD178,AD181)</f>
        <v>#VALUE!</v>
      </c>
      <c r="AE186" s="10"/>
      <c r="AF186" s="20"/>
      <c r="AG186" s="20"/>
      <c r="AH186" s="20"/>
      <c r="AI186" s="20"/>
      <c r="AJ186" s="20"/>
      <c r="AK186" s="20"/>
      <c r="AL186" s="20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</row>
    <row r="187" spans="2:138" ht="15" hidden="1">
      <c r="B187" s="34"/>
      <c r="C187" s="96" t="s">
        <v>132</v>
      </c>
      <c r="D187" s="10"/>
      <c r="E187" s="10"/>
      <c r="F187" s="10"/>
      <c r="G187" s="10"/>
      <c r="H187" s="61">
        <f>SUM(H179,H181)</f>
        <v>3772817</v>
      </c>
      <c r="I187" s="62"/>
      <c r="J187" s="62"/>
      <c r="K187" s="62">
        <f aca="true" t="shared" si="72" ref="K187:P187">SUM(K179,K181)</f>
        <v>-13962</v>
      </c>
      <c r="L187" s="62">
        <f t="shared" si="72"/>
        <v>3706055</v>
      </c>
      <c r="M187" s="62">
        <f t="shared" si="72"/>
        <v>-21630</v>
      </c>
      <c r="N187" s="61">
        <f t="shared" si="72"/>
        <v>3692885</v>
      </c>
      <c r="O187" s="63">
        <f t="shared" si="72"/>
        <v>102711</v>
      </c>
      <c r="P187" s="63">
        <f t="shared" si="72"/>
        <v>0</v>
      </c>
      <c r="Q187" s="63">
        <f>SUM(Q179,Q181)</f>
        <v>3795596</v>
      </c>
      <c r="R187" s="62"/>
      <c r="S187" s="62"/>
      <c r="T187" s="62"/>
      <c r="U187" s="64"/>
      <c r="V187" s="64"/>
      <c r="W187" s="62"/>
      <c r="X187" s="64"/>
      <c r="Y187" s="64"/>
      <c r="Z187" s="64"/>
      <c r="AA187" s="64"/>
      <c r="AB187" s="61">
        <f>SUM(AB179,AB181)</f>
        <v>-901312</v>
      </c>
      <c r="AC187" s="61">
        <f>SUM(AC179,AC181)</f>
        <v>2787342</v>
      </c>
      <c r="AD187" s="20" t="e">
        <f>SUM(AD179,AD181)</f>
        <v>#VALUE!</v>
      </c>
      <c r="AE187" s="10"/>
      <c r="AF187" s="20"/>
      <c r="AG187" s="20"/>
      <c r="AH187" s="20"/>
      <c r="AI187" s="20"/>
      <c r="AJ187" s="20"/>
      <c r="AK187" s="20"/>
      <c r="AL187" s="20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</row>
    <row r="188" spans="2:138" ht="15">
      <c r="B188" s="34"/>
      <c r="C188" s="96"/>
      <c r="D188" s="10"/>
      <c r="E188" s="10"/>
      <c r="F188" s="10"/>
      <c r="G188" s="10"/>
      <c r="H188" s="61"/>
      <c r="I188" s="62"/>
      <c r="J188" s="62"/>
      <c r="K188" s="62"/>
      <c r="L188" s="62"/>
      <c r="M188" s="62"/>
      <c r="N188" s="61"/>
      <c r="O188" s="63"/>
      <c r="P188" s="63"/>
      <c r="Q188" s="63"/>
      <c r="R188" s="62"/>
      <c r="S188" s="62"/>
      <c r="T188" s="62"/>
      <c r="U188" s="64"/>
      <c r="V188" s="64"/>
      <c r="W188" s="62"/>
      <c r="X188" s="64"/>
      <c r="Y188" s="64"/>
      <c r="Z188" s="64"/>
      <c r="AA188" s="64"/>
      <c r="AB188" s="61"/>
      <c r="AC188" s="61"/>
      <c r="AD188" s="21"/>
      <c r="AE188" s="10"/>
      <c r="AF188" s="20"/>
      <c r="AG188" s="20"/>
      <c r="AH188" s="20"/>
      <c r="AI188" s="20"/>
      <c r="AJ188" s="20"/>
      <c r="AK188" s="20"/>
      <c r="AL188" s="20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</row>
    <row r="189" spans="2:138" ht="15">
      <c r="B189" s="34"/>
      <c r="C189" s="127" t="s">
        <v>151</v>
      </c>
      <c r="D189" s="10"/>
      <c r="E189" s="10"/>
      <c r="F189" s="10"/>
      <c r="G189" s="10"/>
      <c r="H189" s="61"/>
      <c r="I189" s="62"/>
      <c r="J189" s="62"/>
      <c r="K189" s="62"/>
      <c r="L189" s="62"/>
      <c r="M189" s="62"/>
      <c r="N189" s="61"/>
      <c r="O189" s="63"/>
      <c r="P189" s="63"/>
      <c r="Q189" s="63"/>
      <c r="R189" s="62"/>
      <c r="S189" s="62"/>
      <c r="T189" s="62"/>
      <c r="U189" s="64"/>
      <c r="V189" s="64"/>
      <c r="W189" s="62"/>
      <c r="X189" s="64"/>
      <c r="Y189" s="64"/>
      <c r="Z189" s="64"/>
      <c r="AA189" s="64"/>
      <c r="AB189" s="61"/>
      <c r="AC189" s="61"/>
      <c r="AD189" s="21"/>
      <c r="AE189" s="10"/>
      <c r="AF189" s="20"/>
      <c r="AG189" s="20"/>
      <c r="AH189" s="20"/>
      <c r="AI189" s="20"/>
      <c r="AJ189" s="20"/>
      <c r="AK189" s="20"/>
      <c r="AL189" s="20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</row>
    <row r="190" spans="2:138" ht="15">
      <c r="B190" s="34"/>
      <c r="C190" s="127" t="s">
        <v>131</v>
      </c>
      <c r="D190" s="10"/>
      <c r="E190" s="10"/>
      <c r="F190" s="10"/>
      <c r="G190" s="10"/>
      <c r="H190" s="61">
        <f>SUM(H186-H175)</f>
        <v>3098763</v>
      </c>
      <c r="I190" s="62"/>
      <c r="J190" s="62"/>
      <c r="K190" s="62">
        <f aca="true" t="shared" si="73" ref="K190:P190">SUM(K186-K175)</f>
        <v>-13962</v>
      </c>
      <c r="L190" s="62">
        <f t="shared" si="73"/>
        <v>3032001</v>
      </c>
      <c r="M190" s="62">
        <f t="shared" si="73"/>
        <v>-17942</v>
      </c>
      <c r="N190" s="61">
        <f t="shared" si="73"/>
        <v>3066397</v>
      </c>
      <c r="O190" s="63">
        <f t="shared" si="73"/>
        <v>5145</v>
      </c>
      <c r="P190" s="63">
        <f t="shared" si="73"/>
        <v>0</v>
      </c>
      <c r="Q190" s="63">
        <f>SUM(Q186-Q175)</f>
        <v>3071542</v>
      </c>
      <c r="R190" s="62"/>
      <c r="S190" s="62"/>
      <c r="T190" s="62"/>
      <c r="U190" s="64"/>
      <c r="V190" s="64"/>
      <c r="W190" s="62"/>
      <c r="X190" s="64"/>
      <c r="Y190" s="64"/>
      <c r="Z190" s="64"/>
      <c r="AA190" s="64"/>
      <c r="AB190" s="61">
        <f>SUM(AB186-AB175)</f>
        <v>-901312</v>
      </c>
      <c r="AC190" s="61">
        <f>SUM(AC186-AC175)</f>
        <v>2170230</v>
      </c>
      <c r="AD190" s="20" t="e">
        <f>SUM(AD186-AD175)</f>
        <v>#VALUE!</v>
      </c>
      <c r="AE190" s="10"/>
      <c r="AF190" s="20"/>
      <c r="AG190" s="20"/>
      <c r="AH190" s="20"/>
      <c r="AI190" s="20"/>
      <c r="AJ190" s="20"/>
      <c r="AK190" s="20"/>
      <c r="AL190" s="20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</row>
    <row r="191" spans="2:138" ht="15">
      <c r="B191" s="34"/>
      <c r="C191" s="127" t="s">
        <v>132</v>
      </c>
      <c r="D191" s="10"/>
      <c r="E191" s="10"/>
      <c r="F191" s="10"/>
      <c r="G191" s="10"/>
      <c r="H191" s="61">
        <f>SUM(H187-H175)</f>
        <v>3772817</v>
      </c>
      <c r="I191" s="62"/>
      <c r="J191" s="62"/>
      <c r="K191" s="62">
        <f aca="true" t="shared" si="74" ref="K191:P191">SUM(K187-K175)</f>
        <v>-13962</v>
      </c>
      <c r="L191" s="62">
        <f t="shared" si="74"/>
        <v>3706055</v>
      </c>
      <c r="M191" s="62">
        <f t="shared" si="74"/>
        <v>-21630</v>
      </c>
      <c r="N191" s="61">
        <f t="shared" si="74"/>
        <v>3736763</v>
      </c>
      <c r="O191" s="63">
        <f t="shared" si="74"/>
        <v>58833</v>
      </c>
      <c r="P191" s="63">
        <f t="shared" si="74"/>
        <v>0</v>
      </c>
      <c r="Q191" s="63">
        <f>SUM(Q187-Q175)</f>
        <v>3795596</v>
      </c>
      <c r="R191" s="62"/>
      <c r="S191" s="62"/>
      <c r="T191" s="62"/>
      <c r="U191" s="64"/>
      <c r="V191" s="64"/>
      <c r="W191" s="62"/>
      <c r="X191" s="64"/>
      <c r="Y191" s="64"/>
      <c r="Z191" s="64"/>
      <c r="AA191" s="64"/>
      <c r="AB191" s="61">
        <f>SUM(AB187-AB175)</f>
        <v>-901312</v>
      </c>
      <c r="AC191" s="61">
        <f>SUM(AC187-AC175)</f>
        <v>2894284</v>
      </c>
      <c r="AD191" s="20" t="e">
        <f>SUM(AD187-AD175)</f>
        <v>#VALUE!</v>
      </c>
      <c r="AE191" s="10"/>
      <c r="AF191" s="20"/>
      <c r="AG191" s="20"/>
      <c r="AH191" s="20"/>
      <c r="AI191" s="20"/>
      <c r="AJ191" s="20"/>
      <c r="AK191" s="20"/>
      <c r="AL191" s="20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</row>
    <row r="192" spans="2:138" ht="15">
      <c r="B192" s="103"/>
      <c r="C192" s="126"/>
      <c r="D192" s="101"/>
      <c r="E192" s="101"/>
      <c r="F192" s="101"/>
      <c r="G192" s="101"/>
      <c r="H192" s="102"/>
      <c r="I192" s="101"/>
      <c r="J192" s="101"/>
      <c r="K192" s="101"/>
      <c r="L192" s="101"/>
      <c r="M192" s="101"/>
      <c r="N192" s="102"/>
      <c r="O192" s="109"/>
      <c r="P192" s="109"/>
      <c r="Q192" s="109"/>
      <c r="R192" s="101"/>
      <c r="S192" s="101"/>
      <c r="T192" s="101"/>
      <c r="U192" s="108"/>
      <c r="V192" s="108"/>
      <c r="W192" s="101"/>
      <c r="X192" s="108"/>
      <c r="Y192" s="108"/>
      <c r="Z192" s="108"/>
      <c r="AA192" s="108"/>
      <c r="AB192" s="110"/>
      <c r="AC192" s="110"/>
      <c r="AD192" s="21"/>
      <c r="AE192" s="10"/>
      <c r="AF192" s="20"/>
      <c r="AG192" s="20"/>
      <c r="AH192" s="20"/>
      <c r="AI192" s="20"/>
      <c r="AJ192" s="20"/>
      <c r="AK192" s="20"/>
      <c r="AL192" s="20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</row>
    <row r="193" spans="2:138" ht="15">
      <c r="B193" s="28"/>
      <c r="C193" s="2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6"/>
      <c r="V193" s="16"/>
      <c r="W193" s="10"/>
      <c r="X193" s="16"/>
      <c r="Y193" s="16"/>
      <c r="Z193" s="16"/>
      <c r="AA193" s="16"/>
      <c r="AB193" s="16"/>
      <c r="AC193" s="16"/>
      <c r="AD193" s="21"/>
      <c r="AE193" s="10"/>
      <c r="AF193" s="20"/>
      <c r="AG193" s="20"/>
      <c r="AH193" s="20"/>
      <c r="AI193" s="20"/>
      <c r="AJ193" s="20"/>
      <c r="AK193" s="20"/>
      <c r="AL193" s="20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</row>
    <row r="194" spans="2:138" ht="34.5" customHeight="1">
      <c r="B194" s="153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21"/>
      <c r="AE194" s="10"/>
      <c r="AF194" s="20"/>
      <c r="AG194" s="20"/>
      <c r="AH194" s="20"/>
      <c r="AI194" s="20"/>
      <c r="AJ194" s="20"/>
      <c r="AK194" s="20"/>
      <c r="AL194" s="20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</row>
    <row r="195" spans="2:138" ht="15">
      <c r="B195" s="28"/>
      <c r="C195" s="2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>
        <v>3110020</v>
      </c>
      <c r="U195" s="16"/>
      <c r="V195" s="16"/>
      <c r="W195" s="10"/>
      <c r="X195" s="16"/>
      <c r="Y195" s="16"/>
      <c r="Z195" s="16"/>
      <c r="AA195" s="16"/>
      <c r="AB195" s="16"/>
      <c r="AC195" s="16"/>
      <c r="AD195" s="21"/>
      <c r="AE195" s="10"/>
      <c r="AF195" s="20"/>
      <c r="AG195" s="20"/>
      <c r="AH195" s="20"/>
      <c r="AI195" s="20"/>
      <c r="AJ195" s="20"/>
      <c r="AK195" s="20"/>
      <c r="AL195" s="20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</row>
    <row r="196" spans="2:138" ht="15">
      <c r="B196" s="28"/>
      <c r="C196" s="2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6"/>
      <c r="V196" s="16"/>
      <c r="W196" s="10"/>
      <c r="X196" s="16"/>
      <c r="Y196" s="16"/>
      <c r="Z196" s="16"/>
      <c r="AA196" s="16"/>
      <c r="AB196" s="16"/>
      <c r="AC196" s="16"/>
      <c r="AD196" s="21"/>
      <c r="AE196" s="10"/>
      <c r="AF196" s="20"/>
      <c r="AG196" s="20"/>
      <c r="AH196" s="20"/>
      <c r="AI196" s="20"/>
      <c r="AJ196" s="20"/>
      <c r="AK196" s="20"/>
      <c r="AL196" s="20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</row>
    <row r="197" spans="2:138" ht="15">
      <c r="B197" s="28"/>
      <c r="C197" s="28"/>
      <c r="D197" s="10"/>
      <c r="E197" s="10"/>
      <c r="F197" s="10"/>
      <c r="G197" s="10"/>
      <c r="H197" s="10"/>
      <c r="I197" s="10"/>
      <c r="J197" s="10">
        <v>48000</v>
      </c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6"/>
      <c r="V197" s="16"/>
      <c r="W197" s="10"/>
      <c r="X197" s="16"/>
      <c r="Y197" s="16"/>
      <c r="Z197" s="16"/>
      <c r="AA197" s="16"/>
      <c r="AB197" s="16"/>
      <c r="AC197" s="16"/>
      <c r="AD197" s="21"/>
      <c r="AE197" s="10"/>
      <c r="AF197" s="20"/>
      <c r="AG197" s="20"/>
      <c r="AH197" s="20"/>
      <c r="AI197" s="20"/>
      <c r="AJ197" s="20"/>
      <c r="AK197" s="20"/>
      <c r="AL197" s="20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</row>
    <row r="198" spans="2:138" ht="15">
      <c r="B198" s="28"/>
      <c r="C198" s="28"/>
      <c r="D198" s="10"/>
      <c r="E198" s="10"/>
      <c r="F198" s="10"/>
      <c r="G198" s="10"/>
      <c r="H198" s="10"/>
      <c r="I198" s="10"/>
      <c r="J198" s="10">
        <v>32125</v>
      </c>
      <c r="K198" s="10"/>
      <c r="L198" s="10"/>
      <c r="M198" s="10"/>
      <c r="N198" s="10"/>
      <c r="O198" s="10"/>
      <c r="P198" s="10"/>
      <c r="Q198" s="10"/>
      <c r="R198" s="10"/>
      <c r="S198" s="10"/>
      <c r="T198" s="16"/>
      <c r="U198" s="16"/>
      <c r="V198" s="16"/>
      <c r="W198" s="10"/>
      <c r="X198" s="16"/>
      <c r="Y198" s="16"/>
      <c r="Z198" s="16"/>
      <c r="AA198" s="16"/>
      <c r="AB198" s="16"/>
      <c r="AC198" s="16"/>
      <c r="AD198" s="21"/>
      <c r="AE198" s="10"/>
      <c r="AF198" s="20"/>
      <c r="AG198" s="20"/>
      <c r="AH198" s="20"/>
      <c r="AI198" s="20"/>
      <c r="AJ198" s="20"/>
      <c r="AK198" s="20"/>
      <c r="AL198" s="20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</row>
    <row r="199" spans="2:138" ht="15">
      <c r="B199" s="28"/>
      <c r="C199" s="28"/>
      <c r="D199" s="10"/>
      <c r="E199" s="10"/>
      <c r="F199" s="10"/>
      <c r="G199" s="10"/>
      <c r="H199" s="10"/>
      <c r="I199" s="10"/>
      <c r="J199" s="10">
        <v>36000</v>
      </c>
      <c r="K199" s="10"/>
      <c r="L199" s="10"/>
      <c r="M199" s="10"/>
      <c r="N199" s="10"/>
      <c r="O199" s="10"/>
      <c r="P199" s="10"/>
      <c r="Q199" s="10"/>
      <c r="R199" s="10"/>
      <c r="S199" s="10"/>
      <c r="T199" s="16"/>
      <c r="U199" s="16"/>
      <c r="V199" s="16"/>
      <c r="W199" s="10"/>
      <c r="X199" s="16"/>
      <c r="Y199" s="16"/>
      <c r="Z199" s="16"/>
      <c r="AA199" s="16"/>
      <c r="AB199" s="16"/>
      <c r="AC199" s="16"/>
      <c r="AD199" s="21"/>
      <c r="AE199" s="10"/>
      <c r="AF199" s="20"/>
      <c r="AG199" s="20"/>
      <c r="AH199" s="20"/>
      <c r="AI199" s="20"/>
      <c r="AJ199" s="20"/>
      <c r="AK199" s="20"/>
      <c r="AL199" s="20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</row>
    <row r="200" spans="2:138" ht="15">
      <c r="B200" s="28"/>
      <c r="C200" s="28"/>
      <c r="D200" s="10"/>
      <c r="E200" s="10"/>
      <c r="F200" s="10"/>
      <c r="G200" s="10"/>
      <c r="H200" s="10"/>
      <c r="I200" s="10"/>
      <c r="J200" s="10">
        <v>30000</v>
      </c>
      <c r="K200" s="10"/>
      <c r="L200" s="10"/>
      <c r="M200" s="10"/>
      <c r="N200" s="10"/>
      <c r="O200" s="10"/>
      <c r="P200" s="10"/>
      <c r="Q200" s="10"/>
      <c r="R200" s="10"/>
      <c r="S200" s="10"/>
      <c r="T200" s="16"/>
      <c r="U200" s="16"/>
      <c r="V200" s="16"/>
      <c r="W200" s="10"/>
      <c r="X200" s="16"/>
      <c r="Y200" s="16"/>
      <c r="Z200" s="16"/>
      <c r="AA200" s="16"/>
      <c r="AB200" s="16"/>
      <c r="AC200" s="16"/>
      <c r="AD200" s="21"/>
      <c r="AE200" s="10"/>
      <c r="AF200" s="20"/>
      <c r="AG200" s="20"/>
      <c r="AH200" s="20"/>
      <c r="AI200" s="20"/>
      <c r="AJ200" s="20"/>
      <c r="AK200" s="20"/>
      <c r="AL200" s="20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</row>
    <row r="201" spans="2:138" ht="15">
      <c r="B201" s="28"/>
      <c r="C201" s="28"/>
      <c r="D201" s="10"/>
      <c r="E201" s="10"/>
      <c r="F201" s="10"/>
      <c r="G201" s="10"/>
      <c r="H201" s="10"/>
      <c r="I201" s="10"/>
      <c r="J201" s="10">
        <v>9000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6"/>
      <c r="U201" s="16"/>
      <c r="V201" s="16"/>
      <c r="W201" s="10"/>
      <c r="X201" s="16"/>
      <c r="Y201" s="16"/>
      <c r="Z201" s="16"/>
      <c r="AA201" s="16"/>
      <c r="AB201" s="16"/>
      <c r="AC201" s="16"/>
      <c r="AD201" s="21"/>
      <c r="AE201" s="10"/>
      <c r="AF201" s="20"/>
      <c r="AG201" s="20"/>
      <c r="AH201" s="20"/>
      <c r="AI201" s="20"/>
      <c r="AJ201" s="20"/>
      <c r="AK201" s="20"/>
      <c r="AL201" s="20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</row>
    <row r="202" spans="2:138" ht="15">
      <c r="B202" s="16"/>
      <c r="C202" s="2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6"/>
      <c r="U202" s="16"/>
      <c r="V202" s="16"/>
      <c r="W202" s="10"/>
      <c r="X202" s="16"/>
      <c r="Y202" s="16"/>
      <c r="Z202" s="16"/>
      <c r="AA202" s="16"/>
      <c r="AB202" s="16"/>
      <c r="AC202" s="16"/>
      <c r="AD202" s="21"/>
      <c r="AE202" s="10"/>
      <c r="AF202" s="20"/>
      <c r="AG202" s="20"/>
      <c r="AH202" s="20"/>
      <c r="AI202" s="20"/>
      <c r="AJ202" s="20"/>
      <c r="AK202" s="20"/>
      <c r="AL202" s="20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</row>
    <row r="203" spans="2:138" ht="15">
      <c r="B203" s="28"/>
      <c r="C203" s="2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6"/>
      <c r="U203" s="16"/>
      <c r="V203" s="16"/>
      <c r="W203" s="10"/>
      <c r="X203" s="16"/>
      <c r="Y203" s="16"/>
      <c r="Z203" s="16"/>
      <c r="AA203" s="16"/>
      <c r="AB203" s="16"/>
      <c r="AC203" s="16"/>
      <c r="AD203" s="21"/>
      <c r="AE203" s="10"/>
      <c r="AF203" s="20"/>
      <c r="AG203" s="20"/>
      <c r="AH203" s="20"/>
      <c r="AI203" s="20"/>
      <c r="AJ203" s="20"/>
      <c r="AK203" s="20"/>
      <c r="AL203" s="20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</row>
    <row r="204" spans="2:138" ht="15">
      <c r="B204" s="28"/>
      <c r="C204" s="28"/>
      <c r="D204" s="10"/>
      <c r="E204" s="10"/>
      <c r="F204" s="10"/>
      <c r="G204" s="10"/>
      <c r="H204" s="10"/>
      <c r="I204" s="10"/>
      <c r="J204" s="10">
        <v>35000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6"/>
      <c r="U204" s="16"/>
      <c r="V204" s="16"/>
      <c r="W204" s="10"/>
      <c r="X204" s="16"/>
      <c r="Y204" s="16"/>
      <c r="Z204" s="16"/>
      <c r="AA204" s="16"/>
      <c r="AB204" s="16"/>
      <c r="AC204" s="16"/>
      <c r="AD204" s="21"/>
      <c r="AE204" s="10"/>
      <c r="AF204" s="20"/>
      <c r="AG204" s="20"/>
      <c r="AH204" s="20"/>
      <c r="AI204" s="20"/>
      <c r="AJ204" s="20"/>
      <c r="AK204" s="20"/>
      <c r="AL204" s="20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</row>
    <row r="205" spans="2:138" ht="15">
      <c r="B205" s="28"/>
      <c r="C205" s="2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6"/>
      <c r="U205" s="16"/>
      <c r="V205" s="16"/>
      <c r="W205" s="10"/>
      <c r="X205" s="16"/>
      <c r="Y205" s="16"/>
      <c r="Z205" s="16"/>
      <c r="AA205" s="16"/>
      <c r="AB205" s="16"/>
      <c r="AC205" s="16"/>
      <c r="AD205" s="21"/>
      <c r="AE205" s="20"/>
      <c r="AF205" s="20"/>
      <c r="AG205" s="20"/>
      <c r="AH205" s="20"/>
      <c r="AI205" s="20"/>
      <c r="AJ205" s="20"/>
      <c r="AK205" s="20"/>
      <c r="AL205" s="20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</row>
    <row r="206" spans="2:138" ht="15">
      <c r="B206" s="16"/>
      <c r="C206" s="28"/>
      <c r="D206" s="11">
        <f>SUM(D197:D204)</f>
        <v>0</v>
      </c>
      <c r="E206" s="11">
        <f>SUM(E197:E204)</f>
        <v>0</v>
      </c>
      <c r="F206" s="11"/>
      <c r="G206" s="11"/>
      <c r="H206" s="11"/>
      <c r="I206" s="11"/>
      <c r="J206" s="11">
        <f>SUM(J197:J204)</f>
        <v>190125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6"/>
      <c r="U206" s="16"/>
      <c r="V206" s="16"/>
      <c r="W206" s="10"/>
      <c r="X206" s="16"/>
      <c r="Y206" s="16"/>
      <c r="Z206" s="16"/>
      <c r="AA206" s="16"/>
      <c r="AB206" s="16"/>
      <c r="AC206" s="16"/>
      <c r="AD206" s="21"/>
      <c r="AE206" s="20"/>
      <c r="AF206" s="20"/>
      <c r="AG206" s="20"/>
      <c r="AH206" s="20"/>
      <c r="AI206" s="20"/>
      <c r="AJ206" s="20"/>
      <c r="AK206" s="20"/>
      <c r="AL206" s="20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</row>
    <row r="207" spans="2:138" ht="15">
      <c r="B207" s="28"/>
      <c r="C207" s="2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6"/>
      <c r="U207" s="16"/>
      <c r="V207" s="16"/>
      <c r="W207" s="10"/>
      <c r="X207" s="16"/>
      <c r="Y207" s="16"/>
      <c r="Z207" s="16"/>
      <c r="AA207" s="16"/>
      <c r="AB207" s="16"/>
      <c r="AC207" s="16"/>
      <c r="AD207" s="21"/>
      <c r="AE207" s="20"/>
      <c r="AF207" s="20"/>
      <c r="AG207" s="20"/>
      <c r="AH207" s="20"/>
      <c r="AI207" s="20"/>
      <c r="AJ207" s="20"/>
      <c r="AK207" s="20"/>
      <c r="AL207" s="20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</row>
    <row r="208" spans="2:138" ht="15">
      <c r="B208" s="28"/>
      <c r="C208" s="2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6"/>
      <c r="U208" s="16"/>
      <c r="V208" s="16"/>
      <c r="W208" s="10"/>
      <c r="X208" s="16"/>
      <c r="Y208" s="16"/>
      <c r="Z208" s="16"/>
      <c r="AA208" s="16"/>
      <c r="AB208" s="16"/>
      <c r="AC208" s="16"/>
      <c r="AD208" s="21"/>
      <c r="AE208" s="20"/>
      <c r="AF208" s="20"/>
      <c r="AG208" s="20"/>
      <c r="AH208" s="20"/>
      <c r="AI208" s="20"/>
      <c r="AJ208" s="20"/>
      <c r="AK208" s="20"/>
      <c r="AL208" s="20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</row>
    <row r="209" spans="2:138" ht="15">
      <c r="B209" s="28"/>
      <c r="C209" s="2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6"/>
      <c r="U209" s="16"/>
      <c r="V209" s="16"/>
      <c r="W209" s="10"/>
      <c r="X209" s="16"/>
      <c r="Y209" s="16"/>
      <c r="Z209" s="16"/>
      <c r="AA209" s="16"/>
      <c r="AB209" s="16"/>
      <c r="AC209" s="16"/>
      <c r="AD209" s="21"/>
      <c r="AE209" s="20"/>
      <c r="AF209" s="20"/>
      <c r="AG209" s="20"/>
      <c r="AH209" s="20"/>
      <c r="AI209" s="20"/>
      <c r="AJ209" s="20"/>
      <c r="AK209" s="20"/>
      <c r="AL209" s="20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</row>
    <row r="210" spans="2:138" ht="15">
      <c r="B210" s="99"/>
      <c r="C210" s="2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6"/>
      <c r="U210" s="16"/>
      <c r="V210" s="16"/>
      <c r="W210" s="10"/>
      <c r="X210" s="16"/>
      <c r="Y210" s="16"/>
      <c r="Z210" s="16"/>
      <c r="AA210" s="16"/>
      <c r="AB210" s="16"/>
      <c r="AC210" s="16"/>
      <c r="AD210" s="21"/>
      <c r="AE210" s="20"/>
      <c r="AF210" s="20"/>
      <c r="AG210" s="20"/>
      <c r="AH210" s="20"/>
      <c r="AI210" s="20"/>
      <c r="AJ210" s="20"/>
      <c r="AK210" s="20"/>
      <c r="AL210" s="20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</row>
    <row r="211" spans="2:138" ht="15">
      <c r="B211" s="99"/>
      <c r="C211" s="2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6"/>
      <c r="U211" s="16"/>
      <c r="V211" s="16"/>
      <c r="W211" s="10"/>
      <c r="X211" s="16"/>
      <c r="Y211" s="16"/>
      <c r="Z211" s="16"/>
      <c r="AA211" s="16"/>
      <c r="AB211" s="16"/>
      <c r="AC211" s="16"/>
      <c r="AD211" s="21"/>
      <c r="AE211" s="20"/>
      <c r="AF211" s="20"/>
      <c r="AG211" s="20"/>
      <c r="AH211" s="20"/>
      <c r="AI211" s="20"/>
      <c r="AJ211" s="20"/>
      <c r="AK211" s="20"/>
      <c r="AL211" s="20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</row>
    <row r="212" spans="2:138" ht="15">
      <c r="B212" s="99"/>
      <c r="C212" s="2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6"/>
      <c r="U212" s="16"/>
      <c r="V212" s="16"/>
      <c r="W212" s="10"/>
      <c r="X212" s="16"/>
      <c r="Y212" s="16"/>
      <c r="Z212" s="16"/>
      <c r="AA212" s="16"/>
      <c r="AB212" s="16"/>
      <c r="AC212" s="16"/>
      <c r="AD212" s="21"/>
      <c r="AE212" s="20"/>
      <c r="AF212" s="20"/>
      <c r="AG212" s="20"/>
      <c r="AH212" s="20"/>
      <c r="AI212" s="20"/>
      <c r="AJ212" s="20"/>
      <c r="AK212" s="20"/>
      <c r="AL212" s="20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</row>
    <row r="213" spans="2:138" ht="15">
      <c r="B213" s="99"/>
      <c r="C213" s="2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6"/>
      <c r="U213" s="16"/>
      <c r="V213" s="16"/>
      <c r="W213" s="10"/>
      <c r="X213" s="16"/>
      <c r="Y213" s="16"/>
      <c r="Z213" s="16"/>
      <c r="AA213" s="16"/>
      <c r="AB213" s="16"/>
      <c r="AC213" s="16"/>
      <c r="AD213" s="21"/>
      <c r="AE213" s="20"/>
      <c r="AF213" s="20"/>
      <c r="AG213" s="20"/>
      <c r="AH213" s="20"/>
      <c r="AI213" s="20"/>
      <c r="AJ213" s="20"/>
      <c r="AK213" s="20"/>
      <c r="AL213" s="20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</row>
    <row r="214" spans="2:138" ht="15">
      <c r="B214" s="99"/>
      <c r="C214" s="2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6"/>
      <c r="U214" s="16"/>
      <c r="V214" s="16"/>
      <c r="W214" s="10"/>
      <c r="X214" s="16"/>
      <c r="Y214" s="16"/>
      <c r="Z214" s="16"/>
      <c r="AA214" s="16"/>
      <c r="AB214" s="16"/>
      <c r="AC214" s="16"/>
      <c r="AD214" s="21"/>
      <c r="AE214" s="20"/>
      <c r="AF214" s="20"/>
      <c r="AG214" s="20"/>
      <c r="AH214" s="20"/>
      <c r="AI214" s="20"/>
      <c r="AJ214" s="20"/>
      <c r="AK214" s="20"/>
      <c r="AL214" s="20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</row>
    <row r="215" spans="2:138" ht="15">
      <c r="B215" s="99"/>
      <c r="C215" s="2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6"/>
      <c r="U215" s="16"/>
      <c r="V215" s="16"/>
      <c r="W215" s="10"/>
      <c r="X215" s="16"/>
      <c r="Y215" s="16"/>
      <c r="Z215" s="16"/>
      <c r="AA215" s="16"/>
      <c r="AB215" s="16"/>
      <c r="AC215" s="16"/>
      <c r="AD215" s="21"/>
      <c r="AE215" s="20"/>
      <c r="AF215" s="20"/>
      <c r="AG215" s="20"/>
      <c r="AH215" s="20"/>
      <c r="AI215" s="20"/>
      <c r="AJ215" s="20"/>
      <c r="AK215" s="20"/>
      <c r="AL215" s="20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</row>
    <row r="216" spans="2:138" ht="15">
      <c r="B216" s="99"/>
      <c r="C216" s="2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6"/>
      <c r="U216" s="16"/>
      <c r="V216" s="16"/>
      <c r="W216" s="10"/>
      <c r="X216" s="16"/>
      <c r="Y216" s="16"/>
      <c r="Z216" s="16"/>
      <c r="AA216" s="16"/>
      <c r="AB216" s="16"/>
      <c r="AC216" s="16"/>
      <c r="AD216" s="21"/>
      <c r="AE216" s="20"/>
      <c r="AF216" s="20"/>
      <c r="AG216" s="20"/>
      <c r="AH216" s="20"/>
      <c r="AI216" s="20"/>
      <c r="AJ216" s="20"/>
      <c r="AK216" s="20"/>
      <c r="AL216" s="20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</row>
    <row r="217" spans="2:138" ht="15">
      <c r="B217" s="99"/>
      <c r="C217" s="2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6"/>
      <c r="U217" s="16"/>
      <c r="V217" s="16"/>
      <c r="W217" s="10"/>
      <c r="X217" s="16"/>
      <c r="Y217" s="16"/>
      <c r="Z217" s="16"/>
      <c r="AA217" s="16"/>
      <c r="AB217" s="16"/>
      <c r="AC217" s="16"/>
      <c r="AD217" s="21"/>
      <c r="AE217" s="20"/>
      <c r="AF217" s="20"/>
      <c r="AG217" s="20"/>
      <c r="AH217" s="20"/>
      <c r="AI217" s="20"/>
      <c r="AJ217" s="20"/>
      <c r="AK217" s="20"/>
      <c r="AL217" s="20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</row>
    <row r="218" spans="2:138" ht="15">
      <c r="B218" s="99"/>
      <c r="C218" s="28"/>
      <c r="D218" s="10"/>
      <c r="E218" s="10"/>
      <c r="F218" s="10"/>
      <c r="G218" s="10"/>
      <c r="H218" s="10" t="s">
        <v>67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6"/>
      <c r="U218" s="16"/>
      <c r="V218" s="16"/>
      <c r="W218" s="10"/>
      <c r="X218" s="16"/>
      <c r="Y218" s="16"/>
      <c r="Z218" s="16"/>
      <c r="AA218" s="16"/>
      <c r="AB218" s="16"/>
      <c r="AC218" s="16"/>
      <c r="AD218" s="21"/>
      <c r="AE218" s="20"/>
      <c r="AF218" s="20"/>
      <c r="AG218" s="20"/>
      <c r="AH218" s="20"/>
      <c r="AI218" s="20"/>
      <c r="AJ218" s="20"/>
      <c r="AK218" s="20"/>
      <c r="AL218" s="20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</row>
    <row r="219" spans="2:138" ht="15">
      <c r="B219" s="99"/>
      <c r="C219" s="2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6"/>
      <c r="U219" s="16"/>
      <c r="V219" s="16"/>
      <c r="W219" s="10"/>
      <c r="X219" s="16"/>
      <c r="Y219" s="16"/>
      <c r="Z219" s="16"/>
      <c r="AA219" s="16"/>
      <c r="AB219" s="16"/>
      <c r="AC219" s="16"/>
      <c r="AD219" s="21"/>
      <c r="AE219" s="20"/>
      <c r="AF219" s="20"/>
      <c r="AG219" s="20"/>
      <c r="AH219" s="20"/>
      <c r="AI219" s="20"/>
      <c r="AJ219" s="20"/>
      <c r="AK219" s="20"/>
      <c r="AL219" s="20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</row>
    <row r="220" spans="2:138" ht="15">
      <c r="B220" s="99"/>
      <c r="C220" s="2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6"/>
      <c r="U220" s="16"/>
      <c r="V220" s="16"/>
      <c r="W220" s="10"/>
      <c r="X220" s="16"/>
      <c r="Y220" s="16"/>
      <c r="Z220" s="16"/>
      <c r="AA220" s="16"/>
      <c r="AB220" s="16"/>
      <c r="AC220" s="16"/>
      <c r="AD220" s="21"/>
      <c r="AE220" s="20"/>
      <c r="AF220" s="20"/>
      <c r="AG220" s="20"/>
      <c r="AH220" s="20"/>
      <c r="AI220" s="20"/>
      <c r="AJ220" s="20"/>
      <c r="AK220" s="20"/>
      <c r="AL220" s="20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</row>
    <row r="221" spans="2:138" ht="15">
      <c r="B221" s="99"/>
      <c r="C221" s="2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6"/>
      <c r="U221" s="16"/>
      <c r="V221" s="16"/>
      <c r="W221" s="10"/>
      <c r="X221" s="16"/>
      <c r="Y221" s="16"/>
      <c r="Z221" s="16"/>
      <c r="AA221" s="16"/>
      <c r="AB221" s="16"/>
      <c r="AC221" s="16"/>
      <c r="AD221" s="21"/>
      <c r="AE221" s="20"/>
      <c r="AF221" s="20"/>
      <c r="AG221" s="20"/>
      <c r="AH221" s="20"/>
      <c r="AI221" s="20"/>
      <c r="AJ221" s="20"/>
      <c r="AK221" s="20"/>
      <c r="AL221" s="20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</row>
    <row r="222" spans="2:138" ht="15">
      <c r="B222" s="99"/>
      <c r="C222" s="2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6"/>
      <c r="U222" s="16"/>
      <c r="V222" s="16"/>
      <c r="W222" s="10"/>
      <c r="X222" s="16"/>
      <c r="Y222" s="16"/>
      <c r="Z222" s="16"/>
      <c r="AA222" s="16"/>
      <c r="AB222" s="16"/>
      <c r="AC222" s="16"/>
      <c r="AD222" s="21"/>
      <c r="AE222" s="20"/>
      <c r="AF222" s="20"/>
      <c r="AG222" s="20"/>
      <c r="AH222" s="20"/>
      <c r="AI222" s="20"/>
      <c r="AJ222" s="20"/>
      <c r="AK222" s="20"/>
      <c r="AL222" s="20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</row>
    <row r="223" spans="2:138" ht="15">
      <c r="B223" s="99"/>
      <c r="C223" s="2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6"/>
      <c r="U223" s="16"/>
      <c r="V223" s="16"/>
      <c r="W223" s="10"/>
      <c r="X223" s="16"/>
      <c r="Y223" s="16"/>
      <c r="Z223" s="16"/>
      <c r="AA223" s="16"/>
      <c r="AB223" s="16"/>
      <c r="AC223" s="16"/>
      <c r="AD223" s="21"/>
      <c r="AE223" s="20"/>
      <c r="AF223" s="20"/>
      <c r="AG223" s="20"/>
      <c r="AH223" s="20"/>
      <c r="AI223" s="20"/>
      <c r="AJ223" s="20"/>
      <c r="AK223" s="20"/>
      <c r="AL223" s="20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</row>
    <row r="224" spans="2:138" ht="15">
      <c r="B224" s="99"/>
      <c r="C224" s="99"/>
      <c r="D224" s="11">
        <f>SUM(D209:D223)</f>
        <v>0</v>
      </c>
      <c r="E224" s="11">
        <f>SUM(E209:E223)</f>
        <v>0</v>
      </c>
      <c r="F224" s="11"/>
      <c r="G224" s="11"/>
      <c r="H224" s="11"/>
      <c r="I224" s="11"/>
      <c r="J224" s="11">
        <f>SUM(J209:J223)</f>
        <v>0</v>
      </c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3"/>
      <c r="AE224" s="20"/>
      <c r="AF224" s="20"/>
      <c r="AG224" s="20"/>
      <c r="AH224" s="20"/>
      <c r="AI224" s="20"/>
      <c r="AJ224" s="20"/>
      <c r="AK224" s="20"/>
      <c r="AL224" s="20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</row>
    <row r="225" spans="2:138" ht="15">
      <c r="B225" s="99"/>
      <c r="C225" s="9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6"/>
      <c r="U225" s="16"/>
      <c r="V225" s="16"/>
      <c r="W225" s="10"/>
      <c r="X225" s="16"/>
      <c r="Y225" s="16"/>
      <c r="Z225" s="16"/>
      <c r="AA225" s="16"/>
      <c r="AB225" s="16"/>
      <c r="AC225" s="16"/>
      <c r="AD225" s="21"/>
      <c r="AE225" s="20"/>
      <c r="AF225" s="20"/>
      <c r="AG225" s="20"/>
      <c r="AH225" s="20"/>
      <c r="AI225" s="20"/>
      <c r="AJ225" s="20"/>
      <c r="AK225" s="20"/>
      <c r="AL225" s="20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</row>
    <row r="226" spans="2:138" ht="15">
      <c r="B226" s="99"/>
      <c r="C226" s="99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6"/>
      <c r="U226" s="16"/>
      <c r="V226" s="16"/>
      <c r="W226" s="10"/>
      <c r="X226" s="16"/>
      <c r="Y226" s="16"/>
      <c r="Z226" s="16"/>
      <c r="AA226" s="16"/>
      <c r="AB226" s="16"/>
      <c r="AC226" s="16"/>
      <c r="AD226" s="21"/>
      <c r="AE226" s="20"/>
      <c r="AF226" s="20"/>
      <c r="AG226" s="20"/>
      <c r="AH226" s="20"/>
      <c r="AI226" s="20"/>
      <c r="AJ226" s="20"/>
      <c r="AK226" s="20"/>
      <c r="AL226" s="20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</row>
    <row r="227" spans="2:138" ht="15">
      <c r="B227" s="99"/>
      <c r="C227" s="16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6"/>
      <c r="U227" s="16"/>
      <c r="V227" s="16"/>
      <c r="W227" s="10"/>
      <c r="X227" s="16"/>
      <c r="Y227" s="16"/>
      <c r="Z227" s="16"/>
      <c r="AA227" s="16"/>
      <c r="AB227" s="16"/>
      <c r="AC227" s="16"/>
      <c r="AD227" s="21"/>
      <c r="AE227" s="20"/>
      <c r="AF227" s="20"/>
      <c r="AG227" s="20"/>
      <c r="AH227" s="20"/>
      <c r="AI227" s="20"/>
      <c r="AJ227" s="20"/>
      <c r="AK227" s="20"/>
      <c r="AL227" s="20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</row>
    <row r="228" spans="2:138" ht="15">
      <c r="B228" s="99"/>
      <c r="C228" s="99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6"/>
      <c r="U228" s="16"/>
      <c r="V228" s="16"/>
      <c r="W228" s="10"/>
      <c r="X228" s="16"/>
      <c r="Y228" s="16"/>
      <c r="Z228" s="16"/>
      <c r="AA228" s="16"/>
      <c r="AB228" s="16"/>
      <c r="AC228" s="16"/>
      <c r="AD228" s="21"/>
      <c r="AE228" s="20"/>
      <c r="AF228" s="20"/>
      <c r="AG228" s="20"/>
      <c r="AH228" s="20"/>
      <c r="AI228" s="20"/>
      <c r="AJ228" s="20"/>
      <c r="AK228" s="20"/>
      <c r="AL228" s="20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</row>
    <row r="229" spans="2:138" ht="15">
      <c r="B229" s="99"/>
      <c r="C229" s="16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6"/>
      <c r="U229" s="16"/>
      <c r="V229" s="16"/>
      <c r="W229" s="10"/>
      <c r="X229" s="16"/>
      <c r="Y229" s="16"/>
      <c r="Z229" s="16"/>
      <c r="AA229" s="16"/>
      <c r="AB229" s="16"/>
      <c r="AC229" s="16"/>
      <c r="AD229" s="21"/>
      <c r="AE229" s="20"/>
      <c r="AF229" s="20"/>
      <c r="AG229" s="20"/>
      <c r="AH229" s="20"/>
      <c r="AI229" s="20"/>
      <c r="AJ229" s="20"/>
      <c r="AK229" s="20"/>
      <c r="AL229" s="20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</row>
    <row r="230" spans="2:138" ht="15">
      <c r="B230" s="14"/>
      <c r="C230" s="99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6"/>
      <c r="U230" s="16"/>
      <c r="V230" s="16"/>
      <c r="W230" s="10"/>
      <c r="X230" s="16"/>
      <c r="Y230" s="16"/>
      <c r="Z230" s="16"/>
      <c r="AA230" s="16"/>
      <c r="AB230" s="16"/>
      <c r="AC230" s="16"/>
      <c r="AD230" s="21"/>
      <c r="AE230" s="20"/>
      <c r="AF230" s="20"/>
      <c r="AG230" s="20"/>
      <c r="AH230" s="20"/>
      <c r="AI230" s="20"/>
      <c r="AJ230" s="20"/>
      <c r="AK230" s="20"/>
      <c r="AL230" s="20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</row>
    <row r="231" spans="2:138" ht="15">
      <c r="B231" s="28"/>
      <c r="C231" s="28"/>
      <c r="D231" s="10"/>
      <c r="E231" s="10"/>
      <c r="F231" s="10"/>
      <c r="G231" s="10"/>
      <c r="H231" s="10"/>
      <c r="I231" s="10"/>
      <c r="J231" s="10">
        <v>225000</v>
      </c>
      <c r="K231" s="10"/>
      <c r="L231" s="10"/>
      <c r="M231" s="10"/>
      <c r="N231" s="10"/>
      <c r="O231" s="10"/>
      <c r="P231" s="10"/>
      <c r="Q231" s="10"/>
      <c r="R231" s="10"/>
      <c r="S231" s="10"/>
      <c r="T231" s="16"/>
      <c r="U231" s="16"/>
      <c r="V231" s="16"/>
      <c r="W231" s="10"/>
      <c r="X231" s="16"/>
      <c r="Y231" s="16"/>
      <c r="Z231" s="16"/>
      <c r="AA231" s="16"/>
      <c r="AB231" s="16"/>
      <c r="AC231" s="16"/>
      <c r="AD231" s="21"/>
      <c r="AE231" s="20"/>
      <c r="AF231" s="20"/>
      <c r="AG231" s="20"/>
      <c r="AH231" s="20"/>
      <c r="AI231" s="20"/>
      <c r="AJ231" s="20"/>
      <c r="AK231" s="20"/>
      <c r="AL231" s="20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</row>
    <row r="232" spans="2:138" ht="15">
      <c r="B232" s="28"/>
      <c r="C232" s="28"/>
      <c r="D232" s="10"/>
      <c r="E232" s="10"/>
      <c r="F232" s="10"/>
      <c r="G232" s="10"/>
      <c r="H232" s="10"/>
      <c r="I232" s="10"/>
      <c r="J232" s="10">
        <v>300000</v>
      </c>
      <c r="K232" s="10"/>
      <c r="L232" s="10"/>
      <c r="M232" s="10"/>
      <c r="N232" s="10"/>
      <c r="O232" s="10"/>
      <c r="P232" s="10"/>
      <c r="Q232" s="10"/>
      <c r="R232" s="10"/>
      <c r="S232" s="10"/>
      <c r="T232" s="16"/>
      <c r="U232" s="16"/>
      <c r="V232" s="16"/>
      <c r="W232" s="10"/>
      <c r="X232" s="16"/>
      <c r="Y232" s="16"/>
      <c r="Z232" s="16"/>
      <c r="AA232" s="16"/>
      <c r="AB232" s="16"/>
      <c r="AC232" s="16"/>
      <c r="AD232" s="21"/>
      <c r="AE232" s="20"/>
      <c r="AF232" s="20"/>
      <c r="AG232" s="20"/>
      <c r="AH232" s="20"/>
      <c r="AI232" s="20"/>
      <c r="AJ232" s="20"/>
      <c r="AK232" s="20"/>
      <c r="AL232" s="20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</row>
    <row r="233" spans="2:138" ht="15">
      <c r="B233" s="28"/>
      <c r="C233" s="2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6"/>
      <c r="U233" s="16"/>
      <c r="V233" s="16"/>
      <c r="W233" s="10"/>
      <c r="X233" s="16"/>
      <c r="Y233" s="16"/>
      <c r="Z233" s="16"/>
      <c r="AA233" s="16"/>
      <c r="AB233" s="16"/>
      <c r="AC233" s="16"/>
      <c r="AD233" s="21"/>
      <c r="AE233" s="20"/>
      <c r="AF233" s="20"/>
      <c r="AG233" s="20"/>
      <c r="AH233" s="20"/>
      <c r="AI233" s="20"/>
      <c r="AJ233" s="20"/>
      <c r="AK233" s="20"/>
      <c r="AL233" s="20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</row>
    <row r="234" spans="2:138" ht="15">
      <c r="B234" s="28"/>
      <c r="C234" s="2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6"/>
      <c r="U234" s="16"/>
      <c r="V234" s="16"/>
      <c r="W234" s="10"/>
      <c r="X234" s="16"/>
      <c r="Y234" s="16"/>
      <c r="Z234" s="16"/>
      <c r="AA234" s="16"/>
      <c r="AB234" s="16"/>
      <c r="AC234" s="16"/>
      <c r="AD234" s="21"/>
      <c r="AE234" s="20"/>
      <c r="AF234" s="20"/>
      <c r="AG234" s="20"/>
      <c r="AH234" s="20"/>
      <c r="AI234" s="20"/>
      <c r="AJ234" s="20"/>
      <c r="AK234" s="20"/>
      <c r="AL234" s="20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</row>
    <row r="235" spans="2:138" ht="15">
      <c r="B235" s="28"/>
      <c r="C235" s="2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6"/>
      <c r="U235" s="16"/>
      <c r="V235" s="16"/>
      <c r="W235" s="10"/>
      <c r="X235" s="16"/>
      <c r="Y235" s="16"/>
      <c r="Z235" s="16"/>
      <c r="AA235" s="16"/>
      <c r="AB235" s="16"/>
      <c r="AC235" s="16"/>
      <c r="AD235" s="21"/>
      <c r="AE235" s="20"/>
      <c r="AF235" s="20"/>
      <c r="AG235" s="20"/>
      <c r="AH235" s="20"/>
      <c r="AI235" s="20"/>
      <c r="AJ235" s="20"/>
      <c r="AK235" s="20"/>
      <c r="AL235" s="20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</row>
    <row r="236" spans="2:138" ht="15">
      <c r="B236" s="28"/>
      <c r="C236" s="28"/>
      <c r="D236" s="10"/>
      <c r="E236" s="10"/>
      <c r="F236" s="10"/>
      <c r="G236" s="10"/>
      <c r="H236" s="10"/>
      <c r="I236" s="10"/>
      <c r="J236" s="10">
        <v>2000</v>
      </c>
      <c r="K236" s="10"/>
      <c r="L236" s="10"/>
      <c r="M236" s="10"/>
      <c r="N236" s="10"/>
      <c r="O236" s="10"/>
      <c r="P236" s="10"/>
      <c r="Q236" s="10"/>
      <c r="R236" s="10"/>
      <c r="S236" s="10"/>
      <c r="T236" s="16"/>
      <c r="U236" s="16"/>
      <c r="V236" s="16"/>
      <c r="W236" s="10"/>
      <c r="X236" s="16"/>
      <c r="Y236" s="16"/>
      <c r="Z236" s="16"/>
      <c r="AA236" s="16"/>
      <c r="AB236" s="16"/>
      <c r="AC236" s="16"/>
      <c r="AD236" s="21"/>
      <c r="AE236" s="20"/>
      <c r="AF236" s="20"/>
      <c r="AG236" s="20"/>
      <c r="AH236" s="20"/>
      <c r="AI236" s="20"/>
      <c r="AJ236" s="20"/>
      <c r="AK236" s="20"/>
      <c r="AL236" s="20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</row>
    <row r="237" spans="2:138" ht="15">
      <c r="B237" s="28"/>
      <c r="C237" s="2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6"/>
      <c r="U237" s="16"/>
      <c r="V237" s="16"/>
      <c r="W237" s="10"/>
      <c r="X237" s="16"/>
      <c r="Y237" s="16"/>
      <c r="Z237" s="16"/>
      <c r="AA237" s="16"/>
      <c r="AB237" s="16"/>
      <c r="AC237" s="16"/>
      <c r="AD237" s="21"/>
      <c r="AE237" s="20"/>
      <c r="AF237" s="20"/>
      <c r="AG237" s="20"/>
      <c r="AH237" s="20"/>
      <c r="AI237" s="20"/>
      <c r="AJ237" s="20"/>
      <c r="AK237" s="20"/>
      <c r="AL237" s="20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</row>
    <row r="238" spans="2:138" ht="15">
      <c r="B238" s="28"/>
      <c r="C238" s="2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6"/>
      <c r="U238" s="16"/>
      <c r="V238" s="16"/>
      <c r="W238" s="10"/>
      <c r="X238" s="16"/>
      <c r="Y238" s="16"/>
      <c r="Z238" s="16"/>
      <c r="AA238" s="16"/>
      <c r="AB238" s="16"/>
      <c r="AC238" s="16"/>
      <c r="AD238" s="21"/>
      <c r="AE238" s="20"/>
      <c r="AF238" s="20"/>
      <c r="AG238" s="20"/>
      <c r="AH238" s="20"/>
      <c r="AI238" s="20"/>
      <c r="AJ238" s="20"/>
      <c r="AK238" s="20"/>
      <c r="AL238" s="20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</row>
    <row r="239" spans="2:138" ht="15">
      <c r="B239" s="28"/>
      <c r="C239" s="28"/>
      <c r="D239" s="10"/>
      <c r="E239" s="10"/>
      <c r="F239" s="10"/>
      <c r="G239" s="10"/>
      <c r="H239" s="10"/>
      <c r="I239" s="10"/>
      <c r="J239" s="10">
        <v>500000</v>
      </c>
      <c r="K239" s="10"/>
      <c r="L239" s="10"/>
      <c r="M239" s="10"/>
      <c r="N239" s="10"/>
      <c r="O239" s="10"/>
      <c r="P239" s="10"/>
      <c r="Q239" s="10"/>
      <c r="R239" s="10"/>
      <c r="S239" s="10"/>
      <c r="T239" s="16"/>
      <c r="U239" s="16"/>
      <c r="V239" s="16"/>
      <c r="W239" s="10"/>
      <c r="X239" s="16"/>
      <c r="Y239" s="16"/>
      <c r="Z239" s="16"/>
      <c r="AA239" s="16"/>
      <c r="AB239" s="16"/>
      <c r="AC239" s="16"/>
      <c r="AD239" s="21"/>
      <c r="AE239" s="20"/>
      <c r="AF239" s="20"/>
      <c r="AG239" s="20"/>
      <c r="AH239" s="20"/>
      <c r="AI239" s="20"/>
      <c r="AJ239" s="20"/>
      <c r="AK239" s="20"/>
      <c r="AL239" s="20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</row>
    <row r="240" spans="2:138" ht="15">
      <c r="B240" s="28"/>
      <c r="C240" s="2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6"/>
      <c r="U240" s="16"/>
      <c r="V240" s="16"/>
      <c r="W240" s="10"/>
      <c r="X240" s="16"/>
      <c r="Y240" s="16"/>
      <c r="Z240" s="16"/>
      <c r="AA240" s="16"/>
      <c r="AB240" s="16"/>
      <c r="AC240" s="16"/>
      <c r="AD240" s="21"/>
      <c r="AE240" s="20"/>
      <c r="AF240" s="20"/>
      <c r="AG240" s="20"/>
      <c r="AH240" s="20"/>
      <c r="AI240" s="20"/>
      <c r="AJ240" s="20"/>
      <c r="AK240" s="20"/>
      <c r="AL240" s="20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</row>
    <row r="241" spans="2:138" ht="15">
      <c r="B241" s="28"/>
      <c r="C241" s="2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6"/>
      <c r="U241" s="16"/>
      <c r="V241" s="16"/>
      <c r="W241" s="10"/>
      <c r="X241" s="16"/>
      <c r="Y241" s="16"/>
      <c r="Z241" s="16"/>
      <c r="AA241" s="16"/>
      <c r="AB241" s="16"/>
      <c r="AC241" s="16"/>
      <c r="AD241" s="21"/>
      <c r="AE241" s="20"/>
      <c r="AF241" s="20"/>
      <c r="AG241" s="20"/>
      <c r="AH241" s="20"/>
      <c r="AI241" s="20"/>
      <c r="AJ241" s="20"/>
      <c r="AK241" s="20"/>
      <c r="AL241" s="20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</row>
    <row r="242" spans="2:138" ht="15">
      <c r="B242" s="28"/>
      <c r="C242" s="28"/>
      <c r="D242" s="10"/>
      <c r="E242" s="10"/>
      <c r="F242" s="10"/>
      <c r="G242" s="10"/>
      <c r="H242" s="10"/>
      <c r="I242" s="10"/>
      <c r="J242" s="10">
        <v>159117</v>
      </c>
      <c r="K242" s="10"/>
      <c r="L242" s="10"/>
      <c r="M242" s="10"/>
      <c r="N242" s="10"/>
      <c r="O242" s="10"/>
      <c r="P242" s="10"/>
      <c r="Q242" s="10"/>
      <c r="R242" s="10"/>
      <c r="S242" s="10"/>
      <c r="T242" s="16"/>
      <c r="U242" s="16"/>
      <c r="V242" s="16"/>
      <c r="W242" s="10"/>
      <c r="X242" s="16"/>
      <c r="Y242" s="16"/>
      <c r="Z242" s="16"/>
      <c r="AA242" s="16"/>
      <c r="AB242" s="16"/>
      <c r="AC242" s="16"/>
      <c r="AD242" s="21"/>
      <c r="AE242" s="20"/>
      <c r="AF242" s="20"/>
      <c r="AG242" s="20"/>
      <c r="AH242" s="20"/>
      <c r="AI242" s="20"/>
      <c r="AJ242" s="20"/>
      <c r="AK242" s="20"/>
      <c r="AL242" s="20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</row>
    <row r="243" spans="2:138" ht="15">
      <c r="B243" s="16"/>
      <c r="C243" s="2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6"/>
      <c r="U243" s="16"/>
      <c r="V243" s="16"/>
      <c r="W243" s="10"/>
      <c r="X243" s="16"/>
      <c r="Y243" s="16"/>
      <c r="Z243" s="16"/>
      <c r="AA243" s="16"/>
      <c r="AB243" s="16"/>
      <c r="AC243" s="16"/>
      <c r="AD243" s="21"/>
      <c r="AE243" s="20"/>
      <c r="AF243" s="20"/>
      <c r="AG243" s="20"/>
      <c r="AH243" s="20"/>
      <c r="AI243" s="20"/>
      <c r="AJ243" s="20"/>
      <c r="AK243" s="20"/>
      <c r="AL243" s="20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</row>
    <row r="244" spans="2:138" ht="15">
      <c r="B244" s="28"/>
      <c r="C244" s="2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6"/>
      <c r="U244" s="16"/>
      <c r="V244" s="16"/>
      <c r="W244" s="10"/>
      <c r="X244" s="16"/>
      <c r="Y244" s="16"/>
      <c r="Z244" s="16"/>
      <c r="AA244" s="16"/>
      <c r="AB244" s="16"/>
      <c r="AC244" s="16"/>
      <c r="AD244" s="21"/>
      <c r="AE244" s="20"/>
      <c r="AF244" s="20"/>
      <c r="AG244" s="20"/>
      <c r="AH244" s="20"/>
      <c r="AI244" s="20"/>
      <c r="AJ244" s="20"/>
      <c r="AK244" s="20"/>
      <c r="AL244" s="20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</row>
    <row r="245" spans="2:138" ht="15">
      <c r="B245" s="28"/>
      <c r="C245" s="2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6"/>
      <c r="U245" s="16"/>
      <c r="V245" s="16"/>
      <c r="W245" s="10"/>
      <c r="X245" s="16"/>
      <c r="Y245" s="16"/>
      <c r="Z245" s="16"/>
      <c r="AA245" s="16"/>
      <c r="AB245" s="16"/>
      <c r="AC245" s="16"/>
      <c r="AD245" s="21"/>
      <c r="AE245" s="20"/>
      <c r="AF245" s="20"/>
      <c r="AG245" s="20"/>
      <c r="AH245" s="20"/>
      <c r="AI245" s="20"/>
      <c r="AJ245" s="20"/>
      <c r="AK245" s="20"/>
      <c r="AL245" s="20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</row>
    <row r="246" spans="2:138" ht="15">
      <c r="B246" s="28"/>
      <c r="C246" s="2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6"/>
      <c r="U246" s="16"/>
      <c r="V246" s="16"/>
      <c r="W246" s="10"/>
      <c r="X246" s="16"/>
      <c r="Y246" s="16"/>
      <c r="Z246" s="16"/>
      <c r="AA246" s="16"/>
      <c r="AB246" s="16"/>
      <c r="AC246" s="16"/>
      <c r="AD246" s="21"/>
      <c r="AE246" s="20"/>
      <c r="AF246" s="20"/>
      <c r="AG246" s="20"/>
      <c r="AH246" s="20"/>
      <c r="AI246" s="20"/>
      <c r="AJ246" s="20"/>
      <c r="AK246" s="20"/>
      <c r="AL246" s="20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</row>
    <row r="247" spans="2:138" ht="15">
      <c r="B247" s="28"/>
      <c r="C247" s="2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6"/>
      <c r="U247" s="16"/>
      <c r="V247" s="16"/>
      <c r="W247" s="10"/>
      <c r="X247" s="16"/>
      <c r="Y247" s="16"/>
      <c r="Z247" s="16"/>
      <c r="AA247" s="16"/>
      <c r="AB247" s="16"/>
      <c r="AC247" s="16"/>
      <c r="AD247" s="21"/>
      <c r="AE247" s="20"/>
      <c r="AF247" s="20"/>
      <c r="AG247" s="20"/>
      <c r="AH247" s="20"/>
      <c r="AI247" s="20"/>
      <c r="AJ247" s="20"/>
      <c r="AK247" s="20"/>
      <c r="AL247" s="20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</row>
    <row r="248" spans="2:138" ht="15">
      <c r="B248" s="28"/>
      <c r="C248" s="2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6"/>
      <c r="U248" s="16"/>
      <c r="V248" s="16"/>
      <c r="W248" s="10"/>
      <c r="X248" s="16"/>
      <c r="Y248" s="16"/>
      <c r="Z248" s="16"/>
      <c r="AA248" s="16"/>
      <c r="AB248" s="16"/>
      <c r="AC248" s="16"/>
      <c r="AD248" s="21"/>
      <c r="AE248" s="20"/>
      <c r="AF248" s="20"/>
      <c r="AG248" s="20"/>
      <c r="AH248" s="20"/>
      <c r="AI248" s="20"/>
      <c r="AJ248" s="20"/>
      <c r="AK248" s="20"/>
      <c r="AL248" s="20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</row>
    <row r="249" spans="2:138" ht="15">
      <c r="B249" s="28"/>
      <c r="C249" s="2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6"/>
      <c r="U249" s="16"/>
      <c r="V249" s="16"/>
      <c r="W249" s="10"/>
      <c r="X249" s="16"/>
      <c r="Y249" s="16"/>
      <c r="Z249" s="16"/>
      <c r="AA249" s="16"/>
      <c r="AB249" s="16"/>
      <c r="AC249" s="16"/>
      <c r="AD249" s="21"/>
      <c r="AE249" s="20"/>
      <c r="AF249" s="20"/>
      <c r="AG249" s="20"/>
      <c r="AH249" s="20"/>
      <c r="AI249" s="20"/>
      <c r="AJ249" s="20"/>
      <c r="AK249" s="20"/>
      <c r="AL249" s="20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</row>
    <row r="250" spans="2:138" ht="15">
      <c r="B250" s="28"/>
      <c r="C250" s="2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6"/>
      <c r="U250" s="16"/>
      <c r="V250" s="16"/>
      <c r="W250" s="10"/>
      <c r="X250" s="16"/>
      <c r="Y250" s="16"/>
      <c r="Z250" s="16"/>
      <c r="AA250" s="16"/>
      <c r="AB250" s="16"/>
      <c r="AC250" s="16"/>
      <c r="AD250" s="21"/>
      <c r="AE250" s="20"/>
      <c r="AF250" s="20"/>
      <c r="AG250" s="20"/>
      <c r="AH250" s="20"/>
      <c r="AI250" s="20"/>
      <c r="AJ250" s="20"/>
      <c r="AK250" s="20"/>
      <c r="AL250" s="20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</row>
    <row r="251" spans="2:138" ht="15">
      <c r="B251" s="28"/>
      <c r="C251" s="2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6"/>
      <c r="U251" s="16"/>
      <c r="V251" s="16"/>
      <c r="W251" s="10"/>
      <c r="X251" s="16"/>
      <c r="Y251" s="16"/>
      <c r="Z251" s="16"/>
      <c r="AA251" s="16"/>
      <c r="AB251" s="16"/>
      <c r="AC251" s="16"/>
      <c r="AD251" s="21"/>
      <c r="AE251" s="20"/>
      <c r="AF251" s="20"/>
      <c r="AG251" s="20"/>
      <c r="AH251" s="20"/>
      <c r="AI251" s="20"/>
      <c r="AJ251" s="20"/>
      <c r="AK251" s="20"/>
      <c r="AL251" s="20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</row>
    <row r="252" spans="2:138" ht="15">
      <c r="B252" s="28"/>
      <c r="C252" s="2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6"/>
      <c r="U252" s="16"/>
      <c r="V252" s="16"/>
      <c r="W252" s="10"/>
      <c r="X252" s="16"/>
      <c r="Y252" s="16"/>
      <c r="Z252" s="16"/>
      <c r="AA252" s="16"/>
      <c r="AB252" s="16"/>
      <c r="AC252" s="16"/>
      <c r="AD252" s="21"/>
      <c r="AE252" s="20"/>
      <c r="AF252" s="20"/>
      <c r="AG252" s="20"/>
      <c r="AH252" s="20"/>
      <c r="AI252" s="20"/>
      <c r="AJ252" s="20"/>
      <c r="AK252" s="20"/>
      <c r="AL252" s="20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</row>
    <row r="253" spans="2:138" ht="15">
      <c r="B253" s="28"/>
      <c r="C253" s="2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6"/>
      <c r="U253" s="16"/>
      <c r="V253" s="16"/>
      <c r="W253" s="10"/>
      <c r="X253" s="16"/>
      <c r="Y253" s="16"/>
      <c r="Z253" s="16"/>
      <c r="AA253" s="16"/>
      <c r="AB253" s="16"/>
      <c r="AC253" s="16"/>
      <c r="AD253" s="21"/>
      <c r="AE253" s="20"/>
      <c r="AF253" s="20"/>
      <c r="AG253" s="20"/>
      <c r="AH253" s="20"/>
      <c r="AI253" s="20"/>
      <c r="AJ253" s="20"/>
      <c r="AK253" s="20"/>
      <c r="AL253" s="20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</row>
    <row r="254" spans="2:138" ht="15">
      <c r="B254" s="16"/>
      <c r="C254" s="2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6"/>
      <c r="U254" s="16"/>
      <c r="V254" s="16"/>
      <c r="W254" s="10"/>
      <c r="X254" s="16"/>
      <c r="Y254" s="16"/>
      <c r="Z254" s="16"/>
      <c r="AA254" s="16"/>
      <c r="AB254" s="16"/>
      <c r="AC254" s="16"/>
      <c r="AD254" s="21"/>
      <c r="AE254" s="20"/>
      <c r="AF254" s="20"/>
      <c r="AG254" s="20"/>
      <c r="AH254" s="20"/>
      <c r="AI254" s="20"/>
      <c r="AJ254" s="20"/>
      <c r="AK254" s="20"/>
      <c r="AL254" s="20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</row>
    <row r="255" spans="2:138" ht="15">
      <c r="B255" s="28"/>
      <c r="C255" s="2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6"/>
      <c r="U255" s="16"/>
      <c r="V255" s="16"/>
      <c r="W255" s="10"/>
      <c r="X255" s="16"/>
      <c r="Y255" s="16"/>
      <c r="Z255" s="16"/>
      <c r="AA255" s="16"/>
      <c r="AB255" s="16"/>
      <c r="AC255" s="16"/>
      <c r="AD255" s="21"/>
      <c r="AE255" s="20"/>
      <c r="AF255" s="20"/>
      <c r="AG255" s="20"/>
      <c r="AH255" s="20"/>
      <c r="AI255" s="20"/>
      <c r="AJ255" s="20"/>
      <c r="AK255" s="20"/>
      <c r="AL255" s="20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</row>
    <row r="256" spans="2:138" ht="15">
      <c r="B256" s="28"/>
      <c r="C256" s="28"/>
      <c r="D256" s="10"/>
      <c r="E256" s="10"/>
      <c r="F256" s="10"/>
      <c r="G256" s="10"/>
      <c r="H256" s="10"/>
      <c r="I256" s="10"/>
      <c r="J256" s="10">
        <v>1000</v>
      </c>
      <c r="K256" s="10"/>
      <c r="L256" s="10"/>
      <c r="M256" s="10"/>
      <c r="N256" s="10"/>
      <c r="O256" s="10"/>
      <c r="P256" s="10"/>
      <c r="Q256" s="10"/>
      <c r="R256" s="10"/>
      <c r="S256" s="10"/>
      <c r="T256" s="16"/>
      <c r="U256" s="16"/>
      <c r="V256" s="16"/>
      <c r="W256" s="10"/>
      <c r="X256" s="16"/>
      <c r="Y256" s="16"/>
      <c r="Z256" s="16"/>
      <c r="AA256" s="16"/>
      <c r="AB256" s="16"/>
      <c r="AC256" s="16"/>
      <c r="AD256" s="21"/>
      <c r="AE256" s="20"/>
      <c r="AF256" s="20"/>
      <c r="AG256" s="20"/>
      <c r="AH256" s="20"/>
      <c r="AI256" s="20"/>
      <c r="AJ256" s="20"/>
      <c r="AK256" s="20"/>
      <c r="AL256" s="20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</row>
    <row r="257" spans="2:138" ht="15">
      <c r="B257" s="28"/>
      <c r="C257" s="2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6"/>
      <c r="U257" s="16"/>
      <c r="V257" s="16"/>
      <c r="W257" s="10"/>
      <c r="X257" s="16"/>
      <c r="Y257" s="16"/>
      <c r="Z257" s="16"/>
      <c r="AA257" s="16"/>
      <c r="AB257" s="16"/>
      <c r="AC257" s="16"/>
      <c r="AD257" s="21"/>
      <c r="AE257" s="20"/>
      <c r="AF257" s="20"/>
      <c r="AG257" s="20"/>
      <c r="AH257" s="20"/>
      <c r="AI257" s="20"/>
      <c r="AJ257" s="20"/>
      <c r="AK257" s="20"/>
      <c r="AL257" s="20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</row>
    <row r="258" spans="2:138" ht="15">
      <c r="B258" s="16"/>
      <c r="C258" s="2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6"/>
      <c r="U258" s="16"/>
      <c r="V258" s="16"/>
      <c r="W258" s="10"/>
      <c r="X258" s="16"/>
      <c r="Y258" s="16"/>
      <c r="Z258" s="16"/>
      <c r="AA258" s="16"/>
      <c r="AB258" s="16"/>
      <c r="AC258" s="16"/>
      <c r="AD258" s="21"/>
      <c r="AE258" s="20"/>
      <c r="AF258" s="20"/>
      <c r="AG258" s="20"/>
      <c r="AH258" s="20"/>
      <c r="AI258" s="20"/>
      <c r="AJ258" s="20"/>
      <c r="AK258" s="20"/>
      <c r="AL258" s="20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</row>
    <row r="259" spans="2:138" ht="15">
      <c r="B259" s="28"/>
      <c r="C259" s="2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6"/>
      <c r="U259" s="16"/>
      <c r="V259" s="16"/>
      <c r="W259" s="10"/>
      <c r="X259" s="16"/>
      <c r="Y259" s="16"/>
      <c r="Z259" s="16"/>
      <c r="AA259" s="16"/>
      <c r="AB259" s="16"/>
      <c r="AC259" s="16"/>
      <c r="AD259" s="21"/>
      <c r="AE259" s="20"/>
      <c r="AF259" s="20"/>
      <c r="AG259" s="20"/>
      <c r="AH259" s="20"/>
      <c r="AI259" s="20"/>
      <c r="AJ259" s="20"/>
      <c r="AK259" s="20"/>
      <c r="AL259" s="20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</row>
    <row r="260" spans="2:138" ht="15">
      <c r="B260" s="28"/>
      <c r="C260" s="28"/>
      <c r="D260" s="10"/>
      <c r="E260" s="10"/>
      <c r="F260" s="10"/>
      <c r="G260" s="10"/>
      <c r="H260" s="10"/>
      <c r="I260" s="10"/>
      <c r="J260" s="10">
        <v>7000</v>
      </c>
      <c r="K260" s="10"/>
      <c r="L260" s="10"/>
      <c r="M260" s="10"/>
      <c r="N260" s="10"/>
      <c r="O260" s="10"/>
      <c r="P260" s="10"/>
      <c r="Q260" s="10"/>
      <c r="R260" s="10"/>
      <c r="S260" s="10"/>
      <c r="T260" s="16"/>
      <c r="U260" s="16"/>
      <c r="V260" s="16"/>
      <c r="W260" s="10"/>
      <c r="X260" s="16"/>
      <c r="Y260" s="16"/>
      <c r="Z260" s="16"/>
      <c r="AA260" s="16"/>
      <c r="AB260" s="16"/>
      <c r="AC260" s="16"/>
      <c r="AD260" s="21"/>
      <c r="AE260" s="20"/>
      <c r="AF260" s="20"/>
      <c r="AG260" s="20"/>
      <c r="AH260" s="20"/>
      <c r="AI260" s="20"/>
      <c r="AJ260" s="20"/>
      <c r="AK260" s="20"/>
      <c r="AL260" s="20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</row>
    <row r="261" spans="2:138" ht="15">
      <c r="B261" s="28"/>
      <c r="C261" s="28"/>
      <c r="D261" s="10"/>
      <c r="E261" s="10"/>
      <c r="F261" s="10"/>
      <c r="G261" s="10"/>
      <c r="H261" s="10"/>
      <c r="I261" s="10"/>
      <c r="J261" s="10">
        <v>37175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6"/>
      <c r="U261" s="16"/>
      <c r="V261" s="16"/>
      <c r="W261" s="10"/>
      <c r="X261" s="16"/>
      <c r="Y261" s="16"/>
      <c r="Z261" s="16"/>
      <c r="AA261" s="16"/>
      <c r="AB261" s="16"/>
      <c r="AC261" s="16"/>
      <c r="AD261" s="21"/>
      <c r="AE261" s="20"/>
      <c r="AF261" s="20"/>
      <c r="AG261" s="20"/>
      <c r="AH261" s="20"/>
      <c r="AI261" s="20"/>
      <c r="AJ261" s="20"/>
      <c r="AK261" s="20"/>
      <c r="AL261" s="20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</row>
    <row r="262" spans="2:138" ht="15">
      <c r="B262" s="28"/>
      <c r="C262" s="2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6"/>
      <c r="U262" s="16"/>
      <c r="V262" s="16"/>
      <c r="W262" s="10"/>
      <c r="X262" s="16"/>
      <c r="Y262" s="16"/>
      <c r="Z262" s="16"/>
      <c r="AA262" s="16"/>
      <c r="AB262" s="16"/>
      <c r="AC262" s="16"/>
      <c r="AD262" s="21"/>
      <c r="AE262" s="20"/>
      <c r="AF262" s="20"/>
      <c r="AG262" s="20"/>
      <c r="AH262" s="20"/>
      <c r="AI262" s="20"/>
      <c r="AJ262" s="20"/>
      <c r="AK262" s="20"/>
      <c r="AL262" s="20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</row>
    <row r="263" spans="2:138" ht="15">
      <c r="B263" s="28"/>
      <c r="C263" s="2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6"/>
      <c r="U263" s="16"/>
      <c r="V263" s="16"/>
      <c r="W263" s="10"/>
      <c r="X263" s="16"/>
      <c r="Y263" s="16"/>
      <c r="Z263" s="16"/>
      <c r="AA263" s="16"/>
      <c r="AB263" s="16"/>
      <c r="AC263" s="16"/>
      <c r="AD263" s="21"/>
      <c r="AE263" s="20"/>
      <c r="AF263" s="20"/>
      <c r="AG263" s="20"/>
      <c r="AH263" s="20"/>
      <c r="AI263" s="20"/>
      <c r="AJ263" s="20"/>
      <c r="AK263" s="20"/>
      <c r="AL263" s="20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</row>
    <row r="264" spans="2:138" ht="15">
      <c r="B264" s="28"/>
      <c r="C264" s="2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6"/>
      <c r="U264" s="16"/>
      <c r="V264" s="16"/>
      <c r="W264" s="10"/>
      <c r="X264" s="16"/>
      <c r="Y264" s="16"/>
      <c r="Z264" s="16"/>
      <c r="AA264" s="16"/>
      <c r="AB264" s="16"/>
      <c r="AC264" s="16"/>
      <c r="AD264" s="21"/>
      <c r="AE264" s="20"/>
      <c r="AF264" s="20"/>
      <c r="AG264" s="20"/>
      <c r="AH264" s="20"/>
      <c r="AI264" s="20"/>
      <c r="AJ264" s="20"/>
      <c r="AK264" s="20"/>
      <c r="AL264" s="20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</row>
    <row r="265" spans="2:138" ht="15">
      <c r="B265" s="28"/>
      <c r="C265" s="2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6"/>
      <c r="U265" s="16"/>
      <c r="V265" s="16"/>
      <c r="W265" s="10"/>
      <c r="X265" s="16"/>
      <c r="Y265" s="16"/>
      <c r="Z265" s="16"/>
      <c r="AA265" s="16"/>
      <c r="AB265" s="16"/>
      <c r="AC265" s="16"/>
      <c r="AD265" s="21"/>
      <c r="AE265" s="20"/>
      <c r="AF265" s="20"/>
      <c r="AG265" s="20"/>
      <c r="AH265" s="20"/>
      <c r="AI265" s="20"/>
      <c r="AJ265" s="20"/>
      <c r="AK265" s="20"/>
      <c r="AL265" s="20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</row>
    <row r="266" spans="2:138" ht="15">
      <c r="B266" s="14"/>
      <c r="C266" s="2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6"/>
      <c r="U266" s="16"/>
      <c r="V266" s="16"/>
      <c r="W266" s="10"/>
      <c r="X266" s="16"/>
      <c r="Y266" s="16"/>
      <c r="Z266" s="16"/>
      <c r="AA266" s="16"/>
      <c r="AB266" s="16"/>
      <c r="AC266" s="16"/>
      <c r="AD266" s="21"/>
      <c r="AE266" s="20"/>
      <c r="AF266" s="20"/>
      <c r="AG266" s="20"/>
      <c r="AH266" s="20"/>
      <c r="AI266" s="20"/>
      <c r="AJ266" s="20"/>
      <c r="AK266" s="20"/>
      <c r="AL266" s="20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</row>
    <row r="267" spans="2:138" ht="15">
      <c r="B267" s="28"/>
      <c r="C267" s="2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6"/>
      <c r="U267" s="16"/>
      <c r="V267" s="16"/>
      <c r="W267" s="10"/>
      <c r="X267" s="16"/>
      <c r="Y267" s="16"/>
      <c r="Z267" s="16"/>
      <c r="AA267" s="16"/>
      <c r="AB267" s="16"/>
      <c r="AC267" s="16"/>
      <c r="AD267" s="21"/>
      <c r="AE267" s="20"/>
      <c r="AF267" s="20"/>
      <c r="AG267" s="20"/>
      <c r="AH267" s="20"/>
      <c r="AI267" s="20"/>
      <c r="AJ267" s="20"/>
      <c r="AK267" s="20"/>
      <c r="AL267" s="20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</row>
    <row r="268" spans="2:138" ht="15">
      <c r="B268" s="16"/>
      <c r="C268" s="2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6"/>
      <c r="U268" s="16"/>
      <c r="V268" s="16"/>
      <c r="W268" s="10"/>
      <c r="X268" s="16"/>
      <c r="Y268" s="16"/>
      <c r="Z268" s="16"/>
      <c r="AA268" s="16"/>
      <c r="AB268" s="16"/>
      <c r="AC268" s="16"/>
      <c r="AD268" s="21"/>
      <c r="AE268" s="20"/>
      <c r="AF268" s="20"/>
      <c r="AG268" s="20"/>
      <c r="AH268" s="20"/>
      <c r="AI268" s="20"/>
      <c r="AJ268" s="20"/>
      <c r="AK268" s="20"/>
      <c r="AL268" s="20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</row>
    <row r="269" spans="2:138" ht="15">
      <c r="B269" s="28"/>
      <c r="C269" s="2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6"/>
      <c r="U269" s="16"/>
      <c r="V269" s="16"/>
      <c r="W269" s="10"/>
      <c r="X269" s="16"/>
      <c r="Y269" s="16"/>
      <c r="Z269" s="16"/>
      <c r="AA269" s="16"/>
      <c r="AB269" s="16"/>
      <c r="AC269" s="16"/>
      <c r="AD269" s="21"/>
      <c r="AE269" s="20"/>
      <c r="AF269" s="20"/>
      <c r="AG269" s="20"/>
      <c r="AH269" s="20"/>
      <c r="AI269" s="20"/>
      <c r="AJ269" s="20"/>
      <c r="AK269" s="20"/>
      <c r="AL269" s="20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</row>
    <row r="270" spans="2:138" ht="15">
      <c r="B270" s="28"/>
      <c r="C270" s="2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6"/>
      <c r="U270" s="16"/>
      <c r="V270" s="16"/>
      <c r="W270" s="10"/>
      <c r="X270" s="16"/>
      <c r="Y270" s="16"/>
      <c r="Z270" s="16"/>
      <c r="AA270" s="16"/>
      <c r="AB270" s="16"/>
      <c r="AC270" s="16"/>
      <c r="AD270" s="21"/>
      <c r="AE270" s="20"/>
      <c r="AF270" s="20"/>
      <c r="AG270" s="20"/>
      <c r="AH270" s="20"/>
      <c r="AI270" s="20"/>
      <c r="AJ270" s="20"/>
      <c r="AK270" s="20"/>
      <c r="AL270" s="20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</row>
    <row r="271" spans="2:138" ht="15">
      <c r="B271" s="14"/>
      <c r="C271" s="2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6"/>
      <c r="U271" s="16"/>
      <c r="V271" s="16"/>
      <c r="W271" s="10"/>
      <c r="X271" s="16"/>
      <c r="Y271" s="16"/>
      <c r="Z271" s="16"/>
      <c r="AA271" s="16"/>
      <c r="AB271" s="16"/>
      <c r="AC271" s="16"/>
      <c r="AD271" s="21"/>
      <c r="AE271" s="20"/>
      <c r="AF271" s="20"/>
      <c r="AG271" s="20"/>
      <c r="AH271" s="20"/>
      <c r="AI271" s="20"/>
      <c r="AJ271" s="20"/>
      <c r="AK271" s="20"/>
      <c r="AL271" s="20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</row>
    <row r="272" spans="2:138" ht="15">
      <c r="B272" s="28"/>
      <c r="C272" s="2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6"/>
      <c r="U272" s="16"/>
      <c r="V272" s="16"/>
      <c r="W272" s="10"/>
      <c r="X272" s="16"/>
      <c r="Y272" s="16"/>
      <c r="Z272" s="16"/>
      <c r="AA272" s="16"/>
      <c r="AB272" s="16"/>
      <c r="AC272" s="16"/>
      <c r="AD272" s="21"/>
      <c r="AE272" s="20"/>
      <c r="AF272" s="20"/>
      <c r="AG272" s="20"/>
      <c r="AH272" s="20"/>
      <c r="AI272" s="20"/>
      <c r="AJ272" s="20"/>
      <c r="AK272" s="20"/>
      <c r="AL272" s="20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</row>
    <row r="273" spans="2:138" ht="15">
      <c r="B273" s="5"/>
      <c r="C273" s="5"/>
      <c r="D273" s="1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1"/>
      <c r="U273" s="21"/>
      <c r="V273" s="21"/>
      <c r="W273" s="20"/>
      <c r="X273" s="21"/>
      <c r="Y273" s="21"/>
      <c r="Z273" s="21"/>
      <c r="AA273" s="21"/>
      <c r="AB273" s="21"/>
      <c r="AC273" s="21"/>
      <c r="AD273" s="21"/>
      <c r="AE273" s="20"/>
      <c r="AF273" s="20"/>
      <c r="AG273" s="20"/>
      <c r="AH273" s="20"/>
      <c r="AI273" s="20"/>
      <c r="AJ273" s="20"/>
      <c r="AK273" s="20"/>
      <c r="AL273" s="20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</row>
    <row r="274" spans="2:138" ht="15">
      <c r="B274" s="5"/>
      <c r="C274" s="5"/>
      <c r="D274" s="1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1"/>
      <c r="U274" s="21"/>
      <c r="V274" s="21"/>
      <c r="W274" s="20"/>
      <c r="X274" s="21"/>
      <c r="Y274" s="21"/>
      <c r="Z274" s="21"/>
      <c r="AA274" s="21"/>
      <c r="AB274" s="21"/>
      <c r="AC274" s="21"/>
      <c r="AD274" s="21"/>
      <c r="AE274" s="20"/>
      <c r="AF274" s="20"/>
      <c r="AG274" s="20"/>
      <c r="AH274" s="20"/>
      <c r="AI274" s="20"/>
      <c r="AJ274" s="20"/>
      <c r="AK274" s="20"/>
      <c r="AL274" s="20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</row>
    <row r="275" spans="2:138" ht="15">
      <c r="B275" s="5"/>
      <c r="C275" s="5"/>
      <c r="D275" s="1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1"/>
      <c r="U275" s="21"/>
      <c r="V275" s="21"/>
      <c r="W275" s="20"/>
      <c r="X275" s="21"/>
      <c r="Y275" s="21"/>
      <c r="Z275" s="21"/>
      <c r="AA275" s="21"/>
      <c r="AB275" s="21"/>
      <c r="AC275" s="21"/>
      <c r="AD275" s="21"/>
      <c r="AE275" s="20"/>
      <c r="AF275" s="20"/>
      <c r="AG275" s="20"/>
      <c r="AH275" s="20"/>
      <c r="AI275" s="20"/>
      <c r="AJ275" s="20"/>
      <c r="AK275" s="20"/>
      <c r="AL275" s="20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</row>
    <row r="276" spans="2:138" ht="15">
      <c r="B276" s="5"/>
      <c r="C276" s="5"/>
      <c r="D276" s="1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1"/>
      <c r="U276" s="21"/>
      <c r="V276" s="21"/>
      <c r="W276" s="20"/>
      <c r="X276" s="21"/>
      <c r="Y276" s="21"/>
      <c r="Z276" s="21"/>
      <c r="AA276" s="21"/>
      <c r="AB276" s="21"/>
      <c r="AC276" s="21"/>
      <c r="AD276" s="21"/>
      <c r="AE276" s="20"/>
      <c r="AF276" s="20"/>
      <c r="AG276" s="20"/>
      <c r="AH276" s="20"/>
      <c r="AI276" s="20"/>
      <c r="AJ276" s="20"/>
      <c r="AK276" s="20"/>
      <c r="AL276" s="20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</row>
    <row r="277" spans="2:138" ht="15">
      <c r="B277" s="5"/>
      <c r="C277" s="5"/>
      <c r="D277" s="1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1"/>
      <c r="U277" s="21"/>
      <c r="V277" s="21"/>
      <c r="W277" s="20"/>
      <c r="X277" s="21"/>
      <c r="Y277" s="21"/>
      <c r="Z277" s="21"/>
      <c r="AA277" s="21"/>
      <c r="AB277" s="21"/>
      <c r="AC277" s="21"/>
      <c r="AD277" s="21"/>
      <c r="AE277" s="20"/>
      <c r="AF277" s="20"/>
      <c r="AG277" s="20"/>
      <c r="AH277" s="20"/>
      <c r="AI277" s="20"/>
      <c r="AJ277" s="20"/>
      <c r="AK277" s="20"/>
      <c r="AL277" s="20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</row>
    <row r="278" spans="2:138" ht="15">
      <c r="B278" s="5"/>
      <c r="C278" s="5"/>
      <c r="D278" s="1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1"/>
      <c r="U278" s="21"/>
      <c r="V278" s="21"/>
      <c r="W278" s="20"/>
      <c r="X278" s="21"/>
      <c r="Y278" s="21"/>
      <c r="Z278" s="21"/>
      <c r="AA278" s="21"/>
      <c r="AB278" s="21"/>
      <c r="AC278" s="21"/>
      <c r="AD278" s="21"/>
      <c r="AE278" s="20"/>
      <c r="AF278" s="20"/>
      <c r="AG278" s="20"/>
      <c r="AH278" s="20"/>
      <c r="AI278" s="20"/>
      <c r="AJ278" s="20"/>
      <c r="AK278" s="20"/>
      <c r="AL278" s="20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</row>
    <row r="279" spans="2:138" ht="15">
      <c r="B279" s="5"/>
      <c r="C279" s="5"/>
      <c r="D279" s="1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1"/>
      <c r="U279" s="21"/>
      <c r="V279" s="21"/>
      <c r="W279" s="20"/>
      <c r="X279" s="21"/>
      <c r="Y279" s="21"/>
      <c r="Z279" s="21"/>
      <c r="AA279" s="21"/>
      <c r="AB279" s="21"/>
      <c r="AC279" s="21"/>
      <c r="AD279" s="21"/>
      <c r="AE279" s="20"/>
      <c r="AF279" s="20"/>
      <c r="AG279" s="20"/>
      <c r="AH279" s="20"/>
      <c r="AI279" s="20"/>
      <c r="AJ279" s="20"/>
      <c r="AK279" s="20"/>
      <c r="AL279" s="20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</row>
    <row r="280" spans="2:138" ht="15">
      <c r="B280" s="5"/>
      <c r="C280" s="5"/>
      <c r="D280" s="1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1"/>
      <c r="U280" s="21"/>
      <c r="V280" s="21"/>
      <c r="W280" s="20"/>
      <c r="X280" s="21"/>
      <c r="Y280" s="21"/>
      <c r="Z280" s="21"/>
      <c r="AA280" s="21"/>
      <c r="AB280" s="21"/>
      <c r="AC280" s="21"/>
      <c r="AD280" s="21"/>
      <c r="AE280" s="20"/>
      <c r="AF280" s="20"/>
      <c r="AG280" s="20"/>
      <c r="AH280" s="20"/>
      <c r="AI280" s="20"/>
      <c r="AJ280" s="20"/>
      <c r="AK280" s="20"/>
      <c r="AL280" s="20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</row>
    <row r="281" spans="2:138" ht="15">
      <c r="B281" s="5"/>
      <c r="C281" s="5"/>
      <c r="D281" s="1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1"/>
      <c r="U281" s="21"/>
      <c r="V281" s="21"/>
      <c r="W281" s="20"/>
      <c r="X281" s="21"/>
      <c r="Y281" s="21"/>
      <c r="Z281" s="21"/>
      <c r="AA281" s="21"/>
      <c r="AB281" s="21"/>
      <c r="AC281" s="21"/>
      <c r="AD281" s="21"/>
      <c r="AE281" s="20"/>
      <c r="AF281" s="20"/>
      <c r="AG281" s="20"/>
      <c r="AH281" s="20"/>
      <c r="AI281" s="20"/>
      <c r="AJ281" s="20"/>
      <c r="AK281" s="20"/>
      <c r="AL281" s="20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</row>
    <row r="282" spans="2:138" ht="15">
      <c r="B282" s="5"/>
      <c r="C282" s="5"/>
      <c r="D282" s="1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1"/>
      <c r="U282" s="21"/>
      <c r="V282" s="21"/>
      <c r="W282" s="20"/>
      <c r="X282" s="21"/>
      <c r="Y282" s="21"/>
      <c r="Z282" s="21"/>
      <c r="AA282" s="21"/>
      <c r="AB282" s="21"/>
      <c r="AC282" s="21"/>
      <c r="AD282" s="21"/>
      <c r="AE282" s="20"/>
      <c r="AF282" s="20"/>
      <c r="AG282" s="20"/>
      <c r="AH282" s="20"/>
      <c r="AI282" s="20"/>
      <c r="AJ282" s="20"/>
      <c r="AK282" s="20"/>
      <c r="AL282" s="20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</row>
    <row r="283" spans="2:138" ht="15">
      <c r="B283" s="5"/>
      <c r="C283" s="5"/>
      <c r="D283" s="1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1"/>
      <c r="U283" s="21"/>
      <c r="V283" s="21"/>
      <c r="W283" s="20"/>
      <c r="X283" s="21"/>
      <c r="Y283" s="21"/>
      <c r="Z283" s="21"/>
      <c r="AA283" s="21"/>
      <c r="AB283" s="21"/>
      <c r="AC283" s="21"/>
      <c r="AD283" s="21"/>
      <c r="AE283" s="20"/>
      <c r="AF283" s="20"/>
      <c r="AG283" s="20"/>
      <c r="AH283" s="20"/>
      <c r="AI283" s="20"/>
      <c r="AJ283" s="20"/>
      <c r="AK283" s="20"/>
      <c r="AL283" s="20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</row>
    <row r="284" spans="2:138" ht="15">
      <c r="B284" s="14"/>
      <c r="C284" s="5"/>
      <c r="D284" s="1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1"/>
      <c r="U284" s="21"/>
      <c r="V284" s="21"/>
      <c r="W284" s="20"/>
      <c r="X284" s="21"/>
      <c r="Y284" s="21"/>
      <c r="Z284" s="21"/>
      <c r="AA284" s="21"/>
      <c r="AB284" s="21"/>
      <c r="AC284" s="21"/>
      <c r="AD284" s="21"/>
      <c r="AE284" s="20"/>
      <c r="AF284" s="20"/>
      <c r="AG284" s="20"/>
      <c r="AH284" s="20"/>
      <c r="AI284" s="20"/>
      <c r="AJ284" s="20"/>
      <c r="AK284" s="20"/>
      <c r="AL284" s="20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</row>
    <row r="285" spans="2:138" ht="15">
      <c r="B285" s="5"/>
      <c r="C285" s="5"/>
      <c r="D285" s="1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1"/>
      <c r="U285" s="21"/>
      <c r="V285" s="21"/>
      <c r="W285" s="20"/>
      <c r="X285" s="21"/>
      <c r="Y285" s="21"/>
      <c r="Z285" s="21"/>
      <c r="AA285" s="21"/>
      <c r="AB285" s="21"/>
      <c r="AC285" s="21"/>
      <c r="AD285" s="21"/>
      <c r="AE285" s="20"/>
      <c r="AF285" s="20"/>
      <c r="AG285" s="20"/>
      <c r="AH285" s="20"/>
      <c r="AI285" s="20"/>
      <c r="AJ285" s="20"/>
      <c r="AK285" s="20"/>
      <c r="AL285" s="20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</row>
    <row r="286" spans="2:138" ht="15">
      <c r="B286" s="5"/>
      <c r="C286" s="5"/>
      <c r="D286" s="1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1"/>
      <c r="U286" s="21"/>
      <c r="V286" s="21"/>
      <c r="W286" s="20"/>
      <c r="X286" s="21"/>
      <c r="Y286" s="21"/>
      <c r="Z286" s="21"/>
      <c r="AA286" s="21"/>
      <c r="AB286" s="21"/>
      <c r="AC286" s="21"/>
      <c r="AD286" s="21"/>
      <c r="AE286" s="20"/>
      <c r="AF286" s="20"/>
      <c r="AG286" s="20"/>
      <c r="AH286" s="20"/>
      <c r="AI286" s="20"/>
      <c r="AJ286" s="20"/>
      <c r="AK286" s="20"/>
      <c r="AL286" s="20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</row>
    <row r="287" spans="2:138" ht="15">
      <c r="B287" s="4"/>
      <c r="C287" s="4"/>
      <c r="D287" s="1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1"/>
      <c r="U287" s="21"/>
      <c r="V287" s="21"/>
      <c r="W287" s="20"/>
      <c r="X287" s="21"/>
      <c r="Y287" s="21"/>
      <c r="Z287" s="21"/>
      <c r="AA287" s="21"/>
      <c r="AB287" s="21"/>
      <c r="AC287" s="21"/>
      <c r="AD287" s="21"/>
      <c r="AE287" s="20"/>
      <c r="AF287" s="20"/>
      <c r="AG287" s="20"/>
      <c r="AH287" s="20"/>
      <c r="AI287" s="20"/>
      <c r="AJ287" s="20"/>
      <c r="AK287" s="20"/>
      <c r="AL287" s="20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</row>
    <row r="288" spans="2:138" ht="15">
      <c r="B288" s="14"/>
      <c r="C288" s="4"/>
      <c r="D288" s="1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1"/>
      <c r="U288" s="21"/>
      <c r="V288" s="21"/>
      <c r="W288" s="20"/>
      <c r="X288" s="21"/>
      <c r="Y288" s="21"/>
      <c r="Z288" s="21"/>
      <c r="AA288" s="21"/>
      <c r="AB288" s="21"/>
      <c r="AC288" s="21"/>
      <c r="AD288" s="21"/>
      <c r="AE288" s="20"/>
      <c r="AF288" s="20"/>
      <c r="AG288" s="20"/>
      <c r="AH288" s="20"/>
      <c r="AI288" s="20"/>
      <c r="AJ288" s="20"/>
      <c r="AK288" s="20"/>
      <c r="AL288" s="20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</row>
    <row r="289" spans="2:138" ht="15">
      <c r="B289" s="5"/>
      <c r="C289" s="5"/>
      <c r="D289" s="10"/>
      <c r="E289" s="20"/>
      <c r="F289" s="20"/>
      <c r="G289" s="20"/>
      <c r="H289" s="20"/>
      <c r="I289" s="20"/>
      <c r="J289" s="20">
        <v>38500</v>
      </c>
      <c r="K289" s="20"/>
      <c r="L289" s="20"/>
      <c r="M289" s="20"/>
      <c r="N289" s="20"/>
      <c r="O289" s="20"/>
      <c r="P289" s="20"/>
      <c r="Q289" s="20"/>
      <c r="R289" s="20"/>
      <c r="S289" s="20"/>
      <c r="T289" s="21"/>
      <c r="U289" s="21"/>
      <c r="V289" s="21"/>
      <c r="W289" s="20"/>
      <c r="X289" s="21"/>
      <c r="Y289" s="21"/>
      <c r="Z289" s="21"/>
      <c r="AA289" s="21"/>
      <c r="AB289" s="21"/>
      <c r="AC289" s="21"/>
      <c r="AD289" s="21"/>
      <c r="AE289" s="20"/>
      <c r="AF289" s="20"/>
      <c r="AG289" s="20"/>
      <c r="AH289" s="20"/>
      <c r="AI289" s="20"/>
      <c r="AJ289" s="20"/>
      <c r="AK289" s="20"/>
      <c r="AL289" s="20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</row>
    <row r="290" spans="2:138" ht="15">
      <c r="B290" s="5"/>
      <c r="C290" s="5"/>
      <c r="D290" s="1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1"/>
      <c r="U290" s="21"/>
      <c r="V290" s="21"/>
      <c r="W290" s="20"/>
      <c r="X290" s="21"/>
      <c r="Y290" s="21"/>
      <c r="Z290" s="21"/>
      <c r="AA290" s="21"/>
      <c r="AB290" s="21"/>
      <c r="AC290" s="21"/>
      <c r="AD290" s="21"/>
      <c r="AE290" s="20"/>
      <c r="AF290" s="20"/>
      <c r="AG290" s="20"/>
      <c r="AH290" s="20"/>
      <c r="AI290" s="20"/>
      <c r="AJ290" s="20"/>
      <c r="AK290" s="20"/>
      <c r="AL290" s="20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</row>
    <row r="291" spans="2:138" ht="15">
      <c r="B291" s="5"/>
      <c r="C291" s="5"/>
      <c r="D291" s="1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1"/>
      <c r="U291" s="21"/>
      <c r="V291" s="21"/>
      <c r="W291" s="20"/>
      <c r="X291" s="21"/>
      <c r="Y291" s="21"/>
      <c r="Z291" s="21"/>
      <c r="AA291" s="21"/>
      <c r="AB291" s="21"/>
      <c r="AC291" s="21"/>
      <c r="AD291" s="21"/>
      <c r="AE291" s="20"/>
      <c r="AF291" s="20"/>
      <c r="AG291" s="20"/>
      <c r="AH291" s="20"/>
      <c r="AI291" s="20"/>
      <c r="AJ291" s="20"/>
      <c r="AK291" s="20"/>
      <c r="AL291" s="20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</row>
    <row r="292" spans="2:138" ht="15">
      <c r="B292" s="5"/>
      <c r="C292" s="5"/>
      <c r="D292" s="1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1"/>
      <c r="U292" s="21"/>
      <c r="V292" s="21"/>
      <c r="W292" s="20"/>
      <c r="X292" s="21"/>
      <c r="Y292" s="21"/>
      <c r="Z292" s="21"/>
      <c r="AA292" s="21"/>
      <c r="AB292" s="21"/>
      <c r="AC292" s="21"/>
      <c r="AD292" s="21"/>
      <c r="AE292" s="20"/>
      <c r="AF292" s="20"/>
      <c r="AG292" s="20"/>
      <c r="AH292" s="20"/>
      <c r="AI292" s="20"/>
      <c r="AJ292" s="20"/>
      <c r="AK292" s="20"/>
      <c r="AL292" s="20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</row>
    <row r="293" spans="2:138" ht="15">
      <c r="B293" s="5"/>
      <c r="C293" s="5"/>
      <c r="D293" s="1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1"/>
      <c r="U293" s="21"/>
      <c r="V293" s="21"/>
      <c r="W293" s="20"/>
      <c r="X293" s="21"/>
      <c r="Y293" s="21"/>
      <c r="Z293" s="21"/>
      <c r="AA293" s="21"/>
      <c r="AB293" s="21"/>
      <c r="AC293" s="21"/>
      <c r="AD293" s="21"/>
      <c r="AE293" s="20"/>
      <c r="AF293" s="20"/>
      <c r="AG293" s="20"/>
      <c r="AH293" s="20"/>
      <c r="AI293" s="20"/>
      <c r="AJ293" s="20"/>
      <c r="AK293" s="20"/>
      <c r="AL293" s="20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</row>
    <row r="294" spans="2:138" ht="15">
      <c r="B294" s="18"/>
      <c r="C294" s="5"/>
      <c r="D294" s="1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1"/>
      <c r="U294" s="21"/>
      <c r="V294" s="21"/>
      <c r="W294" s="20"/>
      <c r="X294" s="21"/>
      <c r="Y294" s="21"/>
      <c r="Z294" s="21"/>
      <c r="AA294" s="21"/>
      <c r="AB294" s="21"/>
      <c r="AC294" s="21"/>
      <c r="AD294" s="21"/>
      <c r="AE294" s="20"/>
      <c r="AF294" s="20"/>
      <c r="AG294" s="20"/>
      <c r="AH294" s="20"/>
      <c r="AI294" s="20"/>
      <c r="AJ294" s="20"/>
      <c r="AK294" s="20"/>
      <c r="AL294" s="20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</row>
    <row r="295" spans="2:138" ht="15">
      <c r="B295" s="5"/>
      <c r="C295" s="5"/>
      <c r="D295" s="10"/>
      <c r="E295" s="20"/>
      <c r="F295" s="20"/>
      <c r="G295" s="20"/>
      <c r="H295" s="20"/>
      <c r="I295" s="20"/>
      <c r="J295" s="20">
        <v>10000</v>
      </c>
      <c r="K295" s="20"/>
      <c r="L295" s="20"/>
      <c r="M295" s="20"/>
      <c r="N295" s="20"/>
      <c r="O295" s="20"/>
      <c r="P295" s="20"/>
      <c r="Q295" s="20"/>
      <c r="R295" s="20"/>
      <c r="S295" s="20"/>
      <c r="T295" s="21"/>
      <c r="U295" s="21"/>
      <c r="V295" s="21"/>
      <c r="W295" s="20"/>
      <c r="X295" s="21"/>
      <c r="Y295" s="21"/>
      <c r="Z295" s="21"/>
      <c r="AA295" s="21"/>
      <c r="AB295" s="21"/>
      <c r="AC295" s="21"/>
      <c r="AD295" s="21"/>
      <c r="AE295" s="20"/>
      <c r="AF295" s="20"/>
      <c r="AG295" s="20"/>
      <c r="AH295" s="20"/>
      <c r="AI295" s="20"/>
      <c r="AJ295" s="20"/>
      <c r="AK295" s="20"/>
      <c r="AL295" s="20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</row>
    <row r="296" spans="2:138" ht="15">
      <c r="B296" s="5"/>
      <c r="C296" s="5"/>
      <c r="D296" s="1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1"/>
      <c r="U296" s="21"/>
      <c r="V296" s="21"/>
      <c r="W296" s="20"/>
      <c r="X296" s="21"/>
      <c r="Y296" s="21"/>
      <c r="Z296" s="21"/>
      <c r="AA296" s="21"/>
      <c r="AB296" s="21"/>
      <c r="AC296" s="21"/>
      <c r="AD296" s="21"/>
      <c r="AE296" s="20"/>
      <c r="AF296" s="20"/>
      <c r="AG296" s="20"/>
      <c r="AH296" s="20"/>
      <c r="AI296" s="20"/>
      <c r="AJ296" s="20"/>
      <c r="AK296" s="20"/>
      <c r="AL296" s="20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</row>
    <row r="297" spans="2:138" ht="15">
      <c r="B297" s="5"/>
      <c r="C297" s="5"/>
      <c r="D297" s="1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1"/>
      <c r="U297" s="21"/>
      <c r="V297" s="21"/>
      <c r="W297" s="20"/>
      <c r="X297" s="21"/>
      <c r="Y297" s="21"/>
      <c r="Z297" s="21"/>
      <c r="AA297" s="21"/>
      <c r="AB297" s="21"/>
      <c r="AC297" s="21"/>
      <c r="AD297" s="21"/>
      <c r="AE297" s="20"/>
      <c r="AF297" s="20"/>
      <c r="AG297" s="20"/>
      <c r="AH297" s="20"/>
      <c r="AI297" s="20"/>
      <c r="AJ297" s="20"/>
      <c r="AK297" s="20"/>
      <c r="AL297" s="20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</row>
    <row r="298" spans="2:138" ht="15">
      <c r="B298" s="14"/>
      <c r="C298" s="5"/>
      <c r="D298" s="1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1"/>
      <c r="U298" s="21"/>
      <c r="V298" s="21"/>
      <c r="W298" s="20"/>
      <c r="X298" s="21"/>
      <c r="Y298" s="21"/>
      <c r="Z298" s="21"/>
      <c r="AA298" s="21"/>
      <c r="AB298" s="21"/>
      <c r="AC298" s="21"/>
      <c r="AD298" s="21"/>
      <c r="AE298" s="20"/>
      <c r="AF298" s="20"/>
      <c r="AG298" s="20"/>
      <c r="AH298" s="20"/>
      <c r="AI298" s="20"/>
      <c r="AJ298" s="20"/>
      <c r="AK298" s="20"/>
      <c r="AL298" s="20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</row>
    <row r="299" spans="2:138" ht="15">
      <c r="B299" s="5"/>
      <c r="C299" s="5"/>
      <c r="D299" s="10"/>
      <c r="E299" s="20"/>
      <c r="F299" s="20"/>
      <c r="G299" s="20"/>
      <c r="H299" s="20"/>
      <c r="I299" s="20"/>
      <c r="J299" s="20">
        <v>892</v>
      </c>
      <c r="K299" s="20"/>
      <c r="L299" s="20"/>
      <c r="M299" s="20"/>
      <c r="N299" s="20"/>
      <c r="O299" s="20"/>
      <c r="P299" s="20"/>
      <c r="Q299" s="20"/>
      <c r="R299" s="20"/>
      <c r="S299" s="20"/>
      <c r="T299" s="21"/>
      <c r="U299" s="21"/>
      <c r="V299" s="21"/>
      <c r="W299" s="20"/>
      <c r="X299" s="21"/>
      <c r="Y299" s="21"/>
      <c r="Z299" s="21"/>
      <c r="AA299" s="21"/>
      <c r="AB299" s="21"/>
      <c r="AC299" s="21"/>
      <c r="AD299" s="21"/>
      <c r="AE299" s="20"/>
      <c r="AF299" s="20"/>
      <c r="AG299" s="20"/>
      <c r="AH299" s="20"/>
      <c r="AI299" s="20"/>
      <c r="AJ299" s="20"/>
      <c r="AK299" s="20"/>
      <c r="AL299" s="20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</row>
    <row r="300" spans="2:138" ht="15">
      <c r="B300" s="5"/>
      <c r="C300" s="5"/>
      <c r="D300" s="10"/>
      <c r="E300" s="20"/>
      <c r="F300" s="20"/>
      <c r="G300" s="20"/>
      <c r="H300" s="20"/>
      <c r="I300" s="20"/>
      <c r="J300" s="20">
        <v>2000</v>
      </c>
      <c r="K300" s="20"/>
      <c r="L300" s="20"/>
      <c r="M300" s="20"/>
      <c r="N300" s="20"/>
      <c r="O300" s="20"/>
      <c r="P300" s="20"/>
      <c r="Q300" s="20"/>
      <c r="R300" s="20"/>
      <c r="S300" s="20"/>
      <c r="T300" s="21"/>
      <c r="U300" s="21"/>
      <c r="V300" s="21"/>
      <c r="W300" s="20"/>
      <c r="X300" s="21"/>
      <c r="Y300" s="21"/>
      <c r="Z300" s="21"/>
      <c r="AA300" s="21"/>
      <c r="AB300" s="21"/>
      <c r="AC300" s="21"/>
      <c r="AD300" s="21"/>
      <c r="AE300" s="20"/>
      <c r="AF300" s="20"/>
      <c r="AG300" s="20"/>
      <c r="AH300" s="20"/>
      <c r="AI300" s="20"/>
      <c r="AJ300" s="20"/>
      <c r="AK300" s="20"/>
      <c r="AL300" s="20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</row>
    <row r="301" spans="2:138" ht="15">
      <c r="B301" s="5"/>
      <c r="C301" s="5"/>
      <c r="D301" s="1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1"/>
      <c r="U301" s="21"/>
      <c r="V301" s="21"/>
      <c r="W301" s="20"/>
      <c r="X301" s="21"/>
      <c r="Y301" s="21"/>
      <c r="Z301" s="21"/>
      <c r="AA301" s="21"/>
      <c r="AB301" s="21"/>
      <c r="AC301" s="21"/>
      <c r="AD301" s="21"/>
      <c r="AE301" s="20"/>
      <c r="AF301" s="20"/>
      <c r="AG301" s="20"/>
      <c r="AH301" s="20"/>
      <c r="AI301" s="20"/>
      <c r="AJ301" s="20"/>
      <c r="AK301" s="20"/>
      <c r="AL301" s="20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</row>
    <row r="302" spans="2:138" ht="15">
      <c r="B302" s="14"/>
      <c r="C302" s="5"/>
      <c r="D302" s="1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1"/>
      <c r="U302" s="21"/>
      <c r="V302" s="21"/>
      <c r="W302" s="20"/>
      <c r="X302" s="21"/>
      <c r="Y302" s="21"/>
      <c r="Z302" s="21"/>
      <c r="AA302" s="21"/>
      <c r="AB302" s="21"/>
      <c r="AC302" s="21"/>
      <c r="AD302" s="21"/>
      <c r="AE302" s="20"/>
      <c r="AF302" s="20"/>
      <c r="AG302" s="20"/>
      <c r="AH302" s="20"/>
      <c r="AI302" s="20"/>
      <c r="AJ302" s="20"/>
      <c r="AK302" s="20"/>
      <c r="AL302" s="20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</row>
    <row r="303" spans="2:138" ht="15">
      <c r="B303" s="17"/>
      <c r="D303" s="1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1"/>
      <c r="U303" s="21"/>
      <c r="V303" s="21"/>
      <c r="W303" s="20"/>
      <c r="X303" s="21"/>
      <c r="Y303" s="21"/>
      <c r="Z303" s="21"/>
      <c r="AA303" s="21"/>
      <c r="AB303" s="21"/>
      <c r="AC303" s="21"/>
      <c r="AD303" s="21"/>
      <c r="AE303" s="20"/>
      <c r="AF303" s="20"/>
      <c r="AG303" s="20"/>
      <c r="AH303" s="20"/>
      <c r="AI303" s="20"/>
      <c r="AJ303" s="20"/>
      <c r="AK303" s="20"/>
      <c r="AL303" s="20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</row>
    <row r="304" spans="2:138" ht="15">
      <c r="B304" s="5"/>
      <c r="D304" s="1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1"/>
      <c r="U304" s="21"/>
      <c r="V304" s="21"/>
      <c r="W304" s="20"/>
      <c r="X304" s="21"/>
      <c r="Y304" s="21"/>
      <c r="Z304" s="21"/>
      <c r="AA304" s="21"/>
      <c r="AB304" s="21"/>
      <c r="AC304" s="21"/>
      <c r="AD304" s="21"/>
      <c r="AE304" s="20"/>
      <c r="AF304" s="20"/>
      <c r="AG304" s="20"/>
      <c r="AH304" s="20"/>
      <c r="AI304" s="20"/>
      <c r="AJ304" s="20"/>
      <c r="AK304" s="20"/>
      <c r="AL304" s="20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</row>
    <row r="305" spans="2:138" ht="15">
      <c r="B305" s="5"/>
      <c r="D305" s="1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1"/>
      <c r="U305" s="21"/>
      <c r="V305" s="21"/>
      <c r="W305" s="20"/>
      <c r="X305" s="21"/>
      <c r="Y305" s="21"/>
      <c r="Z305" s="21"/>
      <c r="AA305" s="21"/>
      <c r="AB305" s="21"/>
      <c r="AC305" s="21"/>
      <c r="AD305" s="21"/>
      <c r="AE305" s="20"/>
      <c r="AF305" s="20"/>
      <c r="AG305" s="20"/>
      <c r="AH305" s="20"/>
      <c r="AI305" s="20"/>
      <c r="AJ305" s="20"/>
      <c r="AK305" s="20"/>
      <c r="AL305" s="20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</row>
    <row r="306" spans="2:138" ht="15">
      <c r="B306" s="5"/>
      <c r="D306" s="1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1"/>
      <c r="U306" s="21"/>
      <c r="V306" s="21"/>
      <c r="W306" s="20"/>
      <c r="X306" s="21"/>
      <c r="Y306" s="21"/>
      <c r="Z306" s="21"/>
      <c r="AA306" s="21"/>
      <c r="AB306" s="21"/>
      <c r="AC306" s="21"/>
      <c r="AD306" s="21"/>
      <c r="AE306" s="20"/>
      <c r="AF306" s="20"/>
      <c r="AG306" s="20"/>
      <c r="AH306" s="20"/>
      <c r="AI306" s="20"/>
      <c r="AJ306" s="20"/>
      <c r="AK306" s="20"/>
      <c r="AL306" s="20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</row>
    <row r="307" spans="2:138" ht="15">
      <c r="B307" s="5"/>
      <c r="D307" s="1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1"/>
      <c r="U307" s="21"/>
      <c r="V307" s="21"/>
      <c r="W307" s="20"/>
      <c r="X307" s="21"/>
      <c r="Y307" s="21"/>
      <c r="Z307" s="21"/>
      <c r="AA307" s="21"/>
      <c r="AB307" s="21"/>
      <c r="AC307" s="21"/>
      <c r="AD307" s="21"/>
      <c r="AE307" s="20"/>
      <c r="AF307" s="20"/>
      <c r="AG307" s="20"/>
      <c r="AH307" s="20"/>
      <c r="AI307" s="20"/>
      <c r="AJ307" s="20"/>
      <c r="AK307" s="20"/>
      <c r="AL307" s="20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</row>
    <row r="308" spans="2:138" ht="15">
      <c r="B308" s="5"/>
      <c r="C308" s="5"/>
      <c r="D308" s="1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1"/>
      <c r="U308" s="21"/>
      <c r="V308" s="21"/>
      <c r="W308" s="20"/>
      <c r="X308" s="21"/>
      <c r="Y308" s="21"/>
      <c r="Z308" s="21"/>
      <c r="AA308" s="21"/>
      <c r="AB308" s="21"/>
      <c r="AC308" s="21"/>
      <c r="AD308" s="21"/>
      <c r="AE308" s="20"/>
      <c r="AF308" s="20"/>
      <c r="AG308" s="20"/>
      <c r="AH308" s="20"/>
      <c r="AI308" s="20"/>
      <c r="AJ308" s="20"/>
      <c r="AK308" s="20"/>
      <c r="AL308" s="20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</row>
    <row r="309" spans="2:138" ht="15">
      <c r="B309" s="17"/>
      <c r="D309" s="1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1"/>
      <c r="U309" s="21"/>
      <c r="V309" s="21"/>
      <c r="W309" s="20"/>
      <c r="X309" s="21"/>
      <c r="Y309" s="21"/>
      <c r="Z309" s="21"/>
      <c r="AA309" s="21"/>
      <c r="AB309" s="21"/>
      <c r="AC309" s="21"/>
      <c r="AD309" s="21"/>
      <c r="AE309" s="20"/>
      <c r="AF309" s="20"/>
      <c r="AG309" s="20"/>
      <c r="AH309" s="20"/>
      <c r="AI309" s="20"/>
      <c r="AJ309" s="20"/>
      <c r="AK309" s="20"/>
      <c r="AL309" s="20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</row>
    <row r="310" spans="2:138" ht="15">
      <c r="B310" s="5"/>
      <c r="D310" s="1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1"/>
      <c r="U310" s="21"/>
      <c r="V310" s="21"/>
      <c r="W310" s="20"/>
      <c r="X310" s="21"/>
      <c r="Y310" s="21"/>
      <c r="Z310" s="21"/>
      <c r="AA310" s="21"/>
      <c r="AB310" s="21"/>
      <c r="AC310" s="21"/>
      <c r="AD310" s="21"/>
      <c r="AE310" s="20"/>
      <c r="AF310" s="20"/>
      <c r="AG310" s="20"/>
      <c r="AH310" s="20"/>
      <c r="AI310" s="20"/>
      <c r="AJ310" s="20"/>
      <c r="AK310" s="20"/>
      <c r="AL310" s="20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</row>
    <row r="311" spans="2:138" ht="15">
      <c r="B311" s="17"/>
      <c r="D311" s="1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1"/>
      <c r="U311" s="21"/>
      <c r="V311" s="21"/>
      <c r="W311" s="20"/>
      <c r="X311" s="21"/>
      <c r="Y311" s="21"/>
      <c r="Z311" s="21"/>
      <c r="AA311" s="21"/>
      <c r="AB311" s="21"/>
      <c r="AC311" s="21"/>
      <c r="AD311" s="21"/>
      <c r="AE311" s="20"/>
      <c r="AF311" s="20"/>
      <c r="AG311" s="20"/>
      <c r="AH311" s="20"/>
      <c r="AI311" s="20"/>
      <c r="AJ311" s="20"/>
      <c r="AK311" s="20"/>
      <c r="AL311" s="20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</row>
    <row r="312" spans="2:138" ht="15">
      <c r="B312" s="5"/>
      <c r="C312" s="5"/>
      <c r="D312" s="1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1"/>
      <c r="U312" s="21"/>
      <c r="V312" s="21"/>
      <c r="W312" s="20"/>
      <c r="X312" s="21"/>
      <c r="Y312" s="21"/>
      <c r="Z312" s="21"/>
      <c r="AA312" s="21"/>
      <c r="AB312" s="21"/>
      <c r="AC312" s="21"/>
      <c r="AD312" s="21"/>
      <c r="AE312" s="20"/>
      <c r="AF312" s="20"/>
      <c r="AG312" s="20"/>
      <c r="AH312" s="20"/>
      <c r="AI312" s="20"/>
      <c r="AJ312" s="20"/>
      <c r="AK312" s="20"/>
      <c r="AL312" s="20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</row>
    <row r="313" spans="2:138" ht="15">
      <c r="B313" s="5"/>
      <c r="C313" s="5"/>
      <c r="D313" s="1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1"/>
      <c r="U313" s="21"/>
      <c r="V313" s="21"/>
      <c r="W313" s="20"/>
      <c r="X313" s="21"/>
      <c r="Y313" s="21"/>
      <c r="Z313" s="21"/>
      <c r="AA313" s="21"/>
      <c r="AB313" s="21"/>
      <c r="AC313" s="21"/>
      <c r="AD313" s="21"/>
      <c r="AE313" s="20"/>
      <c r="AF313" s="20"/>
      <c r="AG313" s="20"/>
      <c r="AH313" s="20"/>
      <c r="AI313" s="20"/>
      <c r="AJ313" s="20"/>
      <c r="AK313" s="20"/>
      <c r="AL313" s="20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</row>
    <row r="314" spans="2:138" ht="15">
      <c r="B314" s="5"/>
      <c r="C314" s="5"/>
      <c r="D314" s="1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1"/>
      <c r="U314" s="21"/>
      <c r="V314" s="21"/>
      <c r="W314" s="20"/>
      <c r="X314" s="21"/>
      <c r="Y314" s="21"/>
      <c r="Z314" s="21"/>
      <c r="AA314" s="21"/>
      <c r="AB314" s="21"/>
      <c r="AC314" s="21"/>
      <c r="AD314" s="21"/>
      <c r="AE314" s="20"/>
      <c r="AF314" s="20"/>
      <c r="AG314" s="20"/>
      <c r="AH314" s="20"/>
      <c r="AI314" s="20"/>
      <c r="AJ314" s="20"/>
      <c r="AK314" s="20"/>
      <c r="AL314" s="20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</row>
    <row r="315" spans="2:138" ht="15">
      <c r="B315" s="5"/>
      <c r="C315" s="5"/>
      <c r="D315" s="1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1"/>
      <c r="U315" s="21"/>
      <c r="V315" s="21"/>
      <c r="W315" s="20"/>
      <c r="X315" s="21"/>
      <c r="Y315" s="21"/>
      <c r="Z315" s="21"/>
      <c r="AA315" s="21"/>
      <c r="AB315" s="21"/>
      <c r="AC315" s="21"/>
      <c r="AD315" s="21"/>
      <c r="AE315" s="20"/>
      <c r="AF315" s="20"/>
      <c r="AG315" s="20"/>
      <c r="AH315" s="20"/>
      <c r="AI315" s="20"/>
      <c r="AJ315" s="20"/>
      <c r="AK315" s="20"/>
      <c r="AL315" s="20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</row>
    <row r="316" spans="2:138" ht="15">
      <c r="B316" s="5"/>
      <c r="C316" s="5"/>
      <c r="D316" s="1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1"/>
      <c r="U316" s="21"/>
      <c r="V316" s="21"/>
      <c r="W316" s="20"/>
      <c r="X316" s="21"/>
      <c r="Y316" s="21"/>
      <c r="Z316" s="21"/>
      <c r="AA316" s="21"/>
      <c r="AB316" s="21"/>
      <c r="AC316" s="21"/>
      <c r="AD316" s="21"/>
      <c r="AE316" s="20"/>
      <c r="AF316" s="20"/>
      <c r="AG316" s="20"/>
      <c r="AH316" s="20"/>
      <c r="AI316" s="20"/>
      <c r="AJ316" s="20"/>
      <c r="AK316" s="20"/>
      <c r="AL316" s="20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</row>
    <row r="317" spans="2:138" ht="15">
      <c r="B317" s="5"/>
      <c r="C317" s="5"/>
      <c r="D317" s="1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1"/>
      <c r="U317" s="21"/>
      <c r="V317" s="21"/>
      <c r="W317" s="20"/>
      <c r="X317" s="21"/>
      <c r="Y317" s="21"/>
      <c r="Z317" s="21"/>
      <c r="AA317" s="21"/>
      <c r="AB317" s="21"/>
      <c r="AC317" s="21"/>
      <c r="AD317" s="21"/>
      <c r="AE317" s="20"/>
      <c r="AF317" s="20"/>
      <c r="AG317" s="20"/>
      <c r="AH317" s="20"/>
      <c r="AI317" s="20"/>
      <c r="AJ317" s="20"/>
      <c r="AK317" s="20"/>
      <c r="AL317" s="20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</row>
    <row r="318" spans="2:138" ht="15">
      <c r="B318" s="5"/>
      <c r="C318" s="5"/>
      <c r="D318" s="1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1"/>
      <c r="U318" s="21"/>
      <c r="V318" s="21"/>
      <c r="W318" s="20"/>
      <c r="X318" s="21"/>
      <c r="Y318" s="21"/>
      <c r="Z318" s="21"/>
      <c r="AA318" s="21"/>
      <c r="AB318" s="21"/>
      <c r="AC318" s="21"/>
      <c r="AD318" s="21"/>
      <c r="AE318" s="20"/>
      <c r="AF318" s="20"/>
      <c r="AG318" s="20"/>
      <c r="AH318" s="20"/>
      <c r="AI318" s="20"/>
      <c r="AJ318" s="20"/>
      <c r="AK318" s="20"/>
      <c r="AL318" s="20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</row>
    <row r="319" spans="2:138" ht="15">
      <c r="B319" s="5"/>
      <c r="C319" s="5"/>
      <c r="D319" s="1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1"/>
      <c r="U319" s="21"/>
      <c r="V319" s="21"/>
      <c r="W319" s="20"/>
      <c r="X319" s="21"/>
      <c r="Y319" s="21"/>
      <c r="Z319" s="21"/>
      <c r="AA319" s="21"/>
      <c r="AB319" s="21"/>
      <c r="AC319" s="21"/>
      <c r="AD319" s="21"/>
      <c r="AE319" s="20"/>
      <c r="AF319" s="20"/>
      <c r="AG319" s="20"/>
      <c r="AH319" s="20"/>
      <c r="AI319" s="20"/>
      <c r="AJ319" s="20"/>
      <c r="AK319" s="20"/>
      <c r="AL319" s="20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</row>
    <row r="320" spans="2:138" ht="15">
      <c r="B320" s="5"/>
      <c r="C320" s="5"/>
      <c r="D320" s="1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1"/>
      <c r="U320" s="21"/>
      <c r="V320" s="21"/>
      <c r="W320" s="20"/>
      <c r="X320" s="21"/>
      <c r="Y320" s="21"/>
      <c r="Z320" s="21"/>
      <c r="AA320" s="21"/>
      <c r="AB320" s="21"/>
      <c r="AC320" s="21"/>
      <c r="AD320" s="21"/>
      <c r="AE320" s="20"/>
      <c r="AF320" s="20"/>
      <c r="AG320" s="20"/>
      <c r="AH320" s="20"/>
      <c r="AI320" s="20"/>
      <c r="AJ320" s="20"/>
      <c r="AK320" s="20"/>
      <c r="AL320" s="20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</row>
    <row r="321" spans="2:138" ht="15">
      <c r="B321" s="5"/>
      <c r="C321" s="5"/>
      <c r="D321" s="1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1"/>
      <c r="U321" s="21"/>
      <c r="V321" s="21"/>
      <c r="W321" s="20"/>
      <c r="X321" s="21"/>
      <c r="Y321" s="21"/>
      <c r="Z321" s="21"/>
      <c r="AA321" s="21"/>
      <c r="AB321" s="21"/>
      <c r="AC321" s="21"/>
      <c r="AD321" s="21"/>
      <c r="AE321" s="20"/>
      <c r="AF321" s="20"/>
      <c r="AG321" s="20"/>
      <c r="AH321" s="20"/>
      <c r="AI321" s="20"/>
      <c r="AJ321" s="20"/>
      <c r="AK321" s="20"/>
      <c r="AL321" s="20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</row>
    <row r="322" spans="2:138" ht="15">
      <c r="B322" s="5"/>
      <c r="C322" s="5"/>
      <c r="D322" s="1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1"/>
      <c r="U322" s="21"/>
      <c r="V322" s="21"/>
      <c r="W322" s="20"/>
      <c r="X322" s="21"/>
      <c r="Y322" s="21"/>
      <c r="Z322" s="21"/>
      <c r="AA322" s="21"/>
      <c r="AB322" s="21"/>
      <c r="AC322" s="21"/>
      <c r="AD322" s="21"/>
      <c r="AE322" s="20"/>
      <c r="AF322" s="20"/>
      <c r="AG322" s="20"/>
      <c r="AH322" s="20"/>
      <c r="AI322" s="20"/>
      <c r="AJ322" s="20"/>
      <c r="AK322" s="20"/>
      <c r="AL322" s="20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</row>
    <row r="323" spans="2:138" ht="15">
      <c r="B323" s="5"/>
      <c r="C323" s="5"/>
      <c r="D323" s="1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1"/>
      <c r="U323" s="21"/>
      <c r="V323" s="21"/>
      <c r="W323" s="20"/>
      <c r="X323" s="21"/>
      <c r="Y323" s="21"/>
      <c r="Z323" s="21"/>
      <c r="AA323" s="21"/>
      <c r="AB323" s="21"/>
      <c r="AC323" s="21"/>
      <c r="AD323" s="21"/>
      <c r="AE323" s="20"/>
      <c r="AF323" s="20"/>
      <c r="AG323" s="20"/>
      <c r="AH323" s="20"/>
      <c r="AI323" s="20"/>
      <c r="AJ323" s="20"/>
      <c r="AK323" s="20"/>
      <c r="AL323" s="20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</row>
    <row r="324" spans="2:138" ht="15">
      <c r="B324" s="5"/>
      <c r="C324" s="5"/>
      <c r="D324" s="1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1"/>
      <c r="U324" s="21"/>
      <c r="V324" s="21"/>
      <c r="W324" s="20"/>
      <c r="X324" s="21"/>
      <c r="Y324" s="21"/>
      <c r="Z324" s="21"/>
      <c r="AA324" s="21"/>
      <c r="AB324" s="21"/>
      <c r="AC324" s="21"/>
      <c r="AD324" s="21"/>
      <c r="AE324" s="20"/>
      <c r="AF324" s="20"/>
      <c r="AG324" s="20"/>
      <c r="AH324" s="20"/>
      <c r="AI324" s="20"/>
      <c r="AJ324" s="20"/>
      <c r="AK324" s="20"/>
      <c r="AL324" s="20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</row>
    <row r="325" spans="2:138" ht="15">
      <c r="B325" s="5"/>
      <c r="C325" s="5"/>
      <c r="D325" s="1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1"/>
      <c r="U325" s="21"/>
      <c r="V325" s="21"/>
      <c r="W325" s="20"/>
      <c r="X325" s="21"/>
      <c r="Y325" s="21"/>
      <c r="Z325" s="21"/>
      <c r="AA325" s="21"/>
      <c r="AB325" s="21"/>
      <c r="AC325" s="21"/>
      <c r="AD325" s="21"/>
      <c r="AE325" s="20"/>
      <c r="AF325" s="20"/>
      <c r="AG325" s="20"/>
      <c r="AH325" s="20"/>
      <c r="AI325" s="20"/>
      <c r="AJ325" s="20"/>
      <c r="AK325" s="20"/>
      <c r="AL325" s="20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</row>
    <row r="326" spans="2:138" ht="15">
      <c r="B326" s="5"/>
      <c r="C326" s="5"/>
      <c r="D326" s="1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1"/>
      <c r="U326" s="21"/>
      <c r="V326" s="21"/>
      <c r="W326" s="20"/>
      <c r="X326" s="21"/>
      <c r="Y326" s="21"/>
      <c r="Z326" s="21"/>
      <c r="AA326" s="21"/>
      <c r="AB326" s="21"/>
      <c r="AC326" s="21"/>
      <c r="AD326" s="21"/>
      <c r="AE326" s="20"/>
      <c r="AF326" s="20"/>
      <c r="AG326" s="20"/>
      <c r="AH326" s="20"/>
      <c r="AI326" s="20"/>
      <c r="AJ326" s="20"/>
      <c r="AK326" s="20"/>
      <c r="AL326" s="20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</row>
    <row r="327" spans="2:138" ht="15">
      <c r="B327" s="5"/>
      <c r="C327" s="5"/>
      <c r="D327" s="1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1"/>
      <c r="U327" s="21"/>
      <c r="V327" s="21"/>
      <c r="W327" s="20"/>
      <c r="X327" s="21"/>
      <c r="Y327" s="21"/>
      <c r="Z327" s="21"/>
      <c r="AA327" s="21"/>
      <c r="AB327" s="21"/>
      <c r="AC327" s="21"/>
      <c r="AD327" s="21"/>
      <c r="AE327" s="20"/>
      <c r="AF327" s="20"/>
      <c r="AG327" s="20"/>
      <c r="AH327" s="20"/>
      <c r="AI327" s="20"/>
      <c r="AJ327" s="20"/>
      <c r="AK327" s="20"/>
      <c r="AL327" s="20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</row>
    <row r="328" spans="2:138" ht="15">
      <c r="B328" s="5"/>
      <c r="C328" s="5"/>
      <c r="D328" s="1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1"/>
      <c r="U328" s="21"/>
      <c r="V328" s="21"/>
      <c r="W328" s="20"/>
      <c r="X328" s="21"/>
      <c r="Y328" s="21"/>
      <c r="Z328" s="21"/>
      <c r="AA328" s="21"/>
      <c r="AB328" s="21"/>
      <c r="AC328" s="21"/>
      <c r="AD328" s="21"/>
      <c r="AE328" s="20"/>
      <c r="AF328" s="20"/>
      <c r="AG328" s="20"/>
      <c r="AH328" s="20"/>
      <c r="AI328" s="20"/>
      <c r="AJ328" s="20"/>
      <c r="AK328" s="20"/>
      <c r="AL328" s="20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</row>
    <row r="329" spans="2:138" ht="15">
      <c r="B329" s="5"/>
      <c r="C329" s="5"/>
      <c r="D329" s="10"/>
      <c r="E329" s="20"/>
      <c r="F329" s="20"/>
      <c r="G329" s="20"/>
      <c r="H329" s="20"/>
      <c r="I329" s="20"/>
      <c r="J329" s="20">
        <f>SUM(J231:J328)</f>
        <v>1282684</v>
      </c>
      <c r="K329" s="20"/>
      <c r="L329" s="20"/>
      <c r="M329" s="20"/>
      <c r="N329" s="20"/>
      <c r="O329" s="20"/>
      <c r="P329" s="20"/>
      <c r="Q329" s="20"/>
      <c r="R329" s="20"/>
      <c r="S329" s="20"/>
      <c r="T329" s="21"/>
      <c r="U329" s="21"/>
      <c r="V329" s="21"/>
      <c r="W329" s="20"/>
      <c r="X329" s="21"/>
      <c r="Y329" s="21"/>
      <c r="Z329" s="21"/>
      <c r="AA329" s="21"/>
      <c r="AB329" s="21"/>
      <c r="AC329" s="21"/>
      <c r="AD329" s="21"/>
      <c r="AE329" s="20"/>
      <c r="AF329" s="20"/>
      <c r="AG329" s="20"/>
      <c r="AH329" s="20"/>
      <c r="AI329" s="20"/>
      <c r="AJ329" s="20"/>
      <c r="AK329" s="20"/>
      <c r="AL329" s="20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</row>
    <row r="330" spans="3:138" ht="15">
      <c r="C330" s="5"/>
      <c r="D330" s="1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1"/>
      <c r="U330" s="21"/>
      <c r="V330" s="21"/>
      <c r="W330" s="20"/>
      <c r="X330" s="21"/>
      <c r="Y330" s="21"/>
      <c r="Z330" s="21"/>
      <c r="AA330" s="21"/>
      <c r="AB330" s="21"/>
      <c r="AC330" s="21"/>
      <c r="AD330" s="21"/>
      <c r="AE330" s="20"/>
      <c r="AF330" s="20"/>
      <c r="AG330" s="20"/>
      <c r="AH330" s="20"/>
      <c r="AI330" s="20"/>
      <c r="AJ330" s="20"/>
      <c r="AK330" s="20"/>
      <c r="AL330" s="20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</row>
    <row r="331" spans="3:138" ht="15">
      <c r="C331" s="5"/>
      <c r="D331" s="1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1"/>
      <c r="U331" s="21"/>
      <c r="V331" s="21"/>
      <c r="W331" s="20"/>
      <c r="X331" s="21"/>
      <c r="Y331" s="21"/>
      <c r="Z331" s="21"/>
      <c r="AA331" s="21"/>
      <c r="AB331" s="21"/>
      <c r="AC331" s="21"/>
      <c r="AD331" s="21"/>
      <c r="AE331" s="20"/>
      <c r="AF331" s="20"/>
      <c r="AG331" s="20"/>
      <c r="AH331" s="20"/>
      <c r="AI331" s="20"/>
      <c r="AJ331" s="20"/>
      <c r="AK331" s="20"/>
      <c r="AL331" s="20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</row>
    <row r="332" spans="2:138" ht="15">
      <c r="B332" s="5"/>
      <c r="C332" s="5"/>
      <c r="D332" s="1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1"/>
      <c r="U332" s="21"/>
      <c r="V332" s="21"/>
      <c r="W332" s="20"/>
      <c r="X332" s="21"/>
      <c r="Y332" s="21"/>
      <c r="Z332" s="21"/>
      <c r="AA332" s="21"/>
      <c r="AB332" s="21"/>
      <c r="AC332" s="21"/>
      <c r="AD332" s="21"/>
      <c r="AE332" s="20"/>
      <c r="AF332" s="20"/>
      <c r="AG332" s="20"/>
      <c r="AH332" s="20"/>
      <c r="AI332" s="20"/>
      <c r="AJ332" s="20"/>
      <c r="AK332" s="20"/>
      <c r="AL332" s="20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</row>
    <row r="333" spans="2:138" ht="15">
      <c r="B333" s="5"/>
      <c r="C333" s="5"/>
      <c r="D333" s="1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1"/>
      <c r="U333" s="21"/>
      <c r="V333" s="21"/>
      <c r="W333" s="20"/>
      <c r="X333" s="21"/>
      <c r="Y333" s="21"/>
      <c r="Z333" s="21"/>
      <c r="AA333" s="21"/>
      <c r="AB333" s="21"/>
      <c r="AC333" s="21"/>
      <c r="AD333" s="21"/>
      <c r="AE333" s="20"/>
      <c r="AF333" s="20"/>
      <c r="AG333" s="20"/>
      <c r="AH333" s="20"/>
      <c r="AI333" s="20"/>
      <c r="AJ333" s="20"/>
      <c r="AK333" s="20"/>
      <c r="AL333" s="20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</row>
    <row r="334" spans="2:138" ht="15">
      <c r="B334" s="5"/>
      <c r="C334" s="5"/>
      <c r="D334" s="1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1"/>
      <c r="U334" s="21"/>
      <c r="V334" s="21"/>
      <c r="W334" s="20"/>
      <c r="X334" s="21"/>
      <c r="Y334" s="21"/>
      <c r="Z334" s="21"/>
      <c r="AA334" s="21"/>
      <c r="AB334" s="21"/>
      <c r="AC334" s="21"/>
      <c r="AD334" s="21"/>
      <c r="AE334" s="20"/>
      <c r="AF334" s="20"/>
      <c r="AG334" s="20"/>
      <c r="AH334" s="20"/>
      <c r="AI334" s="20"/>
      <c r="AJ334" s="20"/>
      <c r="AK334" s="20"/>
      <c r="AL334" s="20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</row>
    <row r="335" spans="2:138" ht="15">
      <c r="B335" s="5"/>
      <c r="C335" s="5"/>
      <c r="D335" s="1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1"/>
      <c r="U335" s="21"/>
      <c r="V335" s="21"/>
      <c r="W335" s="20"/>
      <c r="X335" s="21"/>
      <c r="Y335" s="21"/>
      <c r="Z335" s="21"/>
      <c r="AA335" s="21"/>
      <c r="AB335" s="21"/>
      <c r="AC335" s="21"/>
      <c r="AD335" s="21"/>
      <c r="AE335" s="20"/>
      <c r="AF335" s="20"/>
      <c r="AG335" s="20"/>
      <c r="AH335" s="20"/>
      <c r="AI335" s="20"/>
      <c r="AJ335" s="20"/>
      <c r="AK335" s="20"/>
      <c r="AL335" s="20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</row>
    <row r="336" spans="2:138" ht="15">
      <c r="B336" s="5"/>
      <c r="C336" s="5"/>
      <c r="D336" s="1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1"/>
      <c r="U336" s="21"/>
      <c r="V336" s="21"/>
      <c r="W336" s="20"/>
      <c r="X336" s="21"/>
      <c r="Y336" s="21"/>
      <c r="Z336" s="21"/>
      <c r="AA336" s="21"/>
      <c r="AB336" s="21"/>
      <c r="AC336" s="21"/>
      <c r="AD336" s="21"/>
      <c r="AE336" s="20"/>
      <c r="AF336" s="20"/>
      <c r="AG336" s="20"/>
      <c r="AH336" s="20"/>
      <c r="AI336" s="20"/>
      <c r="AJ336" s="20"/>
      <c r="AK336" s="20"/>
      <c r="AL336" s="20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</row>
    <row r="337" spans="4:138" ht="15">
      <c r="D337" s="1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1"/>
      <c r="U337" s="21"/>
      <c r="V337" s="21"/>
      <c r="W337" s="20"/>
      <c r="X337" s="21"/>
      <c r="Y337" s="21"/>
      <c r="Z337" s="21"/>
      <c r="AA337" s="21"/>
      <c r="AB337" s="21"/>
      <c r="AC337" s="21"/>
      <c r="AD337" s="21"/>
      <c r="AE337" s="20"/>
      <c r="AF337" s="20"/>
      <c r="AG337" s="20"/>
      <c r="AH337" s="20"/>
      <c r="AI337" s="20"/>
      <c r="AJ337" s="20"/>
      <c r="AK337" s="20"/>
      <c r="AL337" s="20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</row>
    <row r="338" spans="3:138" ht="15">
      <c r="C338" s="5"/>
      <c r="D338" s="1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1"/>
      <c r="U338" s="21"/>
      <c r="V338" s="21"/>
      <c r="W338" s="20"/>
      <c r="X338" s="21"/>
      <c r="Y338" s="21"/>
      <c r="Z338" s="21"/>
      <c r="AA338" s="21"/>
      <c r="AB338" s="21"/>
      <c r="AC338" s="21"/>
      <c r="AD338" s="21"/>
      <c r="AE338" s="20"/>
      <c r="AF338" s="20"/>
      <c r="AG338" s="20"/>
      <c r="AH338" s="20"/>
      <c r="AI338" s="20"/>
      <c r="AJ338" s="20"/>
      <c r="AK338" s="20"/>
      <c r="AL338" s="20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</row>
    <row r="339" spans="3:138" ht="15">
      <c r="C339" s="5"/>
      <c r="D339" s="1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1"/>
      <c r="U339" s="21"/>
      <c r="V339" s="21"/>
      <c r="W339" s="20"/>
      <c r="X339" s="21"/>
      <c r="Y339" s="21"/>
      <c r="Z339" s="21"/>
      <c r="AA339" s="21"/>
      <c r="AB339" s="21"/>
      <c r="AC339" s="21"/>
      <c r="AD339" s="21"/>
      <c r="AE339" s="20"/>
      <c r="AF339" s="20"/>
      <c r="AG339" s="20"/>
      <c r="AH339" s="20"/>
      <c r="AI339" s="20"/>
      <c r="AJ339" s="20"/>
      <c r="AK339" s="20"/>
      <c r="AL339" s="20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</row>
    <row r="340" spans="3:138" ht="15">
      <c r="C340" s="5"/>
      <c r="D340" s="1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1"/>
      <c r="U340" s="21"/>
      <c r="V340" s="21"/>
      <c r="W340" s="20"/>
      <c r="X340" s="21"/>
      <c r="Y340" s="21"/>
      <c r="Z340" s="21"/>
      <c r="AA340" s="21"/>
      <c r="AB340" s="21"/>
      <c r="AC340" s="21"/>
      <c r="AD340" s="21"/>
      <c r="AE340" s="20"/>
      <c r="AF340" s="20"/>
      <c r="AG340" s="20"/>
      <c r="AH340" s="20"/>
      <c r="AI340" s="20"/>
      <c r="AJ340" s="20"/>
      <c r="AK340" s="20"/>
      <c r="AL340" s="20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</row>
    <row r="341" spans="2:138" ht="15">
      <c r="B341" s="19"/>
      <c r="C341" s="19"/>
      <c r="D341" s="1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1"/>
      <c r="U341" s="21"/>
      <c r="V341" s="21"/>
      <c r="W341" s="20"/>
      <c r="X341" s="21"/>
      <c r="Y341" s="21"/>
      <c r="Z341" s="21"/>
      <c r="AA341" s="21"/>
      <c r="AB341" s="21"/>
      <c r="AC341" s="21"/>
      <c r="AD341" s="21"/>
      <c r="AE341" s="20"/>
      <c r="AF341" s="20"/>
      <c r="AG341" s="20"/>
      <c r="AH341" s="20"/>
      <c r="AI341" s="20"/>
      <c r="AJ341" s="20"/>
      <c r="AK341" s="20"/>
      <c r="AL341" s="20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</row>
    <row r="342" spans="2:138" ht="15">
      <c r="B342" s="5"/>
      <c r="C342" s="5"/>
      <c r="D342" s="1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1"/>
      <c r="U342" s="21"/>
      <c r="V342" s="21"/>
      <c r="W342" s="20"/>
      <c r="X342" s="21"/>
      <c r="Y342" s="21"/>
      <c r="Z342" s="21"/>
      <c r="AA342" s="21"/>
      <c r="AB342" s="21"/>
      <c r="AC342" s="21"/>
      <c r="AD342" s="21"/>
      <c r="AE342" s="20"/>
      <c r="AF342" s="20"/>
      <c r="AG342" s="20"/>
      <c r="AH342" s="20"/>
      <c r="AI342" s="20"/>
      <c r="AJ342" s="20"/>
      <c r="AK342" s="20"/>
      <c r="AL342" s="20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</row>
    <row r="343" spans="3:138" ht="15">
      <c r="C343" s="5"/>
      <c r="D343" s="1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1"/>
      <c r="U343" s="21"/>
      <c r="V343" s="21"/>
      <c r="W343" s="20"/>
      <c r="X343" s="21"/>
      <c r="Y343" s="21"/>
      <c r="Z343" s="21"/>
      <c r="AA343" s="21"/>
      <c r="AB343" s="21"/>
      <c r="AC343" s="21"/>
      <c r="AD343" s="21"/>
      <c r="AE343" s="20"/>
      <c r="AF343" s="20"/>
      <c r="AG343" s="20"/>
      <c r="AH343" s="20"/>
      <c r="AI343" s="20"/>
      <c r="AJ343" s="20"/>
      <c r="AK343" s="20"/>
      <c r="AL343" s="20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</row>
    <row r="344" spans="2:138" ht="15">
      <c r="B344" s="5"/>
      <c r="C344" s="5"/>
      <c r="D344" s="1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1"/>
      <c r="U344" s="21"/>
      <c r="V344" s="21"/>
      <c r="W344" s="20"/>
      <c r="X344" s="21"/>
      <c r="Y344" s="21"/>
      <c r="Z344" s="21"/>
      <c r="AA344" s="21"/>
      <c r="AB344" s="21"/>
      <c r="AC344" s="21"/>
      <c r="AD344" s="21"/>
      <c r="AE344" s="20"/>
      <c r="AF344" s="20"/>
      <c r="AG344" s="20"/>
      <c r="AH344" s="20"/>
      <c r="AI344" s="20"/>
      <c r="AJ344" s="20"/>
      <c r="AK344" s="20"/>
      <c r="AL344" s="20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</row>
    <row r="345" spans="2:138" ht="15">
      <c r="B345" s="5"/>
      <c r="C345" s="5"/>
      <c r="D345" s="1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1"/>
      <c r="U345" s="21"/>
      <c r="V345" s="21"/>
      <c r="W345" s="20"/>
      <c r="X345" s="21"/>
      <c r="Y345" s="21"/>
      <c r="Z345" s="21"/>
      <c r="AA345" s="21"/>
      <c r="AB345" s="21"/>
      <c r="AC345" s="21"/>
      <c r="AD345" s="21"/>
      <c r="AE345" s="20"/>
      <c r="AF345" s="20"/>
      <c r="AG345" s="20"/>
      <c r="AH345" s="20"/>
      <c r="AI345" s="20"/>
      <c r="AJ345" s="20"/>
      <c r="AK345" s="20"/>
      <c r="AL345" s="20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</row>
    <row r="346" spans="2:138" ht="15">
      <c r="B346" s="5"/>
      <c r="C346" s="5"/>
      <c r="D346" s="1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1"/>
      <c r="U346" s="21"/>
      <c r="V346" s="21"/>
      <c r="W346" s="20"/>
      <c r="X346" s="21"/>
      <c r="Y346" s="21"/>
      <c r="Z346" s="21"/>
      <c r="AA346" s="21"/>
      <c r="AB346" s="21"/>
      <c r="AC346" s="21"/>
      <c r="AD346" s="21"/>
      <c r="AE346" s="20"/>
      <c r="AF346" s="20"/>
      <c r="AG346" s="20"/>
      <c r="AH346" s="20"/>
      <c r="AI346" s="20"/>
      <c r="AJ346" s="20"/>
      <c r="AK346" s="20"/>
      <c r="AL346" s="20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</row>
    <row r="347" spans="2:138" ht="15">
      <c r="B347" s="5"/>
      <c r="C347" s="5"/>
      <c r="D347" s="1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1"/>
      <c r="U347" s="21"/>
      <c r="V347" s="21"/>
      <c r="W347" s="20"/>
      <c r="X347" s="21"/>
      <c r="Y347" s="21"/>
      <c r="Z347" s="21"/>
      <c r="AA347" s="21"/>
      <c r="AB347" s="21"/>
      <c r="AC347" s="21"/>
      <c r="AD347" s="21"/>
      <c r="AE347" s="20"/>
      <c r="AF347" s="20"/>
      <c r="AG347" s="20"/>
      <c r="AH347" s="20"/>
      <c r="AI347" s="20"/>
      <c r="AJ347" s="20"/>
      <c r="AK347" s="20"/>
      <c r="AL347" s="20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</row>
    <row r="348" spans="3:138" ht="15">
      <c r="C348" s="5"/>
      <c r="D348" s="1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1"/>
      <c r="U348" s="21"/>
      <c r="V348" s="21"/>
      <c r="W348" s="20"/>
      <c r="X348" s="21"/>
      <c r="Y348" s="21"/>
      <c r="Z348" s="21"/>
      <c r="AA348" s="21"/>
      <c r="AB348" s="21"/>
      <c r="AC348" s="21"/>
      <c r="AD348" s="21"/>
      <c r="AE348" s="20"/>
      <c r="AF348" s="20"/>
      <c r="AG348" s="20"/>
      <c r="AH348" s="20"/>
      <c r="AI348" s="20"/>
      <c r="AJ348" s="20"/>
      <c r="AK348" s="20"/>
      <c r="AL348" s="20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</row>
    <row r="349" spans="2:138" ht="15">
      <c r="B349" s="5"/>
      <c r="C349" s="5"/>
      <c r="D349" s="1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1"/>
      <c r="U349" s="21"/>
      <c r="V349" s="21"/>
      <c r="W349" s="20"/>
      <c r="X349" s="21"/>
      <c r="Y349" s="21"/>
      <c r="Z349" s="21"/>
      <c r="AA349" s="21"/>
      <c r="AB349" s="21"/>
      <c r="AC349" s="21"/>
      <c r="AD349" s="21"/>
      <c r="AE349" s="20"/>
      <c r="AF349" s="20"/>
      <c r="AG349" s="20"/>
      <c r="AH349" s="20"/>
      <c r="AI349" s="20"/>
      <c r="AJ349" s="20"/>
      <c r="AK349" s="20"/>
      <c r="AL349" s="20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</row>
    <row r="350" spans="2:138" ht="15">
      <c r="B350" s="5"/>
      <c r="C350" s="5"/>
      <c r="D350" s="1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1"/>
      <c r="U350" s="21"/>
      <c r="V350" s="21"/>
      <c r="W350" s="20"/>
      <c r="X350" s="21"/>
      <c r="Y350" s="21"/>
      <c r="Z350" s="21"/>
      <c r="AA350" s="21"/>
      <c r="AB350" s="21"/>
      <c r="AC350" s="21"/>
      <c r="AD350" s="21"/>
      <c r="AE350" s="20"/>
      <c r="AF350" s="20"/>
      <c r="AG350" s="20"/>
      <c r="AH350" s="20"/>
      <c r="AI350" s="20"/>
      <c r="AJ350" s="20"/>
      <c r="AK350" s="20"/>
      <c r="AL350" s="20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</row>
    <row r="351" spans="2:138" ht="15">
      <c r="B351" s="5"/>
      <c r="C351" s="5"/>
      <c r="D351" s="1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1"/>
      <c r="U351" s="21"/>
      <c r="V351" s="21"/>
      <c r="W351" s="20"/>
      <c r="X351" s="21"/>
      <c r="Y351" s="21"/>
      <c r="Z351" s="21"/>
      <c r="AA351" s="21"/>
      <c r="AB351" s="21"/>
      <c r="AC351" s="21"/>
      <c r="AD351" s="21"/>
      <c r="AE351" s="20"/>
      <c r="AF351" s="20"/>
      <c r="AG351" s="20"/>
      <c r="AH351" s="20"/>
      <c r="AI351" s="20"/>
      <c r="AJ351" s="20"/>
      <c r="AK351" s="20"/>
      <c r="AL351" s="20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</row>
    <row r="352" spans="2:138" ht="15">
      <c r="B352" s="5"/>
      <c r="C352" s="5"/>
      <c r="D352" s="1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1"/>
      <c r="U352" s="21"/>
      <c r="V352" s="21"/>
      <c r="W352" s="20"/>
      <c r="X352" s="21"/>
      <c r="Y352" s="21"/>
      <c r="Z352" s="21"/>
      <c r="AA352" s="21"/>
      <c r="AB352" s="21"/>
      <c r="AC352" s="21"/>
      <c r="AD352" s="21"/>
      <c r="AE352" s="20"/>
      <c r="AF352" s="20"/>
      <c r="AG352" s="20"/>
      <c r="AH352" s="20"/>
      <c r="AI352" s="20"/>
      <c r="AJ352" s="20"/>
      <c r="AK352" s="20"/>
      <c r="AL352" s="20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</row>
    <row r="353" spans="2:138" ht="15">
      <c r="B353" s="5"/>
      <c r="C353" s="5"/>
      <c r="D353" s="1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1"/>
      <c r="U353" s="21"/>
      <c r="V353" s="21"/>
      <c r="W353" s="20"/>
      <c r="X353" s="21"/>
      <c r="Y353" s="21"/>
      <c r="Z353" s="21"/>
      <c r="AA353" s="21"/>
      <c r="AB353" s="21"/>
      <c r="AC353" s="21"/>
      <c r="AD353" s="21"/>
      <c r="AE353" s="20"/>
      <c r="AF353" s="20"/>
      <c r="AG353" s="20"/>
      <c r="AH353" s="20"/>
      <c r="AI353" s="20"/>
      <c r="AJ353" s="20"/>
      <c r="AK353" s="20"/>
      <c r="AL353" s="20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</row>
    <row r="354" spans="2:138" ht="15">
      <c r="B354" s="5"/>
      <c r="C354" s="5"/>
      <c r="D354" s="1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1"/>
      <c r="U354" s="21"/>
      <c r="V354" s="21"/>
      <c r="W354" s="20"/>
      <c r="X354" s="21"/>
      <c r="Y354" s="21"/>
      <c r="Z354" s="21"/>
      <c r="AA354" s="21"/>
      <c r="AB354" s="21"/>
      <c r="AC354" s="21"/>
      <c r="AD354" s="21"/>
      <c r="AE354" s="20"/>
      <c r="AF354" s="20"/>
      <c r="AG354" s="20"/>
      <c r="AH354" s="20"/>
      <c r="AI354" s="20"/>
      <c r="AJ354" s="20"/>
      <c r="AK354" s="20"/>
      <c r="AL354" s="20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</row>
    <row r="355" spans="2:138" ht="15">
      <c r="B355" s="5"/>
      <c r="C355" s="5"/>
      <c r="D355" s="1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1"/>
      <c r="U355" s="21"/>
      <c r="V355" s="21"/>
      <c r="W355" s="20"/>
      <c r="X355" s="21"/>
      <c r="Y355" s="21"/>
      <c r="Z355" s="21"/>
      <c r="AA355" s="21"/>
      <c r="AB355" s="21"/>
      <c r="AC355" s="21"/>
      <c r="AD355" s="21"/>
      <c r="AE355" s="20"/>
      <c r="AF355" s="20"/>
      <c r="AG355" s="20"/>
      <c r="AH355" s="20"/>
      <c r="AI355" s="20"/>
      <c r="AJ355" s="20"/>
      <c r="AK355" s="20"/>
      <c r="AL355" s="20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</row>
    <row r="356" spans="2:138" ht="15">
      <c r="B356" s="5"/>
      <c r="C356" s="5"/>
      <c r="D356" s="1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1"/>
      <c r="U356" s="21"/>
      <c r="V356" s="21"/>
      <c r="W356" s="20"/>
      <c r="X356" s="21"/>
      <c r="Y356" s="21"/>
      <c r="Z356" s="21"/>
      <c r="AA356" s="21"/>
      <c r="AB356" s="21"/>
      <c r="AC356" s="21"/>
      <c r="AD356" s="21"/>
      <c r="AE356" s="20"/>
      <c r="AF356" s="20"/>
      <c r="AG356" s="20"/>
      <c r="AH356" s="20"/>
      <c r="AI356" s="20"/>
      <c r="AJ356" s="20"/>
      <c r="AK356" s="20"/>
      <c r="AL356" s="20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</row>
    <row r="357" spans="2:138" ht="15">
      <c r="B357" s="5"/>
      <c r="C357" s="5"/>
      <c r="D357" s="1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1"/>
      <c r="U357" s="21"/>
      <c r="V357" s="21"/>
      <c r="W357" s="20"/>
      <c r="X357" s="21"/>
      <c r="Y357" s="21"/>
      <c r="Z357" s="21"/>
      <c r="AA357" s="21"/>
      <c r="AB357" s="21"/>
      <c r="AC357" s="21"/>
      <c r="AD357" s="21"/>
      <c r="AE357" s="20"/>
      <c r="AF357" s="20"/>
      <c r="AG357" s="20"/>
      <c r="AH357" s="20"/>
      <c r="AI357" s="20"/>
      <c r="AJ357" s="20"/>
      <c r="AK357" s="20"/>
      <c r="AL357" s="20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</row>
    <row r="358" spans="2:138" ht="15">
      <c r="B358" s="5"/>
      <c r="C358" s="5"/>
      <c r="D358" s="1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1"/>
      <c r="U358" s="21"/>
      <c r="V358" s="21"/>
      <c r="W358" s="20"/>
      <c r="X358" s="21"/>
      <c r="Y358" s="21"/>
      <c r="Z358" s="21"/>
      <c r="AA358" s="21"/>
      <c r="AB358" s="21"/>
      <c r="AC358" s="21"/>
      <c r="AD358" s="21"/>
      <c r="AE358" s="20"/>
      <c r="AF358" s="20"/>
      <c r="AG358" s="20"/>
      <c r="AH358" s="20"/>
      <c r="AI358" s="20"/>
      <c r="AJ358" s="20"/>
      <c r="AK358" s="20"/>
      <c r="AL358" s="20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</row>
    <row r="359" spans="2:138" ht="15">
      <c r="B359" s="5"/>
      <c r="C359" s="5"/>
      <c r="D359" s="1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1"/>
      <c r="U359" s="21"/>
      <c r="V359" s="21"/>
      <c r="W359" s="20"/>
      <c r="X359" s="21"/>
      <c r="Y359" s="21"/>
      <c r="Z359" s="21"/>
      <c r="AA359" s="21"/>
      <c r="AB359" s="21"/>
      <c r="AC359" s="21"/>
      <c r="AD359" s="21"/>
      <c r="AE359" s="20"/>
      <c r="AF359" s="20"/>
      <c r="AG359" s="20"/>
      <c r="AH359" s="20"/>
      <c r="AI359" s="20"/>
      <c r="AJ359" s="20"/>
      <c r="AK359" s="20"/>
      <c r="AL359" s="20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</row>
    <row r="360" spans="2:138" ht="15">
      <c r="B360" s="5"/>
      <c r="C360" s="5"/>
      <c r="D360" s="1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1"/>
      <c r="U360" s="21"/>
      <c r="V360" s="21"/>
      <c r="W360" s="20"/>
      <c r="X360" s="21"/>
      <c r="Y360" s="21"/>
      <c r="Z360" s="21"/>
      <c r="AA360" s="21"/>
      <c r="AB360" s="21"/>
      <c r="AC360" s="21"/>
      <c r="AD360" s="21"/>
      <c r="AE360" s="20"/>
      <c r="AF360" s="20"/>
      <c r="AG360" s="20"/>
      <c r="AH360" s="20"/>
      <c r="AI360" s="20"/>
      <c r="AJ360" s="20"/>
      <c r="AK360" s="20"/>
      <c r="AL360" s="20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</row>
    <row r="361" spans="2:138" ht="15">
      <c r="B361" s="5"/>
      <c r="C361" s="5"/>
      <c r="D361" s="1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1"/>
      <c r="U361" s="21"/>
      <c r="V361" s="21"/>
      <c r="W361" s="20"/>
      <c r="X361" s="21"/>
      <c r="Y361" s="21"/>
      <c r="Z361" s="21"/>
      <c r="AA361" s="21"/>
      <c r="AB361" s="21"/>
      <c r="AC361" s="21"/>
      <c r="AD361" s="21"/>
      <c r="AE361" s="20"/>
      <c r="AF361" s="20"/>
      <c r="AG361" s="20"/>
      <c r="AH361" s="20"/>
      <c r="AI361" s="20"/>
      <c r="AJ361" s="20"/>
      <c r="AK361" s="20"/>
      <c r="AL361" s="20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</row>
    <row r="362" spans="2:138" ht="15">
      <c r="B362" s="5"/>
      <c r="C362" s="5"/>
      <c r="D362" s="1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1"/>
      <c r="U362" s="21"/>
      <c r="V362" s="21"/>
      <c r="W362" s="20"/>
      <c r="X362" s="21"/>
      <c r="Y362" s="21"/>
      <c r="Z362" s="21"/>
      <c r="AA362" s="21"/>
      <c r="AB362" s="21"/>
      <c r="AC362" s="21"/>
      <c r="AD362" s="21"/>
      <c r="AE362" s="20"/>
      <c r="AF362" s="20"/>
      <c r="AG362" s="20"/>
      <c r="AH362" s="20"/>
      <c r="AI362" s="20"/>
      <c r="AJ362" s="20"/>
      <c r="AK362" s="20"/>
      <c r="AL362" s="20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</row>
    <row r="363" spans="2:138" ht="15">
      <c r="B363" s="5"/>
      <c r="C363" s="5"/>
      <c r="D363" s="1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1"/>
      <c r="U363" s="21"/>
      <c r="V363" s="21"/>
      <c r="W363" s="20"/>
      <c r="X363" s="21"/>
      <c r="Y363" s="21"/>
      <c r="Z363" s="21"/>
      <c r="AA363" s="21"/>
      <c r="AB363" s="21"/>
      <c r="AC363" s="21"/>
      <c r="AD363" s="21"/>
      <c r="AE363" s="20"/>
      <c r="AF363" s="20"/>
      <c r="AG363" s="20"/>
      <c r="AH363" s="20"/>
      <c r="AI363" s="20"/>
      <c r="AJ363" s="20"/>
      <c r="AK363" s="20"/>
      <c r="AL363" s="20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</row>
    <row r="364" spans="2:138" ht="15">
      <c r="B364" s="5"/>
      <c r="C364" s="5"/>
      <c r="D364" s="1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1"/>
      <c r="U364" s="21"/>
      <c r="V364" s="21"/>
      <c r="W364" s="20"/>
      <c r="X364" s="21"/>
      <c r="Y364" s="21"/>
      <c r="Z364" s="21"/>
      <c r="AA364" s="21"/>
      <c r="AB364" s="21"/>
      <c r="AC364" s="21"/>
      <c r="AD364" s="21"/>
      <c r="AE364" s="20"/>
      <c r="AF364" s="20"/>
      <c r="AG364" s="20"/>
      <c r="AH364" s="20"/>
      <c r="AI364" s="20"/>
      <c r="AJ364" s="20"/>
      <c r="AK364" s="20"/>
      <c r="AL364" s="20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</row>
    <row r="365" spans="2:138" ht="15">
      <c r="B365" s="5"/>
      <c r="C365" s="5"/>
      <c r="D365" s="1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1"/>
      <c r="U365" s="21"/>
      <c r="V365" s="21"/>
      <c r="W365" s="20"/>
      <c r="X365" s="21"/>
      <c r="Y365" s="21"/>
      <c r="Z365" s="21"/>
      <c r="AA365" s="21"/>
      <c r="AB365" s="21"/>
      <c r="AC365" s="21"/>
      <c r="AD365" s="21"/>
      <c r="AE365" s="20"/>
      <c r="AF365" s="20"/>
      <c r="AG365" s="20"/>
      <c r="AH365" s="20"/>
      <c r="AI365" s="20"/>
      <c r="AJ365" s="20"/>
      <c r="AK365" s="20"/>
      <c r="AL365" s="20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</row>
    <row r="366" spans="4:138" ht="15">
      <c r="D366" s="1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1"/>
      <c r="U366" s="21"/>
      <c r="V366" s="21"/>
      <c r="W366" s="20"/>
      <c r="X366" s="21"/>
      <c r="Y366" s="21"/>
      <c r="Z366" s="21"/>
      <c r="AA366" s="21"/>
      <c r="AB366" s="21"/>
      <c r="AC366" s="21"/>
      <c r="AD366" s="21"/>
      <c r="AE366" s="20"/>
      <c r="AF366" s="20"/>
      <c r="AG366" s="20"/>
      <c r="AH366" s="20"/>
      <c r="AI366" s="20"/>
      <c r="AJ366" s="20"/>
      <c r="AK366" s="20"/>
      <c r="AL366" s="20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</row>
    <row r="367" spans="4:138" ht="15">
      <c r="D367" s="1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1"/>
      <c r="U367" s="21"/>
      <c r="V367" s="21"/>
      <c r="W367" s="20"/>
      <c r="X367" s="21"/>
      <c r="Y367" s="21"/>
      <c r="Z367" s="21"/>
      <c r="AA367" s="21"/>
      <c r="AB367" s="21"/>
      <c r="AC367" s="21"/>
      <c r="AD367" s="21"/>
      <c r="AE367" s="20"/>
      <c r="AF367" s="20"/>
      <c r="AG367" s="20"/>
      <c r="AH367" s="20"/>
      <c r="AI367" s="20"/>
      <c r="AJ367" s="20"/>
      <c r="AK367" s="20"/>
      <c r="AL367" s="20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</row>
    <row r="368" spans="4:138" ht="15">
      <c r="D368" s="1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1"/>
      <c r="U368" s="21"/>
      <c r="V368" s="21"/>
      <c r="W368" s="20"/>
      <c r="X368" s="21"/>
      <c r="Y368" s="21"/>
      <c r="Z368" s="21"/>
      <c r="AA368" s="21"/>
      <c r="AB368" s="21"/>
      <c r="AC368" s="21"/>
      <c r="AD368" s="21"/>
      <c r="AE368" s="20"/>
      <c r="AF368" s="20"/>
      <c r="AG368" s="20"/>
      <c r="AH368" s="20"/>
      <c r="AI368" s="20"/>
      <c r="AJ368" s="20"/>
      <c r="AK368" s="20"/>
      <c r="AL368" s="20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</row>
    <row r="369" spans="4:138" ht="15">
      <c r="D369" s="1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1"/>
      <c r="U369" s="21"/>
      <c r="V369" s="21"/>
      <c r="W369" s="20"/>
      <c r="X369" s="21"/>
      <c r="Y369" s="21"/>
      <c r="Z369" s="21"/>
      <c r="AA369" s="21"/>
      <c r="AB369" s="21"/>
      <c r="AC369" s="21"/>
      <c r="AD369" s="21"/>
      <c r="AE369" s="20"/>
      <c r="AF369" s="20"/>
      <c r="AG369" s="20"/>
      <c r="AH369" s="20"/>
      <c r="AI369" s="20"/>
      <c r="AJ369" s="20"/>
      <c r="AK369" s="20"/>
      <c r="AL369" s="20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</row>
    <row r="370" spans="4:138" ht="15">
      <c r="D370" s="1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1"/>
      <c r="U370" s="21"/>
      <c r="V370" s="21"/>
      <c r="W370" s="20"/>
      <c r="X370" s="21"/>
      <c r="Y370" s="21"/>
      <c r="Z370" s="21"/>
      <c r="AA370" s="21"/>
      <c r="AB370" s="21"/>
      <c r="AC370" s="21"/>
      <c r="AD370" s="21"/>
      <c r="AE370" s="20"/>
      <c r="AF370" s="20"/>
      <c r="AG370" s="20"/>
      <c r="AH370" s="20"/>
      <c r="AI370" s="20"/>
      <c r="AJ370" s="20"/>
      <c r="AK370" s="20"/>
      <c r="AL370" s="20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</row>
    <row r="371" spans="4:138" ht="15">
      <c r="D371" s="1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1"/>
      <c r="U371" s="21"/>
      <c r="V371" s="21"/>
      <c r="W371" s="20"/>
      <c r="X371" s="21"/>
      <c r="Y371" s="21"/>
      <c r="Z371" s="21"/>
      <c r="AA371" s="21"/>
      <c r="AB371" s="21"/>
      <c r="AC371" s="21"/>
      <c r="AD371" s="21"/>
      <c r="AE371" s="20"/>
      <c r="AF371" s="20"/>
      <c r="AG371" s="20"/>
      <c r="AH371" s="20"/>
      <c r="AI371" s="20"/>
      <c r="AJ371" s="20"/>
      <c r="AK371" s="20"/>
      <c r="AL371" s="20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</row>
    <row r="372" spans="4:138" ht="15">
      <c r="D372" s="1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1"/>
      <c r="U372" s="21"/>
      <c r="V372" s="21"/>
      <c r="W372" s="20"/>
      <c r="X372" s="21"/>
      <c r="Y372" s="21"/>
      <c r="Z372" s="21"/>
      <c r="AA372" s="21"/>
      <c r="AB372" s="21"/>
      <c r="AC372" s="21"/>
      <c r="AD372" s="21"/>
      <c r="AE372" s="20"/>
      <c r="AF372" s="20"/>
      <c r="AG372" s="20"/>
      <c r="AH372" s="20"/>
      <c r="AI372" s="20"/>
      <c r="AJ372" s="20"/>
      <c r="AK372" s="20"/>
      <c r="AL372" s="20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</row>
    <row r="373" spans="4:138" ht="15">
      <c r="D373" s="1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1"/>
      <c r="U373" s="21"/>
      <c r="V373" s="21"/>
      <c r="W373" s="20"/>
      <c r="X373" s="21"/>
      <c r="Y373" s="21"/>
      <c r="Z373" s="21"/>
      <c r="AA373" s="21"/>
      <c r="AB373" s="21"/>
      <c r="AC373" s="21"/>
      <c r="AD373" s="21"/>
      <c r="AE373" s="20"/>
      <c r="AF373" s="20"/>
      <c r="AG373" s="20"/>
      <c r="AH373" s="20"/>
      <c r="AI373" s="20"/>
      <c r="AJ373" s="20"/>
      <c r="AK373" s="20"/>
      <c r="AL373" s="20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</row>
    <row r="374" spans="4:138" ht="15">
      <c r="D374" s="1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1"/>
      <c r="U374" s="21"/>
      <c r="V374" s="21"/>
      <c r="W374" s="20"/>
      <c r="X374" s="21"/>
      <c r="Y374" s="21"/>
      <c r="Z374" s="21"/>
      <c r="AA374" s="21"/>
      <c r="AB374" s="21"/>
      <c r="AC374" s="21"/>
      <c r="AD374" s="21"/>
      <c r="AE374" s="20"/>
      <c r="AF374" s="20"/>
      <c r="AG374" s="20"/>
      <c r="AH374" s="20"/>
      <c r="AI374" s="20"/>
      <c r="AJ374" s="20"/>
      <c r="AK374" s="20"/>
      <c r="AL374" s="20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</row>
    <row r="375" spans="4:138" ht="15">
      <c r="D375" s="1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1"/>
      <c r="U375" s="21"/>
      <c r="V375" s="21"/>
      <c r="W375" s="20"/>
      <c r="X375" s="21"/>
      <c r="Y375" s="21"/>
      <c r="Z375" s="21"/>
      <c r="AA375" s="21"/>
      <c r="AB375" s="21"/>
      <c r="AC375" s="21"/>
      <c r="AD375" s="21"/>
      <c r="AE375" s="20"/>
      <c r="AF375" s="20"/>
      <c r="AG375" s="20"/>
      <c r="AH375" s="20"/>
      <c r="AI375" s="20"/>
      <c r="AJ375" s="20"/>
      <c r="AK375" s="20"/>
      <c r="AL375" s="20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</row>
    <row r="376" spans="4:138" ht="15">
      <c r="D376" s="1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1"/>
      <c r="U376" s="21"/>
      <c r="V376" s="21"/>
      <c r="W376" s="20"/>
      <c r="X376" s="21"/>
      <c r="Y376" s="21"/>
      <c r="Z376" s="21"/>
      <c r="AA376" s="21"/>
      <c r="AB376" s="21"/>
      <c r="AC376" s="21"/>
      <c r="AD376" s="21"/>
      <c r="AE376" s="20"/>
      <c r="AF376" s="20"/>
      <c r="AG376" s="20"/>
      <c r="AH376" s="20"/>
      <c r="AI376" s="20"/>
      <c r="AJ376" s="20"/>
      <c r="AK376" s="20"/>
      <c r="AL376" s="20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</row>
    <row r="377" spans="4:138" ht="15">
      <c r="D377" s="1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1"/>
      <c r="U377" s="21"/>
      <c r="V377" s="21"/>
      <c r="W377" s="20"/>
      <c r="X377" s="21"/>
      <c r="Y377" s="21"/>
      <c r="Z377" s="21"/>
      <c r="AA377" s="21"/>
      <c r="AB377" s="21"/>
      <c r="AC377" s="21"/>
      <c r="AD377" s="21"/>
      <c r="AE377" s="20"/>
      <c r="AF377" s="20"/>
      <c r="AG377" s="20"/>
      <c r="AH377" s="20"/>
      <c r="AI377" s="20"/>
      <c r="AJ377" s="20"/>
      <c r="AK377" s="20"/>
      <c r="AL377" s="20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</row>
    <row r="378" spans="4:138" ht="15">
      <c r="D378" s="1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1"/>
      <c r="U378" s="21"/>
      <c r="V378" s="21"/>
      <c r="W378" s="20"/>
      <c r="X378" s="21"/>
      <c r="Y378" s="21"/>
      <c r="Z378" s="21"/>
      <c r="AA378" s="21"/>
      <c r="AB378" s="21"/>
      <c r="AC378" s="21"/>
      <c r="AD378" s="21"/>
      <c r="AE378" s="20"/>
      <c r="AF378" s="20"/>
      <c r="AG378" s="20"/>
      <c r="AH378" s="20"/>
      <c r="AI378" s="20"/>
      <c r="AJ378" s="20"/>
      <c r="AK378" s="20"/>
      <c r="AL378" s="20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</row>
    <row r="379" spans="4:138" ht="15">
      <c r="D379" s="1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1"/>
      <c r="U379" s="21"/>
      <c r="V379" s="21"/>
      <c r="W379" s="20"/>
      <c r="X379" s="21"/>
      <c r="Y379" s="21"/>
      <c r="Z379" s="21"/>
      <c r="AA379" s="21"/>
      <c r="AB379" s="21"/>
      <c r="AC379" s="21"/>
      <c r="AD379" s="21"/>
      <c r="AE379" s="20"/>
      <c r="AF379" s="20"/>
      <c r="AG379" s="20"/>
      <c r="AH379" s="20"/>
      <c r="AI379" s="20"/>
      <c r="AJ379" s="20"/>
      <c r="AK379" s="20"/>
      <c r="AL379" s="20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</row>
    <row r="380" spans="4:138" ht="15">
      <c r="D380" s="1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1"/>
      <c r="U380" s="21"/>
      <c r="V380" s="21"/>
      <c r="W380" s="20"/>
      <c r="X380" s="21"/>
      <c r="Y380" s="21"/>
      <c r="Z380" s="21"/>
      <c r="AA380" s="21"/>
      <c r="AB380" s="21"/>
      <c r="AC380" s="21"/>
      <c r="AD380" s="21"/>
      <c r="AE380" s="20"/>
      <c r="AF380" s="20"/>
      <c r="AG380" s="20"/>
      <c r="AH380" s="20"/>
      <c r="AI380" s="20"/>
      <c r="AJ380" s="20"/>
      <c r="AK380" s="20"/>
      <c r="AL380" s="20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</row>
    <row r="381" spans="2:138" ht="15">
      <c r="B381" s="5"/>
      <c r="C381" s="5"/>
      <c r="D381" s="1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1"/>
      <c r="U381" s="21"/>
      <c r="V381" s="21"/>
      <c r="W381" s="20"/>
      <c r="X381" s="21"/>
      <c r="Y381" s="21"/>
      <c r="Z381" s="21"/>
      <c r="AA381" s="21"/>
      <c r="AB381" s="21"/>
      <c r="AC381" s="21"/>
      <c r="AD381" s="21"/>
      <c r="AE381" s="20"/>
      <c r="AF381" s="20"/>
      <c r="AG381" s="20"/>
      <c r="AH381" s="20"/>
      <c r="AI381" s="20"/>
      <c r="AJ381" s="20"/>
      <c r="AK381" s="20"/>
      <c r="AL381" s="20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</row>
    <row r="382" spans="2:138" ht="15">
      <c r="B382" s="5"/>
      <c r="C382" s="5"/>
      <c r="D382" s="1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1"/>
      <c r="U382" s="21"/>
      <c r="V382" s="21"/>
      <c r="W382" s="20"/>
      <c r="X382" s="21"/>
      <c r="Y382" s="21"/>
      <c r="Z382" s="21"/>
      <c r="AA382" s="21"/>
      <c r="AB382" s="21"/>
      <c r="AC382" s="21"/>
      <c r="AD382" s="21"/>
      <c r="AE382" s="20"/>
      <c r="AF382" s="20"/>
      <c r="AG382" s="20"/>
      <c r="AH382" s="20"/>
      <c r="AI382" s="20"/>
      <c r="AJ382" s="20"/>
      <c r="AK382" s="20"/>
      <c r="AL382" s="20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</row>
    <row r="383" spans="2:138" ht="15">
      <c r="B383" s="5"/>
      <c r="C383" s="5"/>
      <c r="D383" s="1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1"/>
      <c r="U383" s="21"/>
      <c r="V383" s="21"/>
      <c r="W383" s="20"/>
      <c r="X383" s="21"/>
      <c r="Y383" s="21"/>
      <c r="Z383" s="21"/>
      <c r="AA383" s="21"/>
      <c r="AB383" s="21"/>
      <c r="AC383" s="21"/>
      <c r="AD383" s="21"/>
      <c r="AE383" s="20"/>
      <c r="AF383" s="20"/>
      <c r="AG383" s="20"/>
      <c r="AH383" s="20"/>
      <c r="AI383" s="20"/>
      <c r="AJ383" s="20"/>
      <c r="AK383" s="20"/>
      <c r="AL383" s="20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</row>
    <row r="384" spans="2:138" ht="15">
      <c r="B384" s="5"/>
      <c r="C384" s="5"/>
      <c r="D384" s="1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1"/>
      <c r="U384" s="21"/>
      <c r="V384" s="21"/>
      <c r="W384" s="20"/>
      <c r="X384" s="21"/>
      <c r="Y384" s="21"/>
      <c r="Z384" s="21"/>
      <c r="AA384" s="21"/>
      <c r="AB384" s="21"/>
      <c r="AC384" s="21"/>
      <c r="AD384" s="21"/>
      <c r="AE384" s="20"/>
      <c r="AF384" s="20"/>
      <c r="AG384" s="20"/>
      <c r="AH384" s="20"/>
      <c r="AI384" s="20"/>
      <c r="AJ384" s="20"/>
      <c r="AK384" s="20"/>
      <c r="AL384" s="20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</row>
    <row r="385" spans="2:138" ht="15">
      <c r="B385" s="5"/>
      <c r="C385" s="5"/>
      <c r="D385" s="1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1"/>
      <c r="U385" s="21"/>
      <c r="V385" s="21"/>
      <c r="W385" s="20"/>
      <c r="X385" s="21"/>
      <c r="Y385" s="21"/>
      <c r="Z385" s="21"/>
      <c r="AA385" s="21"/>
      <c r="AB385" s="21"/>
      <c r="AC385" s="21"/>
      <c r="AD385" s="21"/>
      <c r="AE385" s="20"/>
      <c r="AF385" s="20"/>
      <c r="AG385" s="20"/>
      <c r="AH385" s="20"/>
      <c r="AI385" s="20"/>
      <c r="AJ385" s="20"/>
      <c r="AK385" s="20"/>
      <c r="AL385" s="20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</row>
    <row r="386" spans="2:138" ht="15">
      <c r="B386" s="5"/>
      <c r="C386" s="5"/>
      <c r="D386" s="1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1"/>
      <c r="U386" s="21"/>
      <c r="V386" s="21"/>
      <c r="W386" s="20"/>
      <c r="X386" s="21"/>
      <c r="Y386" s="21"/>
      <c r="Z386" s="21"/>
      <c r="AA386" s="21"/>
      <c r="AB386" s="21"/>
      <c r="AC386" s="21"/>
      <c r="AD386" s="21"/>
      <c r="AE386" s="20"/>
      <c r="AF386" s="20"/>
      <c r="AG386" s="20"/>
      <c r="AH386" s="20"/>
      <c r="AI386" s="20"/>
      <c r="AJ386" s="20"/>
      <c r="AK386" s="20"/>
      <c r="AL386" s="20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</row>
    <row r="387" spans="2:138" ht="15">
      <c r="B387" s="5"/>
      <c r="C387" s="5"/>
      <c r="D387" s="1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1"/>
      <c r="U387" s="21"/>
      <c r="V387" s="21"/>
      <c r="W387" s="20"/>
      <c r="X387" s="21"/>
      <c r="Y387" s="21"/>
      <c r="Z387" s="21"/>
      <c r="AA387" s="21"/>
      <c r="AB387" s="21"/>
      <c r="AC387" s="21"/>
      <c r="AD387" s="21"/>
      <c r="AE387" s="20"/>
      <c r="AF387" s="20"/>
      <c r="AG387" s="20"/>
      <c r="AH387" s="20"/>
      <c r="AI387" s="20"/>
      <c r="AJ387" s="20"/>
      <c r="AK387" s="20"/>
      <c r="AL387" s="20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</row>
    <row r="388" spans="2:138" ht="15">
      <c r="B388" s="5"/>
      <c r="C388" s="5"/>
      <c r="D388" s="1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1"/>
      <c r="U388" s="21"/>
      <c r="V388" s="21"/>
      <c r="W388" s="20"/>
      <c r="X388" s="21"/>
      <c r="Y388" s="21"/>
      <c r="Z388" s="21"/>
      <c r="AA388" s="21"/>
      <c r="AB388" s="21"/>
      <c r="AC388" s="21"/>
      <c r="AD388" s="21"/>
      <c r="AE388" s="20"/>
      <c r="AF388" s="20"/>
      <c r="AG388" s="20"/>
      <c r="AH388" s="20"/>
      <c r="AI388" s="20"/>
      <c r="AJ388" s="20"/>
      <c r="AK388" s="20"/>
      <c r="AL388" s="20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</row>
    <row r="389" spans="2:138" ht="15">
      <c r="B389" s="5"/>
      <c r="C389" s="5"/>
      <c r="D389" s="1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1"/>
      <c r="U389" s="21"/>
      <c r="V389" s="21"/>
      <c r="W389" s="20"/>
      <c r="X389" s="21"/>
      <c r="Y389" s="21"/>
      <c r="Z389" s="21"/>
      <c r="AA389" s="21"/>
      <c r="AB389" s="21"/>
      <c r="AC389" s="21"/>
      <c r="AD389" s="21"/>
      <c r="AE389" s="20"/>
      <c r="AF389" s="20"/>
      <c r="AG389" s="20"/>
      <c r="AH389" s="20"/>
      <c r="AI389" s="20"/>
      <c r="AJ389" s="20"/>
      <c r="AK389" s="20"/>
      <c r="AL389" s="20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</row>
    <row r="390" spans="2:138" ht="15">
      <c r="B390" s="5"/>
      <c r="C390" s="5"/>
      <c r="D390" s="1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1"/>
      <c r="U390" s="21"/>
      <c r="V390" s="21"/>
      <c r="W390" s="20"/>
      <c r="X390" s="21"/>
      <c r="Y390" s="21"/>
      <c r="Z390" s="21"/>
      <c r="AA390" s="21"/>
      <c r="AB390" s="21"/>
      <c r="AC390" s="21"/>
      <c r="AD390" s="21"/>
      <c r="AE390" s="20"/>
      <c r="AF390" s="20"/>
      <c r="AG390" s="20"/>
      <c r="AH390" s="20"/>
      <c r="AI390" s="20"/>
      <c r="AJ390" s="20"/>
      <c r="AK390" s="20"/>
      <c r="AL390" s="20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</row>
    <row r="391" spans="2:138" ht="15">
      <c r="B391" s="5"/>
      <c r="C391" s="5"/>
      <c r="D391" s="1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1"/>
      <c r="U391" s="21"/>
      <c r="V391" s="21"/>
      <c r="W391" s="20"/>
      <c r="X391" s="21"/>
      <c r="Y391" s="21"/>
      <c r="Z391" s="21"/>
      <c r="AA391" s="21"/>
      <c r="AB391" s="21"/>
      <c r="AC391" s="21"/>
      <c r="AD391" s="21"/>
      <c r="AE391" s="20"/>
      <c r="AF391" s="20"/>
      <c r="AG391" s="20"/>
      <c r="AH391" s="20"/>
      <c r="AI391" s="20"/>
      <c r="AJ391" s="20"/>
      <c r="AK391" s="20"/>
      <c r="AL391" s="20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</row>
    <row r="392" spans="2:138" ht="15">
      <c r="B392" s="5"/>
      <c r="C392" s="5" t="str">
        <f>+C160</f>
        <v>Tribal Law Enforcement</v>
      </c>
      <c r="D392" s="1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1"/>
      <c r="U392" s="21"/>
      <c r="V392" s="21"/>
      <c r="W392" s="20"/>
      <c r="X392" s="21"/>
      <c r="Y392" s="21"/>
      <c r="Z392" s="21"/>
      <c r="AA392" s="21"/>
      <c r="AB392" s="21"/>
      <c r="AC392" s="21"/>
      <c r="AD392" s="21"/>
      <c r="AE392" s="20"/>
      <c r="AF392" s="20"/>
      <c r="AG392" s="20"/>
      <c r="AH392" s="20"/>
      <c r="AI392" s="20"/>
      <c r="AJ392" s="20"/>
      <c r="AK392" s="20"/>
      <c r="AL392" s="20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</row>
    <row r="393" spans="2:138" ht="15">
      <c r="B393" s="5"/>
      <c r="C393" s="5" t="str">
        <f>+C161</f>
        <v>Hiring Programs</v>
      </c>
      <c r="D393" s="1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1"/>
      <c r="U393" s="21"/>
      <c r="V393" s="21"/>
      <c r="W393" s="20"/>
      <c r="X393" s="21"/>
      <c r="Y393" s="21"/>
      <c r="Z393" s="21"/>
      <c r="AA393" s="21"/>
      <c r="AB393" s="21"/>
      <c r="AC393" s="21"/>
      <c r="AD393" s="21"/>
      <c r="AE393" s="20"/>
      <c r="AF393" s="20"/>
      <c r="AG393" s="20"/>
      <c r="AH393" s="20"/>
      <c r="AI393" s="20"/>
      <c r="AJ393" s="20"/>
      <c r="AK393" s="20"/>
      <c r="AL393" s="20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</row>
    <row r="394" spans="2:138" ht="15">
      <c r="B394" s="5"/>
      <c r="C394" s="5" t="str">
        <f>+C162</f>
        <v>COPS Technology Grants</v>
      </c>
      <c r="D394" s="1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1"/>
      <c r="U394" s="21"/>
      <c r="V394" s="21"/>
      <c r="W394" s="20"/>
      <c r="X394" s="21"/>
      <c r="Y394" s="21"/>
      <c r="Z394" s="21"/>
      <c r="AA394" s="21"/>
      <c r="AB394" s="21"/>
      <c r="AC394" s="21"/>
      <c r="AD394" s="21"/>
      <c r="AE394" s="20"/>
      <c r="AF394" s="20"/>
      <c r="AG394" s="20"/>
      <c r="AH394" s="20"/>
      <c r="AI394" s="20"/>
      <c r="AJ394" s="20"/>
      <c r="AK394" s="20"/>
      <c r="AL394" s="20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</row>
    <row r="395" spans="2:138" ht="15">
      <c r="B395" s="5"/>
      <c r="C395" s="5" t="str">
        <f>+C164</f>
        <v>COPS Interoperable Grants</v>
      </c>
      <c r="D395" s="1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1"/>
      <c r="U395" s="21"/>
      <c r="V395" s="21"/>
      <c r="W395" s="20"/>
      <c r="X395" s="21"/>
      <c r="Y395" s="21"/>
      <c r="Z395" s="21"/>
      <c r="AA395" s="21"/>
      <c r="AB395" s="21"/>
      <c r="AC395" s="21"/>
      <c r="AD395" s="21"/>
      <c r="AE395" s="20"/>
      <c r="AF395" s="20"/>
      <c r="AG395" s="20"/>
      <c r="AH395" s="20"/>
      <c r="AI395" s="20"/>
      <c r="AJ395" s="20"/>
      <c r="AK395" s="20"/>
      <c r="AL395" s="20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</row>
    <row r="396" spans="2:138" ht="15">
      <c r="B396" s="5"/>
      <c r="C396" s="5" t="str">
        <f>+C165</f>
        <v>Methamphetamine</v>
      </c>
      <c r="D396" s="1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1"/>
      <c r="U396" s="21"/>
      <c r="V396" s="21"/>
      <c r="W396" s="20"/>
      <c r="X396" s="21"/>
      <c r="Y396" s="21"/>
      <c r="Z396" s="21"/>
      <c r="AA396" s="21"/>
      <c r="AB396" s="21"/>
      <c r="AC396" s="21"/>
      <c r="AD396" s="21"/>
      <c r="AE396" s="20"/>
      <c r="AF396" s="20"/>
      <c r="AG396" s="20"/>
      <c r="AH396" s="20"/>
      <c r="AI396" s="20"/>
      <c r="AJ396" s="20"/>
      <c r="AK396" s="20"/>
      <c r="AL396" s="20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</row>
    <row r="397" spans="2:138" ht="15">
      <c r="B397" s="5"/>
      <c r="C397" s="5" t="str">
        <f>+C166</f>
        <v>Training and Technical Assistance</v>
      </c>
      <c r="D397" s="1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1"/>
      <c r="U397" s="21"/>
      <c r="V397" s="21"/>
      <c r="W397" s="20"/>
      <c r="X397" s="21"/>
      <c r="Y397" s="21"/>
      <c r="Z397" s="21"/>
      <c r="AA397" s="21"/>
      <c r="AB397" s="21"/>
      <c r="AC397" s="21"/>
      <c r="AD397" s="21"/>
      <c r="AE397" s="20"/>
      <c r="AF397" s="20"/>
      <c r="AG397" s="20"/>
      <c r="AH397" s="20"/>
      <c r="AI397" s="20"/>
      <c r="AJ397" s="20"/>
      <c r="AK397" s="20"/>
      <c r="AL397" s="20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</row>
    <row r="398" spans="2:138" ht="15">
      <c r="B398" s="5"/>
      <c r="C398" s="5" t="str">
        <f>+C167</f>
        <v>Police Integrity Training</v>
      </c>
      <c r="D398" s="1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1"/>
      <c r="U398" s="21"/>
      <c r="V398" s="21"/>
      <c r="W398" s="20"/>
      <c r="X398" s="21"/>
      <c r="Y398" s="21"/>
      <c r="Z398" s="21"/>
      <c r="AA398" s="21"/>
      <c r="AB398" s="21"/>
      <c r="AC398" s="21"/>
      <c r="AD398" s="21"/>
      <c r="AE398" s="20"/>
      <c r="AF398" s="20"/>
      <c r="AG398" s="20"/>
      <c r="AH398" s="20"/>
      <c r="AI398" s="20"/>
      <c r="AJ398" s="20"/>
      <c r="AK398" s="20"/>
      <c r="AL398" s="20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</row>
    <row r="399" spans="2:138" ht="15">
      <c r="B399" s="5"/>
      <c r="C399" s="5" t="str">
        <f>+C168</f>
        <v>Management and Administration</v>
      </c>
      <c r="D399" s="1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1"/>
      <c r="U399" s="21"/>
      <c r="V399" s="21"/>
      <c r="W399" s="20"/>
      <c r="X399" s="21"/>
      <c r="Y399" s="21"/>
      <c r="Z399" s="21"/>
      <c r="AA399" s="21"/>
      <c r="AB399" s="21"/>
      <c r="AC399" s="21"/>
      <c r="AD399" s="21"/>
      <c r="AE399" s="20"/>
      <c r="AF399" s="20"/>
      <c r="AG399" s="20"/>
      <c r="AH399" s="20"/>
      <c r="AI399" s="20"/>
      <c r="AJ399" s="20"/>
      <c r="AK399" s="20"/>
      <c r="AL399" s="20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</row>
    <row r="400" spans="2:138" ht="15">
      <c r="B400" s="5"/>
      <c r="C400" s="5"/>
      <c r="D400" s="1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1"/>
      <c r="U400" s="21"/>
      <c r="V400" s="21"/>
      <c r="W400" s="20"/>
      <c r="X400" s="21"/>
      <c r="Y400" s="21"/>
      <c r="Z400" s="21"/>
      <c r="AA400" s="21"/>
      <c r="AB400" s="21"/>
      <c r="AC400" s="21"/>
      <c r="AD400" s="21"/>
      <c r="AE400" s="20"/>
      <c r="AF400" s="20"/>
      <c r="AG400" s="20"/>
      <c r="AH400" s="20"/>
      <c r="AI400" s="20"/>
      <c r="AJ400" s="20"/>
      <c r="AK400" s="20"/>
      <c r="AL400" s="20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</row>
    <row r="401" spans="2:138" ht="15">
      <c r="B401" s="5"/>
      <c r="C401" s="5" t="e">
        <f>+#REF!</f>
        <v>#REF!</v>
      </c>
      <c r="D401" s="1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1"/>
      <c r="U401" s="21"/>
      <c r="V401" s="21"/>
      <c r="W401" s="20"/>
      <c r="X401" s="21"/>
      <c r="Y401" s="21"/>
      <c r="Z401" s="21"/>
      <c r="AA401" s="21"/>
      <c r="AB401" s="21"/>
      <c r="AC401" s="21"/>
      <c r="AD401" s="21"/>
      <c r="AE401" s="20"/>
      <c r="AF401" s="20"/>
      <c r="AG401" s="20"/>
      <c r="AH401" s="20"/>
      <c r="AI401" s="20"/>
      <c r="AJ401" s="20"/>
      <c r="AK401" s="20"/>
      <c r="AL401" s="20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</row>
    <row r="402" spans="2:138" ht="15">
      <c r="B402" s="5"/>
      <c r="C402" s="5" t="e">
        <f>+#REF!</f>
        <v>#REF!</v>
      </c>
      <c r="D402" s="1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1"/>
      <c r="U402" s="21"/>
      <c r="V402" s="21"/>
      <c r="W402" s="20"/>
      <c r="X402" s="21"/>
      <c r="Y402" s="21"/>
      <c r="Z402" s="21"/>
      <c r="AA402" s="21"/>
      <c r="AB402" s="21"/>
      <c r="AC402" s="21"/>
      <c r="AD402" s="21"/>
      <c r="AE402" s="20"/>
      <c r="AF402" s="20"/>
      <c r="AG402" s="20"/>
      <c r="AH402" s="20"/>
      <c r="AI402" s="20"/>
      <c r="AJ402" s="20"/>
      <c r="AK402" s="20"/>
      <c r="AL402" s="20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</row>
    <row r="403" spans="2:138" ht="15">
      <c r="B403" s="5"/>
      <c r="C403" s="5" t="e">
        <f>+#REF!</f>
        <v>#REF!</v>
      </c>
      <c r="D403" s="1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1"/>
      <c r="U403" s="21"/>
      <c r="V403" s="21"/>
      <c r="W403" s="20"/>
      <c r="X403" s="21"/>
      <c r="Y403" s="21"/>
      <c r="Z403" s="21"/>
      <c r="AA403" s="21"/>
      <c r="AB403" s="21"/>
      <c r="AC403" s="21"/>
      <c r="AD403" s="21"/>
      <c r="AE403" s="20"/>
      <c r="AF403" s="20"/>
      <c r="AG403" s="20"/>
      <c r="AH403" s="20"/>
      <c r="AI403" s="20"/>
      <c r="AJ403" s="20"/>
      <c r="AK403" s="20"/>
      <c r="AL403" s="20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</row>
    <row r="404" spans="2:138" ht="15">
      <c r="B404" s="5"/>
      <c r="C404" s="5" t="e">
        <f>+#REF!</f>
        <v>#REF!</v>
      </c>
      <c r="D404" s="1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1"/>
      <c r="U404" s="21"/>
      <c r="V404" s="21"/>
      <c r="W404" s="20"/>
      <c r="X404" s="21"/>
      <c r="Y404" s="21"/>
      <c r="Z404" s="21"/>
      <c r="AA404" s="21"/>
      <c r="AB404" s="21"/>
      <c r="AC404" s="21"/>
      <c r="AD404" s="21"/>
      <c r="AE404" s="20"/>
      <c r="AF404" s="20"/>
      <c r="AG404" s="20"/>
      <c r="AH404" s="20"/>
      <c r="AI404" s="20"/>
      <c r="AJ404" s="20"/>
      <c r="AK404" s="20"/>
      <c r="AL404" s="20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</row>
    <row r="405" spans="2:138" ht="15">
      <c r="B405" s="5"/>
      <c r="C405" s="5" t="e">
        <f>+#REF!</f>
        <v>#REF!</v>
      </c>
      <c r="D405" s="1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1"/>
      <c r="U405" s="21"/>
      <c r="V405" s="21"/>
      <c r="W405" s="20"/>
      <c r="X405" s="21"/>
      <c r="Y405" s="21"/>
      <c r="Z405" s="21"/>
      <c r="AA405" s="21"/>
      <c r="AB405" s="21"/>
      <c r="AC405" s="21"/>
      <c r="AD405" s="21"/>
      <c r="AE405" s="20"/>
      <c r="AF405" s="20"/>
      <c r="AG405" s="20"/>
      <c r="AH405" s="20"/>
      <c r="AI405" s="20"/>
      <c r="AJ405" s="20"/>
      <c r="AK405" s="20"/>
      <c r="AL405" s="20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</row>
    <row r="406" spans="2:138" ht="15">
      <c r="B406" s="4"/>
      <c r="C406" s="4"/>
      <c r="D406" s="1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1"/>
      <c r="U406" s="21"/>
      <c r="V406" s="21"/>
      <c r="W406" s="20"/>
      <c r="X406" s="21"/>
      <c r="Y406" s="21"/>
      <c r="Z406" s="21"/>
      <c r="AA406" s="21"/>
      <c r="AB406" s="21"/>
      <c r="AC406" s="21"/>
      <c r="AD406" s="21"/>
      <c r="AE406" s="20"/>
      <c r="AF406" s="20"/>
      <c r="AG406" s="20"/>
      <c r="AH406" s="20"/>
      <c r="AI406" s="20"/>
      <c r="AJ406" s="20"/>
      <c r="AK406" s="20"/>
      <c r="AL406" s="20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</row>
    <row r="407" spans="2:138" ht="15">
      <c r="B407" s="4"/>
      <c r="C407" s="4"/>
      <c r="D407" s="1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1"/>
      <c r="U407" s="21"/>
      <c r="V407" s="21"/>
      <c r="W407" s="20"/>
      <c r="X407" s="21"/>
      <c r="Y407" s="21"/>
      <c r="Z407" s="21"/>
      <c r="AA407" s="21"/>
      <c r="AB407" s="21"/>
      <c r="AC407" s="21"/>
      <c r="AD407" s="21"/>
      <c r="AE407" s="20"/>
      <c r="AF407" s="20"/>
      <c r="AG407" s="20"/>
      <c r="AH407" s="20"/>
      <c r="AI407" s="20"/>
      <c r="AJ407" s="20"/>
      <c r="AK407" s="20"/>
      <c r="AL407" s="20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</row>
    <row r="408" spans="2:138" ht="15">
      <c r="B408" s="4"/>
      <c r="C408" s="4"/>
      <c r="D408" s="1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1"/>
      <c r="U408" s="21"/>
      <c r="V408" s="21"/>
      <c r="W408" s="20"/>
      <c r="X408" s="21"/>
      <c r="Y408" s="21"/>
      <c r="Z408" s="21"/>
      <c r="AA408" s="21"/>
      <c r="AB408" s="21"/>
      <c r="AC408" s="21"/>
      <c r="AD408" s="21"/>
      <c r="AE408" s="20"/>
      <c r="AF408" s="20"/>
      <c r="AG408" s="20"/>
      <c r="AH408" s="20"/>
      <c r="AI408" s="20"/>
      <c r="AJ408" s="20"/>
      <c r="AK408" s="20"/>
      <c r="AL408" s="20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</row>
    <row r="409" spans="2:138" ht="15">
      <c r="B409" s="4"/>
      <c r="C409" s="4"/>
      <c r="D409" s="1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1"/>
      <c r="U409" s="21"/>
      <c r="V409" s="21"/>
      <c r="W409" s="20"/>
      <c r="X409" s="21"/>
      <c r="Y409" s="21"/>
      <c r="Z409" s="21"/>
      <c r="AA409" s="21"/>
      <c r="AB409" s="21"/>
      <c r="AC409" s="21"/>
      <c r="AD409" s="21"/>
      <c r="AE409" s="20"/>
      <c r="AF409" s="20"/>
      <c r="AG409" s="20"/>
      <c r="AH409" s="20"/>
      <c r="AI409" s="20"/>
      <c r="AJ409" s="20"/>
      <c r="AK409" s="20"/>
      <c r="AL409" s="20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</row>
    <row r="410" spans="2:138" ht="15">
      <c r="B410" s="4"/>
      <c r="C410" s="4"/>
      <c r="D410" s="1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1"/>
      <c r="U410" s="21"/>
      <c r="V410" s="21"/>
      <c r="W410" s="20"/>
      <c r="X410" s="21"/>
      <c r="Y410" s="21"/>
      <c r="Z410" s="21"/>
      <c r="AA410" s="21"/>
      <c r="AB410" s="21"/>
      <c r="AC410" s="21"/>
      <c r="AD410" s="21"/>
      <c r="AE410" s="20"/>
      <c r="AF410" s="20"/>
      <c r="AG410" s="20"/>
      <c r="AH410" s="20"/>
      <c r="AI410" s="20"/>
      <c r="AJ410" s="20"/>
      <c r="AK410" s="20"/>
      <c r="AL410" s="20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</row>
    <row r="411" spans="2:138" ht="15">
      <c r="B411" s="4"/>
      <c r="C411" s="4"/>
      <c r="D411" s="1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1"/>
      <c r="U411" s="21"/>
      <c r="V411" s="21"/>
      <c r="W411" s="20"/>
      <c r="X411" s="21"/>
      <c r="Y411" s="21"/>
      <c r="Z411" s="21"/>
      <c r="AA411" s="21"/>
      <c r="AB411" s="21"/>
      <c r="AC411" s="21"/>
      <c r="AD411" s="21"/>
      <c r="AE411" s="20"/>
      <c r="AF411" s="20"/>
      <c r="AG411" s="20"/>
      <c r="AH411" s="20"/>
      <c r="AI411" s="20"/>
      <c r="AJ411" s="20"/>
      <c r="AK411" s="20"/>
      <c r="AL411" s="20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</row>
    <row r="412" spans="2:138" ht="15">
      <c r="B412" s="4"/>
      <c r="C412" s="4"/>
      <c r="D412" s="1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1"/>
      <c r="U412" s="21"/>
      <c r="V412" s="21"/>
      <c r="W412" s="20"/>
      <c r="X412" s="21"/>
      <c r="Y412" s="21"/>
      <c r="Z412" s="21"/>
      <c r="AA412" s="21"/>
      <c r="AB412" s="21"/>
      <c r="AC412" s="21"/>
      <c r="AD412" s="21"/>
      <c r="AE412" s="20"/>
      <c r="AF412" s="20"/>
      <c r="AG412" s="20"/>
      <c r="AH412" s="20"/>
      <c r="AI412" s="20"/>
      <c r="AJ412" s="20"/>
      <c r="AK412" s="20"/>
      <c r="AL412" s="20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</row>
    <row r="413" spans="2:138" ht="15">
      <c r="B413" s="4"/>
      <c r="C413" s="4"/>
      <c r="D413" s="1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1"/>
      <c r="U413" s="21"/>
      <c r="V413" s="21"/>
      <c r="W413" s="20"/>
      <c r="X413" s="21"/>
      <c r="Y413" s="21"/>
      <c r="Z413" s="21"/>
      <c r="AA413" s="21"/>
      <c r="AB413" s="21"/>
      <c r="AC413" s="21"/>
      <c r="AD413" s="21"/>
      <c r="AE413" s="20"/>
      <c r="AF413" s="20"/>
      <c r="AG413" s="20"/>
      <c r="AH413" s="20"/>
      <c r="AI413" s="20"/>
      <c r="AJ413" s="20"/>
      <c r="AK413" s="20"/>
      <c r="AL413" s="20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</row>
    <row r="414" spans="2:138" ht="15">
      <c r="B414" s="4"/>
      <c r="C414" s="4"/>
      <c r="D414" s="1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1"/>
      <c r="U414" s="21"/>
      <c r="V414" s="21"/>
      <c r="W414" s="20"/>
      <c r="X414" s="21"/>
      <c r="Y414" s="21"/>
      <c r="Z414" s="21"/>
      <c r="AA414" s="21"/>
      <c r="AB414" s="21"/>
      <c r="AC414" s="21"/>
      <c r="AD414" s="21"/>
      <c r="AE414" s="20"/>
      <c r="AF414" s="20"/>
      <c r="AG414" s="20"/>
      <c r="AH414" s="20"/>
      <c r="AI414" s="20"/>
      <c r="AJ414" s="20"/>
      <c r="AK414" s="20"/>
      <c r="AL414" s="20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</row>
    <row r="415" spans="2:138" ht="15">
      <c r="B415" s="4"/>
      <c r="C415" s="4"/>
      <c r="D415" s="1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1"/>
      <c r="U415" s="21"/>
      <c r="V415" s="21"/>
      <c r="W415" s="20"/>
      <c r="X415" s="21"/>
      <c r="Y415" s="21"/>
      <c r="Z415" s="21"/>
      <c r="AA415" s="21"/>
      <c r="AB415" s="21"/>
      <c r="AC415" s="21"/>
      <c r="AD415" s="21"/>
      <c r="AE415" s="20"/>
      <c r="AF415" s="20"/>
      <c r="AG415" s="20"/>
      <c r="AH415" s="20"/>
      <c r="AI415" s="20"/>
      <c r="AJ415" s="20"/>
      <c r="AK415" s="20"/>
      <c r="AL415" s="20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</row>
    <row r="416" spans="2:138" ht="15">
      <c r="B416" s="4"/>
      <c r="C416" s="4"/>
      <c r="D416" s="1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1"/>
      <c r="U416" s="21"/>
      <c r="V416" s="21"/>
      <c r="W416" s="20"/>
      <c r="X416" s="21"/>
      <c r="Y416" s="21"/>
      <c r="Z416" s="21"/>
      <c r="AA416" s="21"/>
      <c r="AB416" s="21"/>
      <c r="AC416" s="21"/>
      <c r="AD416" s="21"/>
      <c r="AE416" s="20"/>
      <c r="AF416" s="20"/>
      <c r="AG416" s="20"/>
      <c r="AH416" s="20"/>
      <c r="AI416" s="20"/>
      <c r="AJ416" s="20"/>
      <c r="AK416" s="20"/>
      <c r="AL416" s="20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</row>
    <row r="417" spans="2:138" ht="15">
      <c r="B417" s="4"/>
      <c r="C417" s="4"/>
      <c r="D417" s="1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1"/>
      <c r="U417" s="21"/>
      <c r="V417" s="21"/>
      <c r="W417" s="20"/>
      <c r="X417" s="21"/>
      <c r="Y417" s="21"/>
      <c r="Z417" s="21"/>
      <c r="AA417" s="21"/>
      <c r="AB417" s="21"/>
      <c r="AC417" s="21"/>
      <c r="AD417" s="21"/>
      <c r="AE417" s="20"/>
      <c r="AF417" s="20"/>
      <c r="AG417" s="20"/>
      <c r="AH417" s="20"/>
      <c r="AI417" s="20"/>
      <c r="AJ417" s="20"/>
      <c r="AK417" s="20"/>
      <c r="AL417" s="20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</row>
    <row r="418" spans="2:138" ht="15">
      <c r="B418" s="4"/>
      <c r="C418" s="4"/>
      <c r="D418" s="1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1"/>
      <c r="U418" s="21"/>
      <c r="V418" s="21"/>
      <c r="W418" s="20"/>
      <c r="X418" s="21"/>
      <c r="Y418" s="21"/>
      <c r="Z418" s="21"/>
      <c r="AA418" s="21"/>
      <c r="AB418" s="21"/>
      <c r="AC418" s="21"/>
      <c r="AD418" s="21"/>
      <c r="AE418" s="20"/>
      <c r="AF418" s="20"/>
      <c r="AG418" s="20"/>
      <c r="AH418" s="20"/>
      <c r="AI418" s="20"/>
      <c r="AJ418" s="20"/>
      <c r="AK418" s="20"/>
      <c r="AL418" s="20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</row>
    <row r="419" spans="2:138" ht="15">
      <c r="B419" s="4"/>
      <c r="C419" s="4"/>
      <c r="D419" s="1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1"/>
      <c r="U419" s="21"/>
      <c r="V419" s="21"/>
      <c r="W419" s="20"/>
      <c r="X419" s="21"/>
      <c r="Y419" s="21"/>
      <c r="Z419" s="21"/>
      <c r="AA419" s="21"/>
      <c r="AB419" s="21"/>
      <c r="AC419" s="21"/>
      <c r="AD419" s="21"/>
      <c r="AE419" s="20"/>
      <c r="AF419" s="20"/>
      <c r="AG419" s="20"/>
      <c r="AH419" s="20"/>
      <c r="AI419" s="20"/>
      <c r="AJ419" s="20"/>
      <c r="AK419" s="20"/>
      <c r="AL419" s="20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</row>
    <row r="420" spans="2:138" ht="15">
      <c r="B420" s="4"/>
      <c r="C420" s="4"/>
      <c r="D420" s="1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1"/>
      <c r="U420" s="21"/>
      <c r="V420" s="21"/>
      <c r="W420" s="20"/>
      <c r="X420" s="21"/>
      <c r="Y420" s="21"/>
      <c r="Z420" s="21"/>
      <c r="AA420" s="21"/>
      <c r="AB420" s="21"/>
      <c r="AC420" s="21"/>
      <c r="AD420" s="21"/>
      <c r="AE420" s="20"/>
      <c r="AF420" s="20"/>
      <c r="AG420" s="20"/>
      <c r="AH420" s="20"/>
      <c r="AI420" s="20"/>
      <c r="AJ420" s="20"/>
      <c r="AK420" s="20"/>
      <c r="AL420" s="20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</row>
    <row r="421" spans="2:138" ht="15">
      <c r="B421" s="4"/>
      <c r="C421" s="4"/>
      <c r="D421" s="1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1"/>
      <c r="U421" s="21"/>
      <c r="V421" s="21"/>
      <c r="W421" s="20"/>
      <c r="X421" s="21"/>
      <c r="Y421" s="21"/>
      <c r="Z421" s="21"/>
      <c r="AA421" s="21"/>
      <c r="AB421" s="21"/>
      <c r="AC421" s="21"/>
      <c r="AD421" s="21"/>
      <c r="AE421" s="20"/>
      <c r="AF421" s="20"/>
      <c r="AG421" s="20"/>
      <c r="AH421" s="20"/>
      <c r="AI421" s="20"/>
      <c r="AJ421" s="20"/>
      <c r="AK421" s="20"/>
      <c r="AL421" s="20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</row>
    <row r="422" spans="2:138" ht="15">
      <c r="B422" s="4"/>
      <c r="C422" s="4"/>
      <c r="D422" s="1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1"/>
      <c r="U422" s="21"/>
      <c r="V422" s="21"/>
      <c r="W422" s="20"/>
      <c r="X422" s="21"/>
      <c r="Y422" s="21"/>
      <c r="Z422" s="21"/>
      <c r="AA422" s="21"/>
      <c r="AB422" s="21"/>
      <c r="AC422" s="21"/>
      <c r="AD422" s="21"/>
      <c r="AE422" s="20"/>
      <c r="AF422" s="20"/>
      <c r="AG422" s="20"/>
      <c r="AH422" s="20"/>
      <c r="AI422" s="20"/>
      <c r="AJ422" s="20"/>
      <c r="AK422" s="20"/>
      <c r="AL422" s="20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</row>
    <row r="423" spans="2:138" ht="15">
      <c r="B423" s="4"/>
      <c r="C423" s="4"/>
      <c r="D423" s="1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1"/>
      <c r="U423" s="21"/>
      <c r="V423" s="21"/>
      <c r="W423" s="20"/>
      <c r="X423" s="21"/>
      <c r="Y423" s="21"/>
      <c r="Z423" s="21"/>
      <c r="AA423" s="21"/>
      <c r="AB423" s="21"/>
      <c r="AC423" s="21"/>
      <c r="AD423" s="21"/>
      <c r="AE423" s="20"/>
      <c r="AF423" s="20"/>
      <c r="AG423" s="20"/>
      <c r="AH423" s="20"/>
      <c r="AI423" s="20"/>
      <c r="AJ423" s="20"/>
      <c r="AK423" s="20"/>
      <c r="AL423" s="20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</row>
    <row r="424" spans="2:138" ht="15">
      <c r="B424" s="4"/>
      <c r="C424" s="4"/>
      <c r="D424" s="1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1"/>
      <c r="U424" s="21"/>
      <c r="V424" s="21"/>
      <c r="W424" s="20"/>
      <c r="X424" s="21"/>
      <c r="Y424" s="21"/>
      <c r="Z424" s="21"/>
      <c r="AA424" s="21"/>
      <c r="AB424" s="21"/>
      <c r="AC424" s="21"/>
      <c r="AD424" s="21"/>
      <c r="AE424" s="20"/>
      <c r="AF424" s="20"/>
      <c r="AG424" s="20"/>
      <c r="AH424" s="20"/>
      <c r="AI424" s="20"/>
      <c r="AJ424" s="20"/>
      <c r="AK424" s="20"/>
      <c r="AL424" s="20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</row>
    <row r="425" spans="2:138" ht="15">
      <c r="B425" s="4"/>
      <c r="C425" s="4"/>
      <c r="D425" s="1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1"/>
      <c r="U425" s="21"/>
      <c r="V425" s="21"/>
      <c r="W425" s="20"/>
      <c r="X425" s="21"/>
      <c r="Y425" s="21"/>
      <c r="Z425" s="21"/>
      <c r="AA425" s="21"/>
      <c r="AB425" s="21"/>
      <c r="AC425" s="21"/>
      <c r="AD425" s="21"/>
      <c r="AE425" s="20"/>
      <c r="AF425" s="20"/>
      <c r="AG425" s="20"/>
      <c r="AH425" s="20"/>
      <c r="AI425" s="20"/>
      <c r="AJ425" s="20"/>
      <c r="AK425" s="20"/>
      <c r="AL425" s="20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</row>
    <row r="426" spans="2:138" ht="15">
      <c r="B426" s="4"/>
      <c r="C426" s="4"/>
      <c r="D426" s="1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1"/>
      <c r="U426" s="21"/>
      <c r="V426" s="21"/>
      <c r="W426" s="20"/>
      <c r="X426" s="21"/>
      <c r="Y426" s="21"/>
      <c r="Z426" s="21"/>
      <c r="AA426" s="21"/>
      <c r="AB426" s="21"/>
      <c r="AC426" s="21"/>
      <c r="AD426" s="21"/>
      <c r="AE426" s="20"/>
      <c r="AF426" s="20"/>
      <c r="AG426" s="20"/>
      <c r="AH426" s="20"/>
      <c r="AI426" s="20"/>
      <c r="AJ426" s="20"/>
      <c r="AK426" s="20"/>
      <c r="AL426" s="20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</row>
    <row r="427" spans="2:138" ht="15">
      <c r="B427" s="4"/>
      <c r="C427" s="4"/>
      <c r="D427" s="1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1"/>
      <c r="U427" s="21"/>
      <c r="V427" s="21"/>
      <c r="W427" s="20"/>
      <c r="X427" s="21"/>
      <c r="Y427" s="21"/>
      <c r="Z427" s="21"/>
      <c r="AA427" s="21"/>
      <c r="AB427" s="21"/>
      <c r="AC427" s="21"/>
      <c r="AD427" s="21"/>
      <c r="AE427" s="20"/>
      <c r="AF427" s="20"/>
      <c r="AG427" s="20"/>
      <c r="AH427" s="20"/>
      <c r="AI427" s="20"/>
      <c r="AJ427" s="20"/>
      <c r="AK427" s="20"/>
      <c r="AL427" s="20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</row>
    <row r="428" spans="2:138" ht="15">
      <c r="B428" s="4"/>
      <c r="C428" s="4"/>
      <c r="D428" s="1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1"/>
      <c r="U428" s="21"/>
      <c r="V428" s="21"/>
      <c r="W428" s="20"/>
      <c r="X428" s="21"/>
      <c r="Y428" s="21"/>
      <c r="Z428" s="21"/>
      <c r="AA428" s="21"/>
      <c r="AB428" s="21"/>
      <c r="AC428" s="21"/>
      <c r="AD428" s="21"/>
      <c r="AE428" s="20"/>
      <c r="AF428" s="20"/>
      <c r="AG428" s="20"/>
      <c r="AH428" s="20"/>
      <c r="AI428" s="20"/>
      <c r="AJ428" s="20"/>
      <c r="AK428" s="20"/>
      <c r="AL428" s="20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</row>
    <row r="429" spans="2:138" ht="15">
      <c r="B429" s="4"/>
      <c r="C429" s="4"/>
      <c r="D429" s="1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1"/>
      <c r="U429" s="21"/>
      <c r="V429" s="21"/>
      <c r="W429" s="20"/>
      <c r="X429" s="21"/>
      <c r="Y429" s="21"/>
      <c r="Z429" s="21"/>
      <c r="AA429" s="21"/>
      <c r="AB429" s="21"/>
      <c r="AC429" s="21"/>
      <c r="AD429" s="21"/>
      <c r="AE429" s="20"/>
      <c r="AF429" s="20"/>
      <c r="AG429" s="20"/>
      <c r="AH429" s="20"/>
      <c r="AI429" s="20"/>
      <c r="AJ429" s="20"/>
      <c r="AK429" s="20"/>
      <c r="AL429" s="20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</row>
    <row r="430" spans="2:138" ht="15">
      <c r="B430" s="4"/>
      <c r="C430" s="4"/>
      <c r="D430" s="1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1"/>
      <c r="U430" s="21"/>
      <c r="V430" s="21"/>
      <c r="W430" s="20"/>
      <c r="X430" s="21"/>
      <c r="Y430" s="21"/>
      <c r="Z430" s="21"/>
      <c r="AA430" s="21"/>
      <c r="AB430" s="21"/>
      <c r="AC430" s="21"/>
      <c r="AD430" s="21"/>
      <c r="AE430" s="20"/>
      <c r="AF430" s="20"/>
      <c r="AG430" s="20"/>
      <c r="AH430" s="20"/>
      <c r="AI430" s="20"/>
      <c r="AJ430" s="20"/>
      <c r="AK430" s="20"/>
      <c r="AL430" s="20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</row>
    <row r="431" spans="2:138" ht="15">
      <c r="B431" s="4"/>
      <c r="C431" s="4"/>
      <c r="D431" s="1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1"/>
      <c r="U431" s="21"/>
      <c r="V431" s="21"/>
      <c r="W431" s="20"/>
      <c r="X431" s="21"/>
      <c r="Y431" s="21"/>
      <c r="Z431" s="21"/>
      <c r="AA431" s="21"/>
      <c r="AB431" s="21"/>
      <c r="AC431" s="21"/>
      <c r="AD431" s="21"/>
      <c r="AE431" s="20"/>
      <c r="AF431" s="20"/>
      <c r="AG431" s="20"/>
      <c r="AH431" s="20"/>
      <c r="AI431" s="20"/>
      <c r="AJ431" s="20"/>
      <c r="AK431" s="20"/>
      <c r="AL431" s="20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</row>
    <row r="432" spans="2:138" ht="15">
      <c r="B432" s="4"/>
      <c r="C432" s="4"/>
      <c r="D432" s="1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1"/>
      <c r="U432" s="21"/>
      <c r="V432" s="21"/>
      <c r="W432" s="20"/>
      <c r="X432" s="21"/>
      <c r="Y432" s="21"/>
      <c r="Z432" s="21"/>
      <c r="AA432" s="21"/>
      <c r="AB432" s="21"/>
      <c r="AC432" s="21"/>
      <c r="AD432" s="21"/>
      <c r="AE432" s="20"/>
      <c r="AF432" s="20"/>
      <c r="AG432" s="20"/>
      <c r="AH432" s="20"/>
      <c r="AI432" s="20"/>
      <c r="AJ432" s="20"/>
      <c r="AK432" s="20"/>
      <c r="AL432" s="20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</row>
    <row r="433" spans="2:138" ht="15">
      <c r="B433" s="4"/>
      <c r="C433" s="4"/>
      <c r="D433" s="1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1"/>
      <c r="U433" s="21"/>
      <c r="V433" s="21"/>
      <c r="W433" s="20"/>
      <c r="X433" s="21"/>
      <c r="Y433" s="21"/>
      <c r="Z433" s="21"/>
      <c r="AA433" s="21"/>
      <c r="AB433" s="21"/>
      <c r="AC433" s="21"/>
      <c r="AD433" s="21"/>
      <c r="AE433" s="20"/>
      <c r="AF433" s="20"/>
      <c r="AG433" s="20"/>
      <c r="AH433" s="20"/>
      <c r="AI433" s="20"/>
      <c r="AJ433" s="20"/>
      <c r="AK433" s="20"/>
      <c r="AL433" s="20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</row>
    <row r="434" spans="2:138" ht="15">
      <c r="B434" s="4"/>
      <c r="C434" s="4"/>
      <c r="D434" s="1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1"/>
      <c r="U434" s="21"/>
      <c r="V434" s="21"/>
      <c r="W434" s="20"/>
      <c r="X434" s="21"/>
      <c r="Y434" s="21"/>
      <c r="Z434" s="21"/>
      <c r="AA434" s="21"/>
      <c r="AB434" s="21"/>
      <c r="AC434" s="21"/>
      <c r="AD434" s="21"/>
      <c r="AE434" s="20"/>
      <c r="AF434" s="20"/>
      <c r="AG434" s="20"/>
      <c r="AH434" s="20"/>
      <c r="AI434" s="20"/>
      <c r="AJ434" s="20"/>
      <c r="AK434" s="20"/>
      <c r="AL434" s="20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</row>
    <row r="435" spans="2:138" ht="15">
      <c r="B435" s="4"/>
      <c r="C435" s="4"/>
      <c r="D435" s="1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1"/>
      <c r="U435" s="21"/>
      <c r="V435" s="21"/>
      <c r="W435" s="20"/>
      <c r="X435" s="21"/>
      <c r="Y435" s="21"/>
      <c r="Z435" s="21"/>
      <c r="AA435" s="21"/>
      <c r="AB435" s="21"/>
      <c r="AC435" s="21"/>
      <c r="AD435" s="21"/>
      <c r="AE435" s="20"/>
      <c r="AF435" s="20"/>
      <c r="AG435" s="20"/>
      <c r="AH435" s="20"/>
      <c r="AI435" s="20"/>
      <c r="AJ435" s="20"/>
      <c r="AK435" s="20"/>
      <c r="AL435" s="20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</row>
    <row r="436" spans="2:138" ht="15">
      <c r="B436" s="4"/>
      <c r="C436" s="4"/>
      <c r="D436" s="1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1"/>
      <c r="U436" s="21"/>
      <c r="V436" s="21"/>
      <c r="W436" s="20"/>
      <c r="X436" s="21"/>
      <c r="Y436" s="21"/>
      <c r="Z436" s="21"/>
      <c r="AA436" s="21"/>
      <c r="AB436" s="21"/>
      <c r="AC436" s="21"/>
      <c r="AD436" s="21"/>
      <c r="AE436" s="20"/>
      <c r="AF436" s="20"/>
      <c r="AG436" s="20"/>
      <c r="AH436" s="20"/>
      <c r="AI436" s="20"/>
      <c r="AJ436" s="20"/>
      <c r="AK436" s="20"/>
      <c r="AL436" s="20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</row>
    <row r="437" spans="2:138" ht="15">
      <c r="B437" s="4"/>
      <c r="C437" s="4"/>
      <c r="D437" s="1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1"/>
      <c r="U437" s="21"/>
      <c r="V437" s="21"/>
      <c r="W437" s="20"/>
      <c r="X437" s="21"/>
      <c r="Y437" s="21"/>
      <c r="Z437" s="21"/>
      <c r="AA437" s="21"/>
      <c r="AB437" s="21"/>
      <c r="AC437" s="21"/>
      <c r="AD437" s="21"/>
      <c r="AE437" s="20"/>
      <c r="AF437" s="20"/>
      <c r="AG437" s="20"/>
      <c r="AH437" s="20"/>
      <c r="AI437" s="20"/>
      <c r="AJ437" s="20"/>
      <c r="AK437" s="20"/>
      <c r="AL437" s="20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</row>
    <row r="438" spans="2:138" ht="15">
      <c r="B438" s="4"/>
      <c r="C438" s="4"/>
      <c r="D438" s="1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1"/>
      <c r="U438" s="21"/>
      <c r="V438" s="21"/>
      <c r="W438" s="20"/>
      <c r="X438" s="21"/>
      <c r="Y438" s="21"/>
      <c r="Z438" s="21"/>
      <c r="AA438" s="21"/>
      <c r="AB438" s="21"/>
      <c r="AC438" s="21"/>
      <c r="AD438" s="21"/>
      <c r="AE438" s="20"/>
      <c r="AF438" s="20"/>
      <c r="AG438" s="20"/>
      <c r="AH438" s="20"/>
      <c r="AI438" s="20"/>
      <c r="AJ438" s="20"/>
      <c r="AK438" s="20"/>
      <c r="AL438" s="20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</row>
    <row r="439" spans="2:138" ht="15">
      <c r="B439" s="4"/>
      <c r="C439" s="4"/>
      <c r="D439" s="1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1"/>
      <c r="U439" s="21"/>
      <c r="V439" s="21"/>
      <c r="W439" s="20"/>
      <c r="X439" s="21"/>
      <c r="Y439" s="21"/>
      <c r="Z439" s="21"/>
      <c r="AA439" s="21"/>
      <c r="AB439" s="21"/>
      <c r="AC439" s="21"/>
      <c r="AD439" s="21"/>
      <c r="AE439" s="20"/>
      <c r="AF439" s="20"/>
      <c r="AG439" s="20"/>
      <c r="AH439" s="20"/>
      <c r="AI439" s="20"/>
      <c r="AJ439" s="20"/>
      <c r="AK439" s="20"/>
      <c r="AL439" s="20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</row>
    <row r="440" spans="2:138" ht="15">
      <c r="B440" s="4"/>
      <c r="C440" s="4"/>
      <c r="D440" s="1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1"/>
      <c r="U440" s="21"/>
      <c r="V440" s="21"/>
      <c r="W440" s="20"/>
      <c r="X440" s="21"/>
      <c r="Y440" s="21"/>
      <c r="Z440" s="21"/>
      <c r="AA440" s="21"/>
      <c r="AB440" s="21"/>
      <c r="AC440" s="21"/>
      <c r="AD440" s="21"/>
      <c r="AE440" s="20"/>
      <c r="AF440" s="20"/>
      <c r="AG440" s="20"/>
      <c r="AH440" s="20"/>
      <c r="AI440" s="20"/>
      <c r="AJ440" s="20"/>
      <c r="AK440" s="20"/>
      <c r="AL440" s="20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</row>
    <row r="441" spans="2:138" ht="15">
      <c r="B441" s="4"/>
      <c r="C441" s="4"/>
      <c r="D441" s="1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1"/>
      <c r="U441" s="21"/>
      <c r="V441" s="21"/>
      <c r="W441" s="20"/>
      <c r="X441" s="21"/>
      <c r="Y441" s="21"/>
      <c r="Z441" s="21"/>
      <c r="AA441" s="21"/>
      <c r="AB441" s="21"/>
      <c r="AC441" s="21"/>
      <c r="AD441" s="21"/>
      <c r="AE441" s="20"/>
      <c r="AF441" s="20"/>
      <c r="AG441" s="20"/>
      <c r="AH441" s="20"/>
      <c r="AI441" s="20"/>
      <c r="AJ441" s="20"/>
      <c r="AK441" s="20"/>
      <c r="AL441" s="20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</row>
    <row r="442" spans="2:138" ht="15">
      <c r="B442" s="4"/>
      <c r="C442" s="4"/>
      <c r="D442" s="1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1"/>
      <c r="U442" s="21"/>
      <c r="V442" s="21"/>
      <c r="W442" s="20"/>
      <c r="X442" s="21"/>
      <c r="Y442" s="21"/>
      <c r="Z442" s="21"/>
      <c r="AA442" s="21"/>
      <c r="AB442" s="21"/>
      <c r="AC442" s="21"/>
      <c r="AD442" s="21"/>
      <c r="AE442" s="20"/>
      <c r="AF442" s="20"/>
      <c r="AG442" s="20"/>
      <c r="AH442" s="20"/>
      <c r="AI442" s="20"/>
      <c r="AJ442" s="20"/>
      <c r="AK442" s="20"/>
      <c r="AL442" s="20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</row>
    <row r="443" spans="2:138" ht="15">
      <c r="B443" s="4"/>
      <c r="C443" s="4"/>
      <c r="D443" s="1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1"/>
      <c r="U443" s="21"/>
      <c r="V443" s="21"/>
      <c r="W443" s="20"/>
      <c r="X443" s="21"/>
      <c r="Y443" s="21"/>
      <c r="Z443" s="21"/>
      <c r="AA443" s="21"/>
      <c r="AB443" s="21"/>
      <c r="AC443" s="21"/>
      <c r="AD443" s="21"/>
      <c r="AE443" s="20"/>
      <c r="AF443" s="20"/>
      <c r="AG443" s="20"/>
      <c r="AH443" s="20"/>
      <c r="AI443" s="20"/>
      <c r="AJ443" s="20"/>
      <c r="AK443" s="20"/>
      <c r="AL443" s="20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</row>
    <row r="444" spans="2:138" ht="15">
      <c r="B444" s="4"/>
      <c r="C444" s="4"/>
      <c r="D444" s="1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1"/>
      <c r="U444" s="21"/>
      <c r="V444" s="21"/>
      <c r="W444" s="20"/>
      <c r="X444" s="21"/>
      <c r="Y444" s="21"/>
      <c r="Z444" s="21"/>
      <c r="AA444" s="21"/>
      <c r="AB444" s="21"/>
      <c r="AC444" s="21"/>
      <c r="AD444" s="21"/>
      <c r="AE444" s="20"/>
      <c r="AF444" s="20"/>
      <c r="AG444" s="20"/>
      <c r="AH444" s="20"/>
      <c r="AI444" s="20"/>
      <c r="AJ444" s="20"/>
      <c r="AK444" s="20"/>
      <c r="AL444" s="20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</row>
    <row r="445" spans="2:138" ht="15">
      <c r="B445" s="4"/>
      <c r="C445" s="4"/>
      <c r="D445" s="1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1"/>
      <c r="U445" s="21"/>
      <c r="V445" s="21"/>
      <c r="W445" s="20"/>
      <c r="X445" s="21"/>
      <c r="Y445" s="21"/>
      <c r="Z445" s="21"/>
      <c r="AA445" s="21"/>
      <c r="AB445" s="21"/>
      <c r="AC445" s="21"/>
      <c r="AD445" s="21"/>
      <c r="AE445" s="20"/>
      <c r="AF445" s="20"/>
      <c r="AG445" s="20"/>
      <c r="AH445" s="20"/>
      <c r="AI445" s="20"/>
      <c r="AJ445" s="20"/>
      <c r="AK445" s="20"/>
      <c r="AL445" s="20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</row>
    <row r="446" spans="2:138" ht="15">
      <c r="B446" s="4"/>
      <c r="C446" s="4"/>
      <c r="D446" s="1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1"/>
      <c r="U446" s="21"/>
      <c r="V446" s="21"/>
      <c r="W446" s="20"/>
      <c r="X446" s="21"/>
      <c r="Y446" s="21"/>
      <c r="Z446" s="21"/>
      <c r="AA446" s="21"/>
      <c r="AB446" s="21"/>
      <c r="AC446" s="21"/>
      <c r="AD446" s="21"/>
      <c r="AE446" s="20"/>
      <c r="AF446" s="20"/>
      <c r="AG446" s="20"/>
      <c r="AH446" s="20"/>
      <c r="AI446" s="20"/>
      <c r="AJ446" s="20"/>
      <c r="AK446" s="20"/>
      <c r="AL446" s="20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</row>
    <row r="447" spans="2:138" ht="15">
      <c r="B447" s="4"/>
      <c r="C447" s="4"/>
      <c r="D447" s="1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1"/>
      <c r="U447" s="21"/>
      <c r="V447" s="21"/>
      <c r="W447" s="20"/>
      <c r="X447" s="21"/>
      <c r="Y447" s="21"/>
      <c r="Z447" s="21"/>
      <c r="AA447" s="21"/>
      <c r="AB447" s="21"/>
      <c r="AC447" s="21"/>
      <c r="AD447" s="21"/>
      <c r="AE447" s="20"/>
      <c r="AF447" s="20"/>
      <c r="AG447" s="20"/>
      <c r="AH447" s="20"/>
      <c r="AI447" s="20"/>
      <c r="AJ447" s="20"/>
      <c r="AK447" s="20"/>
      <c r="AL447" s="20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</row>
    <row r="448" spans="2:138" ht="15">
      <c r="B448" s="4"/>
      <c r="C448" s="4"/>
      <c r="D448" s="1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1"/>
      <c r="U448" s="21"/>
      <c r="V448" s="21"/>
      <c r="W448" s="20"/>
      <c r="X448" s="21"/>
      <c r="Y448" s="21"/>
      <c r="Z448" s="21"/>
      <c r="AA448" s="21"/>
      <c r="AB448" s="21"/>
      <c r="AC448" s="21"/>
      <c r="AD448" s="21"/>
      <c r="AE448" s="20"/>
      <c r="AF448" s="20"/>
      <c r="AG448" s="20"/>
      <c r="AH448" s="20"/>
      <c r="AI448" s="20"/>
      <c r="AJ448" s="20"/>
      <c r="AK448" s="20"/>
      <c r="AL448" s="20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</row>
    <row r="449" spans="2:138" ht="15">
      <c r="B449" s="4"/>
      <c r="C449" s="4"/>
      <c r="D449" s="1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1"/>
      <c r="U449" s="21"/>
      <c r="V449" s="21"/>
      <c r="W449" s="20"/>
      <c r="X449" s="21"/>
      <c r="Y449" s="21"/>
      <c r="Z449" s="21"/>
      <c r="AA449" s="21"/>
      <c r="AB449" s="21"/>
      <c r="AC449" s="21"/>
      <c r="AD449" s="21"/>
      <c r="AE449" s="20"/>
      <c r="AF449" s="20"/>
      <c r="AG449" s="20"/>
      <c r="AH449" s="20"/>
      <c r="AI449" s="20"/>
      <c r="AJ449" s="20"/>
      <c r="AK449" s="20"/>
      <c r="AL449" s="20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</row>
    <row r="450" spans="2:138" ht="15">
      <c r="B450" s="4"/>
      <c r="C450" s="4"/>
      <c r="D450" s="1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1"/>
      <c r="U450" s="21"/>
      <c r="V450" s="21"/>
      <c r="W450" s="20"/>
      <c r="X450" s="21"/>
      <c r="Y450" s="21"/>
      <c r="Z450" s="21"/>
      <c r="AA450" s="21"/>
      <c r="AB450" s="21"/>
      <c r="AC450" s="21"/>
      <c r="AD450" s="21"/>
      <c r="AE450" s="20"/>
      <c r="AF450" s="20"/>
      <c r="AG450" s="20"/>
      <c r="AH450" s="20"/>
      <c r="AI450" s="20"/>
      <c r="AJ450" s="20"/>
      <c r="AK450" s="20"/>
      <c r="AL450" s="20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</row>
    <row r="451" spans="2:138" ht="15">
      <c r="B451" s="4"/>
      <c r="C451" s="4"/>
      <c r="D451" s="1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1"/>
      <c r="U451" s="21"/>
      <c r="V451" s="21"/>
      <c r="W451" s="20"/>
      <c r="X451" s="21"/>
      <c r="Y451" s="21"/>
      <c r="Z451" s="21"/>
      <c r="AA451" s="21"/>
      <c r="AB451" s="21"/>
      <c r="AC451" s="21"/>
      <c r="AD451" s="21"/>
      <c r="AE451" s="20"/>
      <c r="AF451" s="20"/>
      <c r="AG451" s="20"/>
      <c r="AH451" s="20"/>
      <c r="AI451" s="20"/>
      <c r="AJ451" s="20"/>
      <c r="AK451" s="20"/>
      <c r="AL451" s="20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</row>
    <row r="452" spans="2:138" ht="15">
      <c r="B452" s="4"/>
      <c r="C452" s="4"/>
      <c r="D452" s="1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1"/>
      <c r="U452" s="21"/>
      <c r="V452" s="21"/>
      <c r="W452" s="20"/>
      <c r="X452" s="21"/>
      <c r="Y452" s="21"/>
      <c r="Z452" s="21"/>
      <c r="AA452" s="21"/>
      <c r="AB452" s="21"/>
      <c r="AC452" s="21"/>
      <c r="AD452" s="21"/>
      <c r="AE452" s="20"/>
      <c r="AF452" s="20"/>
      <c r="AG452" s="20"/>
      <c r="AH452" s="20"/>
      <c r="AI452" s="20"/>
      <c r="AJ452" s="20"/>
      <c r="AK452" s="20"/>
      <c r="AL452" s="20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</row>
    <row r="453" spans="2:138" ht="15">
      <c r="B453" s="4"/>
      <c r="C453" s="4"/>
      <c r="D453" s="1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1"/>
      <c r="U453" s="21"/>
      <c r="V453" s="21"/>
      <c r="W453" s="20"/>
      <c r="X453" s="21"/>
      <c r="Y453" s="21"/>
      <c r="Z453" s="21"/>
      <c r="AA453" s="21"/>
      <c r="AB453" s="21"/>
      <c r="AC453" s="21"/>
      <c r="AD453" s="21"/>
      <c r="AE453" s="20"/>
      <c r="AF453" s="20"/>
      <c r="AG453" s="20"/>
      <c r="AH453" s="20"/>
      <c r="AI453" s="20"/>
      <c r="AJ453" s="20"/>
      <c r="AK453" s="20"/>
      <c r="AL453" s="20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</row>
    <row r="454" spans="2:138" ht="15">
      <c r="B454" s="4"/>
      <c r="C454" s="4"/>
      <c r="D454" s="1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1"/>
      <c r="U454" s="21"/>
      <c r="V454" s="21"/>
      <c r="W454" s="20"/>
      <c r="X454" s="21"/>
      <c r="Y454" s="21"/>
      <c r="Z454" s="21"/>
      <c r="AA454" s="21"/>
      <c r="AB454" s="21"/>
      <c r="AC454" s="21"/>
      <c r="AD454" s="21"/>
      <c r="AE454" s="20"/>
      <c r="AF454" s="20"/>
      <c r="AG454" s="20"/>
      <c r="AH454" s="20"/>
      <c r="AI454" s="20"/>
      <c r="AJ454" s="20"/>
      <c r="AK454" s="20"/>
      <c r="AL454" s="20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</row>
    <row r="455" spans="2:138" ht="15">
      <c r="B455" s="4"/>
      <c r="C455" s="4"/>
      <c r="D455" s="1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1"/>
      <c r="U455" s="21"/>
      <c r="V455" s="21"/>
      <c r="W455" s="20"/>
      <c r="X455" s="21"/>
      <c r="Y455" s="21"/>
      <c r="Z455" s="21"/>
      <c r="AA455" s="21"/>
      <c r="AB455" s="21"/>
      <c r="AC455" s="21"/>
      <c r="AD455" s="21"/>
      <c r="AE455" s="20"/>
      <c r="AF455" s="20"/>
      <c r="AG455" s="20"/>
      <c r="AH455" s="20"/>
      <c r="AI455" s="20"/>
      <c r="AJ455" s="20"/>
      <c r="AK455" s="20"/>
      <c r="AL455" s="20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</row>
    <row r="456" spans="2:138" ht="15">
      <c r="B456" s="4"/>
      <c r="C456" s="4"/>
      <c r="D456" s="1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1"/>
      <c r="U456" s="21"/>
      <c r="V456" s="21"/>
      <c r="W456" s="20"/>
      <c r="X456" s="21"/>
      <c r="Y456" s="21"/>
      <c r="Z456" s="21"/>
      <c r="AA456" s="21"/>
      <c r="AB456" s="21"/>
      <c r="AC456" s="21"/>
      <c r="AD456" s="21"/>
      <c r="AE456" s="20"/>
      <c r="AF456" s="20"/>
      <c r="AG456" s="20"/>
      <c r="AH456" s="20"/>
      <c r="AI456" s="20"/>
      <c r="AJ456" s="20"/>
      <c r="AK456" s="20"/>
      <c r="AL456" s="20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</row>
    <row r="457" spans="2:138" ht="15">
      <c r="B457" s="4"/>
      <c r="C457" s="4"/>
      <c r="D457" s="1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1"/>
      <c r="U457" s="21"/>
      <c r="V457" s="21"/>
      <c r="W457" s="20"/>
      <c r="X457" s="21"/>
      <c r="Y457" s="21"/>
      <c r="Z457" s="21"/>
      <c r="AA457" s="21"/>
      <c r="AB457" s="21"/>
      <c r="AC457" s="21"/>
      <c r="AD457" s="21"/>
      <c r="AE457" s="20"/>
      <c r="AF457" s="20"/>
      <c r="AG457" s="20"/>
      <c r="AH457" s="20"/>
      <c r="AI457" s="20"/>
      <c r="AJ457" s="20"/>
      <c r="AK457" s="20"/>
      <c r="AL457" s="20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</row>
    <row r="458" spans="2:138" ht="15">
      <c r="B458" s="4"/>
      <c r="C458" s="4"/>
      <c r="D458" s="1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1"/>
      <c r="U458" s="21"/>
      <c r="V458" s="21"/>
      <c r="W458" s="20"/>
      <c r="X458" s="21"/>
      <c r="Y458" s="21"/>
      <c r="Z458" s="21"/>
      <c r="AA458" s="21"/>
      <c r="AB458" s="21"/>
      <c r="AC458" s="21"/>
      <c r="AD458" s="21"/>
      <c r="AE458" s="20"/>
      <c r="AF458" s="20"/>
      <c r="AG458" s="20"/>
      <c r="AH458" s="20"/>
      <c r="AI458" s="20"/>
      <c r="AJ458" s="20"/>
      <c r="AK458" s="20"/>
      <c r="AL458" s="20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</row>
    <row r="459" spans="2:138" ht="15">
      <c r="B459" s="4"/>
      <c r="C459" s="4"/>
      <c r="D459" s="1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1"/>
      <c r="U459" s="21"/>
      <c r="V459" s="21"/>
      <c r="W459" s="20"/>
      <c r="X459" s="21"/>
      <c r="Y459" s="21"/>
      <c r="Z459" s="21"/>
      <c r="AA459" s="21"/>
      <c r="AB459" s="21"/>
      <c r="AC459" s="21"/>
      <c r="AD459" s="21"/>
      <c r="AE459" s="20"/>
      <c r="AF459" s="20"/>
      <c r="AG459" s="20"/>
      <c r="AH459" s="20"/>
      <c r="AI459" s="20"/>
      <c r="AJ459" s="20"/>
      <c r="AK459" s="20"/>
      <c r="AL459" s="20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</row>
    <row r="460" spans="2:138" ht="15">
      <c r="B460" s="4"/>
      <c r="C460" s="4"/>
      <c r="D460" s="1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1"/>
      <c r="U460" s="21"/>
      <c r="V460" s="21"/>
      <c r="W460" s="20"/>
      <c r="X460" s="21"/>
      <c r="Y460" s="21"/>
      <c r="Z460" s="21"/>
      <c r="AA460" s="21"/>
      <c r="AB460" s="21"/>
      <c r="AC460" s="21"/>
      <c r="AD460" s="21"/>
      <c r="AE460" s="20"/>
      <c r="AF460" s="20"/>
      <c r="AG460" s="20"/>
      <c r="AH460" s="20"/>
      <c r="AI460" s="20"/>
      <c r="AJ460" s="20"/>
      <c r="AK460" s="20"/>
      <c r="AL460" s="20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</row>
    <row r="461" spans="2:138" ht="15">
      <c r="B461" s="4"/>
      <c r="C461" s="4"/>
      <c r="D461" s="1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1"/>
      <c r="U461" s="21"/>
      <c r="V461" s="21"/>
      <c r="W461" s="20"/>
      <c r="X461" s="21"/>
      <c r="Y461" s="21"/>
      <c r="Z461" s="21"/>
      <c r="AA461" s="21"/>
      <c r="AB461" s="21"/>
      <c r="AC461" s="21"/>
      <c r="AD461" s="21"/>
      <c r="AE461" s="20"/>
      <c r="AF461" s="20"/>
      <c r="AG461" s="20"/>
      <c r="AH461" s="20"/>
      <c r="AI461" s="20"/>
      <c r="AJ461" s="20"/>
      <c r="AK461" s="20"/>
      <c r="AL461" s="20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</row>
    <row r="462" spans="2:138" ht="15">
      <c r="B462" s="4"/>
      <c r="C462" s="4"/>
      <c r="D462" s="1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1"/>
      <c r="U462" s="21"/>
      <c r="V462" s="21"/>
      <c r="W462" s="20"/>
      <c r="X462" s="21"/>
      <c r="Y462" s="21"/>
      <c r="Z462" s="21"/>
      <c r="AA462" s="21"/>
      <c r="AB462" s="21"/>
      <c r="AC462" s="21"/>
      <c r="AD462" s="21"/>
      <c r="AE462" s="20"/>
      <c r="AF462" s="20"/>
      <c r="AG462" s="20"/>
      <c r="AH462" s="20"/>
      <c r="AI462" s="20"/>
      <c r="AJ462" s="20"/>
      <c r="AK462" s="20"/>
      <c r="AL462" s="20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</row>
    <row r="463" spans="2:138" ht="15">
      <c r="B463" s="4"/>
      <c r="C463" s="4"/>
      <c r="D463" s="1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1"/>
      <c r="U463" s="21"/>
      <c r="V463" s="21"/>
      <c r="W463" s="20"/>
      <c r="X463" s="21"/>
      <c r="Y463" s="21"/>
      <c r="Z463" s="21"/>
      <c r="AA463" s="21"/>
      <c r="AB463" s="21"/>
      <c r="AC463" s="21"/>
      <c r="AD463" s="21"/>
      <c r="AE463" s="20"/>
      <c r="AF463" s="20"/>
      <c r="AG463" s="20"/>
      <c r="AH463" s="20"/>
      <c r="AI463" s="20"/>
      <c r="AJ463" s="20"/>
      <c r="AK463" s="20"/>
      <c r="AL463" s="20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</row>
    <row r="464" spans="2:138" ht="15">
      <c r="B464" s="4"/>
      <c r="C464" s="4"/>
      <c r="D464" s="1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1"/>
      <c r="U464" s="21"/>
      <c r="V464" s="21"/>
      <c r="W464" s="20"/>
      <c r="X464" s="21"/>
      <c r="Y464" s="21"/>
      <c r="Z464" s="21"/>
      <c r="AA464" s="21"/>
      <c r="AB464" s="21"/>
      <c r="AC464" s="21"/>
      <c r="AD464" s="21"/>
      <c r="AE464" s="20"/>
      <c r="AF464" s="20"/>
      <c r="AG464" s="20"/>
      <c r="AH464" s="20"/>
      <c r="AI464" s="20"/>
      <c r="AJ464" s="20"/>
      <c r="AK464" s="20"/>
      <c r="AL464" s="20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</row>
    <row r="465" spans="2:138" ht="15">
      <c r="B465" s="4"/>
      <c r="C465" s="4"/>
      <c r="D465" s="1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1"/>
      <c r="U465" s="21"/>
      <c r="V465" s="21"/>
      <c r="W465" s="20"/>
      <c r="X465" s="21"/>
      <c r="Y465" s="21"/>
      <c r="Z465" s="21"/>
      <c r="AA465" s="21"/>
      <c r="AB465" s="21"/>
      <c r="AC465" s="21"/>
      <c r="AD465" s="21"/>
      <c r="AE465" s="20"/>
      <c r="AF465" s="20"/>
      <c r="AG465" s="20"/>
      <c r="AH465" s="20"/>
      <c r="AI465" s="20"/>
      <c r="AJ465" s="20"/>
      <c r="AK465" s="20"/>
      <c r="AL465" s="20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</row>
    <row r="466" spans="2:138" ht="15">
      <c r="B466" s="4"/>
      <c r="C466" s="4"/>
      <c r="D466" s="1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1"/>
      <c r="U466" s="21"/>
      <c r="V466" s="21"/>
      <c r="W466" s="20"/>
      <c r="X466" s="21"/>
      <c r="Y466" s="21"/>
      <c r="Z466" s="21"/>
      <c r="AA466" s="21"/>
      <c r="AB466" s="21"/>
      <c r="AC466" s="21"/>
      <c r="AD466" s="21"/>
      <c r="AE466" s="20"/>
      <c r="AF466" s="20"/>
      <c r="AG466" s="20"/>
      <c r="AH466" s="20"/>
      <c r="AI466" s="20"/>
      <c r="AJ466" s="20"/>
      <c r="AK466" s="20"/>
      <c r="AL466" s="20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</row>
    <row r="467" spans="2:138" ht="15">
      <c r="B467" s="4"/>
      <c r="C467" s="4"/>
      <c r="D467" s="1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1"/>
      <c r="U467" s="21"/>
      <c r="V467" s="21"/>
      <c r="W467" s="20"/>
      <c r="X467" s="21"/>
      <c r="Y467" s="21"/>
      <c r="Z467" s="21"/>
      <c r="AA467" s="21"/>
      <c r="AB467" s="21"/>
      <c r="AC467" s="21"/>
      <c r="AD467" s="21"/>
      <c r="AE467" s="20"/>
      <c r="AF467" s="20"/>
      <c r="AG467" s="20"/>
      <c r="AH467" s="20"/>
      <c r="AI467" s="20"/>
      <c r="AJ467" s="20"/>
      <c r="AK467" s="20"/>
      <c r="AL467" s="20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</row>
    <row r="468" spans="2:138" ht="15">
      <c r="B468" s="4"/>
      <c r="C468" s="4"/>
      <c r="D468" s="1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1"/>
      <c r="U468" s="21"/>
      <c r="V468" s="21"/>
      <c r="W468" s="20"/>
      <c r="X468" s="21"/>
      <c r="Y468" s="21"/>
      <c r="Z468" s="21"/>
      <c r="AA468" s="21"/>
      <c r="AB468" s="21"/>
      <c r="AC468" s="21"/>
      <c r="AD468" s="21"/>
      <c r="AE468" s="20"/>
      <c r="AF468" s="20"/>
      <c r="AG468" s="20"/>
      <c r="AH468" s="20"/>
      <c r="AI468" s="20"/>
      <c r="AJ468" s="20"/>
      <c r="AK468" s="20"/>
      <c r="AL468" s="20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</row>
    <row r="469" spans="2:138" ht="15">
      <c r="B469" s="4"/>
      <c r="C469" s="4"/>
      <c r="D469" s="1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1"/>
      <c r="U469" s="21"/>
      <c r="V469" s="21"/>
      <c r="W469" s="20"/>
      <c r="X469" s="21"/>
      <c r="Y469" s="21"/>
      <c r="Z469" s="21"/>
      <c r="AA469" s="21"/>
      <c r="AB469" s="21"/>
      <c r="AC469" s="21"/>
      <c r="AD469" s="21"/>
      <c r="AE469" s="20"/>
      <c r="AF469" s="20"/>
      <c r="AG469" s="20"/>
      <c r="AH469" s="20"/>
      <c r="AI469" s="20"/>
      <c r="AJ469" s="20"/>
      <c r="AK469" s="20"/>
      <c r="AL469" s="20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</row>
    <row r="470" spans="2:138" ht="15">
      <c r="B470" s="4"/>
      <c r="C470" s="4"/>
      <c r="D470" s="1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1"/>
      <c r="U470" s="21"/>
      <c r="V470" s="21"/>
      <c r="W470" s="20"/>
      <c r="X470" s="21"/>
      <c r="Y470" s="21"/>
      <c r="Z470" s="21"/>
      <c r="AA470" s="21"/>
      <c r="AB470" s="21"/>
      <c r="AC470" s="21"/>
      <c r="AD470" s="21"/>
      <c r="AE470" s="20"/>
      <c r="AF470" s="20"/>
      <c r="AG470" s="20"/>
      <c r="AH470" s="20"/>
      <c r="AI470" s="20"/>
      <c r="AJ470" s="20"/>
      <c r="AK470" s="20"/>
      <c r="AL470" s="20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</row>
    <row r="471" spans="2:138" ht="15">
      <c r="B471" s="4"/>
      <c r="C471" s="4"/>
      <c r="D471" s="1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1"/>
      <c r="U471" s="21"/>
      <c r="V471" s="21"/>
      <c r="W471" s="20"/>
      <c r="X471" s="21"/>
      <c r="Y471" s="21"/>
      <c r="Z471" s="21"/>
      <c r="AA471" s="21"/>
      <c r="AB471" s="21"/>
      <c r="AC471" s="21"/>
      <c r="AD471" s="21"/>
      <c r="AE471" s="20"/>
      <c r="AF471" s="20"/>
      <c r="AG471" s="20"/>
      <c r="AH471" s="20"/>
      <c r="AI471" s="20"/>
      <c r="AJ471" s="20"/>
      <c r="AK471" s="20"/>
      <c r="AL471" s="20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</row>
    <row r="472" spans="2:138" ht="15">
      <c r="B472" s="4"/>
      <c r="C472" s="4"/>
      <c r="D472" s="1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1"/>
      <c r="U472" s="21"/>
      <c r="V472" s="21"/>
      <c r="W472" s="20"/>
      <c r="X472" s="21"/>
      <c r="Y472" s="21"/>
      <c r="Z472" s="21"/>
      <c r="AA472" s="21"/>
      <c r="AB472" s="21"/>
      <c r="AC472" s="21"/>
      <c r="AD472" s="21"/>
      <c r="AE472" s="20"/>
      <c r="AF472" s="20"/>
      <c r="AG472" s="20"/>
      <c r="AH472" s="20"/>
      <c r="AI472" s="20"/>
      <c r="AJ472" s="20"/>
      <c r="AK472" s="20"/>
      <c r="AL472" s="20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</row>
    <row r="473" spans="2:138" ht="15">
      <c r="B473" s="4"/>
      <c r="C473" s="4"/>
      <c r="D473" s="1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1"/>
      <c r="U473" s="21"/>
      <c r="V473" s="21"/>
      <c r="W473" s="20"/>
      <c r="X473" s="21"/>
      <c r="Y473" s="21"/>
      <c r="Z473" s="21"/>
      <c r="AA473" s="21"/>
      <c r="AB473" s="21"/>
      <c r="AC473" s="21"/>
      <c r="AD473" s="21"/>
      <c r="AE473" s="20"/>
      <c r="AF473" s="20"/>
      <c r="AG473" s="20"/>
      <c r="AH473" s="20"/>
      <c r="AI473" s="20"/>
      <c r="AJ473" s="20"/>
      <c r="AK473" s="20"/>
      <c r="AL473" s="20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</row>
    <row r="474" spans="2:138" ht="15">
      <c r="B474" s="4"/>
      <c r="C474" s="4"/>
      <c r="D474" s="1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1"/>
      <c r="U474" s="21"/>
      <c r="V474" s="21"/>
      <c r="W474" s="20"/>
      <c r="X474" s="21"/>
      <c r="Y474" s="21"/>
      <c r="Z474" s="21"/>
      <c r="AA474" s="21"/>
      <c r="AB474" s="21"/>
      <c r="AC474" s="21"/>
      <c r="AD474" s="21"/>
      <c r="AE474" s="20"/>
      <c r="AF474" s="20"/>
      <c r="AG474" s="20"/>
      <c r="AH474" s="20"/>
      <c r="AI474" s="20"/>
      <c r="AJ474" s="20"/>
      <c r="AK474" s="20"/>
      <c r="AL474" s="20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</row>
    <row r="475" spans="2:138" ht="15">
      <c r="B475" s="4"/>
      <c r="C475" s="4"/>
      <c r="D475" s="1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1"/>
      <c r="U475" s="21"/>
      <c r="V475" s="21"/>
      <c r="W475" s="20"/>
      <c r="X475" s="21"/>
      <c r="Y475" s="21"/>
      <c r="Z475" s="21"/>
      <c r="AA475" s="21"/>
      <c r="AB475" s="21"/>
      <c r="AC475" s="21"/>
      <c r="AD475" s="21"/>
      <c r="AE475" s="20"/>
      <c r="AF475" s="20"/>
      <c r="AG475" s="20"/>
      <c r="AH475" s="20"/>
      <c r="AI475" s="20"/>
      <c r="AJ475" s="20"/>
      <c r="AK475" s="20"/>
      <c r="AL475" s="20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</row>
    <row r="476" spans="2:138" ht="15">
      <c r="B476" s="4"/>
      <c r="C476" s="4"/>
      <c r="D476" s="1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1"/>
      <c r="U476" s="21"/>
      <c r="V476" s="21"/>
      <c r="W476" s="20"/>
      <c r="X476" s="21"/>
      <c r="Y476" s="21"/>
      <c r="Z476" s="21"/>
      <c r="AA476" s="21"/>
      <c r="AB476" s="21"/>
      <c r="AC476" s="21"/>
      <c r="AD476" s="21"/>
      <c r="AE476" s="20"/>
      <c r="AF476" s="20"/>
      <c r="AG476" s="20"/>
      <c r="AH476" s="20"/>
      <c r="AI476" s="20"/>
      <c r="AJ476" s="20"/>
      <c r="AK476" s="20"/>
      <c r="AL476" s="20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</row>
    <row r="477" spans="2:138" ht="15">
      <c r="B477" s="4"/>
      <c r="C477" s="4"/>
      <c r="D477" s="1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1"/>
      <c r="U477" s="21"/>
      <c r="V477" s="21"/>
      <c r="W477" s="20"/>
      <c r="X477" s="21"/>
      <c r="Y477" s="21"/>
      <c r="Z477" s="21"/>
      <c r="AA477" s="21"/>
      <c r="AB477" s="21"/>
      <c r="AC477" s="21"/>
      <c r="AD477" s="21"/>
      <c r="AE477" s="20"/>
      <c r="AF477" s="20"/>
      <c r="AG477" s="20"/>
      <c r="AH477" s="20"/>
      <c r="AI477" s="20"/>
      <c r="AJ477" s="20"/>
      <c r="AK477" s="20"/>
      <c r="AL477" s="20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</row>
    <row r="478" spans="2:138" ht="15">
      <c r="B478" s="4"/>
      <c r="C478" s="4"/>
      <c r="D478" s="1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1"/>
      <c r="U478" s="21"/>
      <c r="V478" s="21"/>
      <c r="W478" s="20"/>
      <c r="X478" s="21"/>
      <c r="Y478" s="21"/>
      <c r="Z478" s="21"/>
      <c r="AA478" s="21"/>
      <c r="AB478" s="21"/>
      <c r="AC478" s="21"/>
      <c r="AD478" s="21"/>
      <c r="AE478" s="20"/>
      <c r="AF478" s="20"/>
      <c r="AG478" s="20"/>
      <c r="AH478" s="20"/>
      <c r="AI478" s="20"/>
      <c r="AJ478" s="20"/>
      <c r="AK478" s="20"/>
      <c r="AL478" s="20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</row>
    <row r="479" spans="2:138" ht="15">
      <c r="B479" s="4"/>
      <c r="C479" s="4"/>
      <c r="D479" s="1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1"/>
      <c r="U479" s="21"/>
      <c r="V479" s="21"/>
      <c r="W479" s="20"/>
      <c r="X479" s="21"/>
      <c r="Y479" s="21"/>
      <c r="Z479" s="21"/>
      <c r="AA479" s="21"/>
      <c r="AB479" s="21"/>
      <c r="AC479" s="21"/>
      <c r="AD479" s="21"/>
      <c r="AE479" s="20"/>
      <c r="AF479" s="20"/>
      <c r="AG479" s="20"/>
      <c r="AH479" s="20"/>
      <c r="AI479" s="20"/>
      <c r="AJ479" s="20"/>
      <c r="AK479" s="20"/>
      <c r="AL479" s="20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</row>
    <row r="480" spans="2:138" ht="15">
      <c r="B480" s="4"/>
      <c r="C480" s="4"/>
      <c r="D480" s="1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1"/>
      <c r="U480" s="21"/>
      <c r="V480" s="21"/>
      <c r="W480" s="20"/>
      <c r="X480" s="21"/>
      <c r="Y480" s="21"/>
      <c r="Z480" s="21"/>
      <c r="AA480" s="21"/>
      <c r="AB480" s="21"/>
      <c r="AC480" s="21"/>
      <c r="AD480" s="21"/>
      <c r="AE480" s="20"/>
      <c r="AF480" s="20"/>
      <c r="AG480" s="20"/>
      <c r="AH480" s="20"/>
      <c r="AI480" s="20"/>
      <c r="AJ480" s="20"/>
      <c r="AK480" s="20"/>
      <c r="AL480" s="20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</row>
    <row r="481" spans="2:138" ht="15">
      <c r="B481" s="4"/>
      <c r="C481" s="4"/>
      <c r="D481" s="1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1"/>
      <c r="U481" s="21"/>
      <c r="V481" s="21"/>
      <c r="W481" s="20"/>
      <c r="X481" s="21"/>
      <c r="Y481" s="21"/>
      <c r="Z481" s="21"/>
      <c r="AA481" s="21"/>
      <c r="AB481" s="21"/>
      <c r="AC481" s="21"/>
      <c r="AD481" s="21"/>
      <c r="AE481" s="20"/>
      <c r="AF481" s="20"/>
      <c r="AG481" s="20"/>
      <c r="AH481" s="20"/>
      <c r="AI481" s="20"/>
      <c r="AJ481" s="20"/>
      <c r="AK481" s="20"/>
      <c r="AL481" s="20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</row>
    <row r="482" spans="2:138" ht="15">
      <c r="B482" s="4"/>
      <c r="C482" s="4"/>
      <c r="D482" s="1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1"/>
      <c r="U482" s="21"/>
      <c r="V482" s="21"/>
      <c r="W482" s="20"/>
      <c r="X482" s="21"/>
      <c r="Y482" s="21"/>
      <c r="Z482" s="21"/>
      <c r="AA482" s="21"/>
      <c r="AB482" s="21"/>
      <c r="AC482" s="21"/>
      <c r="AD482" s="21"/>
      <c r="AE482" s="20"/>
      <c r="AF482" s="20"/>
      <c r="AG482" s="20"/>
      <c r="AH482" s="20"/>
      <c r="AI482" s="20"/>
      <c r="AJ482" s="20"/>
      <c r="AK482" s="20"/>
      <c r="AL482" s="20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</row>
    <row r="483" spans="2:138" ht="15">
      <c r="B483" s="4"/>
      <c r="C483" s="4"/>
      <c r="D483" s="1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1"/>
      <c r="U483" s="21"/>
      <c r="V483" s="21"/>
      <c r="W483" s="20"/>
      <c r="X483" s="21"/>
      <c r="Y483" s="21"/>
      <c r="Z483" s="21"/>
      <c r="AA483" s="21"/>
      <c r="AB483" s="21"/>
      <c r="AC483" s="21"/>
      <c r="AD483" s="21"/>
      <c r="AE483" s="20"/>
      <c r="AF483" s="20"/>
      <c r="AG483" s="20"/>
      <c r="AH483" s="20"/>
      <c r="AI483" s="20"/>
      <c r="AJ483" s="20"/>
      <c r="AK483" s="20"/>
      <c r="AL483" s="20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</row>
    <row r="484" spans="2:138" ht="15">
      <c r="B484" s="4"/>
      <c r="C484" s="4"/>
      <c r="D484" s="1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1"/>
      <c r="U484" s="21"/>
      <c r="V484" s="21"/>
      <c r="W484" s="20"/>
      <c r="X484" s="21"/>
      <c r="Y484" s="21"/>
      <c r="Z484" s="21"/>
      <c r="AA484" s="21"/>
      <c r="AB484" s="21"/>
      <c r="AC484" s="21"/>
      <c r="AD484" s="21"/>
      <c r="AE484" s="20"/>
      <c r="AF484" s="20"/>
      <c r="AG484" s="20"/>
      <c r="AH484" s="20"/>
      <c r="AI484" s="20"/>
      <c r="AJ484" s="20"/>
      <c r="AK484" s="20"/>
      <c r="AL484" s="20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</row>
    <row r="485" spans="2:138" ht="15">
      <c r="B485" s="4"/>
      <c r="C485" s="4"/>
      <c r="D485" s="1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1"/>
      <c r="U485" s="21"/>
      <c r="V485" s="21"/>
      <c r="W485" s="20"/>
      <c r="X485" s="21"/>
      <c r="Y485" s="21"/>
      <c r="Z485" s="21"/>
      <c r="AA485" s="21"/>
      <c r="AB485" s="21"/>
      <c r="AC485" s="21"/>
      <c r="AD485" s="21"/>
      <c r="AE485" s="20"/>
      <c r="AF485" s="20"/>
      <c r="AG485" s="20"/>
      <c r="AH485" s="20"/>
      <c r="AI485" s="20"/>
      <c r="AJ485" s="20"/>
      <c r="AK485" s="20"/>
      <c r="AL485" s="20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</row>
    <row r="486" spans="2:138" ht="15">
      <c r="B486" s="4"/>
      <c r="C486" s="4"/>
      <c r="D486" s="1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1"/>
      <c r="U486" s="21"/>
      <c r="V486" s="21"/>
      <c r="W486" s="20"/>
      <c r="X486" s="21"/>
      <c r="Y486" s="21"/>
      <c r="Z486" s="21"/>
      <c r="AA486" s="21"/>
      <c r="AB486" s="21"/>
      <c r="AC486" s="21"/>
      <c r="AD486" s="21"/>
      <c r="AE486" s="20"/>
      <c r="AF486" s="20"/>
      <c r="AG486" s="20"/>
      <c r="AH486" s="20"/>
      <c r="AI486" s="20"/>
      <c r="AJ486" s="20"/>
      <c r="AK486" s="20"/>
      <c r="AL486" s="20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</row>
    <row r="487" spans="2:138" ht="15">
      <c r="B487" s="4"/>
      <c r="C487" s="4"/>
      <c r="D487" s="1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1"/>
      <c r="U487" s="21"/>
      <c r="V487" s="21"/>
      <c r="W487" s="20"/>
      <c r="X487" s="21"/>
      <c r="Y487" s="21"/>
      <c r="Z487" s="21"/>
      <c r="AA487" s="21"/>
      <c r="AB487" s="21"/>
      <c r="AC487" s="21"/>
      <c r="AD487" s="21"/>
      <c r="AE487" s="20"/>
      <c r="AF487" s="20"/>
      <c r="AG487" s="20"/>
      <c r="AH487" s="20"/>
      <c r="AI487" s="20"/>
      <c r="AJ487" s="20"/>
      <c r="AK487" s="20"/>
      <c r="AL487" s="20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</row>
    <row r="488" spans="2:138" ht="15">
      <c r="B488" s="4"/>
      <c r="C488" s="4"/>
      <c r="D488" s="1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1"/>
      <c r="U488" s="21"/>
      <c r="V488" s="21"/>
      <c r="W488" s="20"/>
      <c r="X488" s="21"/>
      <c r="Y488" s="21"/>
      <c r="Z488" s="21"/>
      <c r="AA488" s="21"/>
      <c r="AB488" s="21"/>
      <c r="AC488" s="21"/>
      <c r="AD488" s="21"/>
      <c r="AE488" s="20"/>
      <c r="AF488" s="20"/>
      <c r="AG488" s="20"/>
      <c r="AH488" s="20"/>
      <c r="AI488" s="20"/>
      <c r="AJ488" s="20"/>
      <c r="AK488" s="20"/>
      <c r="AL488" s="20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</row>
    <row r="489" spans="2:138" ht="15">
      <c r="B489" s="4"/>
      <c r="C489" s="4"/>
      <c r="D489" s="1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1"/>
      <c r="U489" s="21"/>
      <c r="V489" s="21"/>
      <c r="W489" s="20"/>
      <c r="X489" s="21"/>
      <c r="Y489" s="21"/>
      <c r="Z489" s="21"/>
      <c r="AA489" s="21"/>
      <c r="AB489" s="21"/>
      <c r="AC489" s="21"/>
      <c r="AD489" s="21"/>
      <c r="AE489" s="20"/>
      <c r="AF489" s="20"/>
      <c r="AG489" s="20"/>
      <c r="AH489" s="20"/>
      <c r="AI489" s="20"/>
      <c r="AJ489" s="20"/>
      <c r="AK489" s="20"/>
      <c r="AL489" s="20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</row>
    <row r="490" spans="2:138" ht="15">
      <c r="B490" s="4"/>
      <c r="C490" s="4"/>
      <c r="D490" s="1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1"/>
      <c r="U490" s="21"/>
      <c r="V490" s="21"/>
      <c r="W490" s="20"/>
      <c r="X490" s="21"/>
      <c r="Y490" s="21"/>
      <c r="Z490" s="21"/>
      <c r="AA490" s="21"/>
      <c r="AB490" s="21"/>
      <c r="AC490" s="21"/>
      <c r="AD490" s="21"/>
      <c r="AE490" s="20"/>
      <c r="AF490" s="20"/>
      <c r="AG490" s="20"/>
      <c r="AH490" s="20"/>
      <c r="AI490" s="20"/>
      <c r="AJ490" s="20"/>
      <c r="AK490" s="20"/>
      <c r="AL490" s="20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</row>
    <row r="491" spans="2:138" ht="15">
      <c r="B491" s="4"/>
      <c r="C491" s="4"/>
      <c r="D491" s="1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1"/>
      <c r="U491" s="21"/>
      <c r="V491" s="21"/>
      <c r="W491" s="20"/>
      <c r="X491" s="21"/>
      <c r="Y491" s="21"/>
      <c r="Z491" s="21"/>
      <c r="AA491" s="21"/>
      <c r="AB491" s="21"/>
      <c r="AC491" s="21"/>
      <c r="AD491" s="21"/>
      <c r="AE491" s="20"/>
      <c r="AF491" s="20"/>
      <c r="AG491" s="20"/>
      <c r="AH491" s="20"/>
      <c r="AI491" s="20"/>
      <c r="AJ491" s="20"/>
      <c r="AK491" s="20"/>
      <c r="AL491" s="20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</row>
    <row r="492" spans="2:138" ht="15">
      <c r="B492" s="4"/>
      <c r="C492" s="4"/>
      <c r="D492" s="1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1"/>
      <c r="U492" s="21"/>
      <c r="V492" s="21"/>
      <c r="W492" s="20"/>
      <c r="X492" s="21"/>
      <c r="Y492" s="21"/>
      <c r="Z492" s="21"/>
      <c r="AA492" s="21"/>
      <c r="AB492" s="21"/>
      <c r="AC492" s="21"/>
      <c r="AD492" s="21"/>
      <c r="AE492" s="20"/>
      <c r="AF492" s="20"/>
      <c r="AG492" s="20"/>
      <c r="AH492" s="20"/>
      <c r="AI492" s="20"/>
      <c r="AJ492" s="20"/>
      <c r="AK492" s="20"/>
      <c r="AL492" s="20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</row>
    <row r="493" spans="2:138" ht="15">
      <c r="B493" s="4"/>
      <c r="C493" s="4"/>
      <c r="D493" s="1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1"/>
      <c r="U493" s="21"/>
      <c r="V493" s="21"/>
      <c r="W493" s="20"/>
      <c r="X493" s="21"/>
      <c r="Y493" s="21"/>
      <c r="Z493" s="21"/>
      <c r="AA493" s="21"/>
      <c r="AB493" s="21"/>
      <c r="AC493" s="21"/>
      <c r="AD493" s="21"/>
      <c r="AE493" s="20"/>
      <c r="AF493" s="20"/>
      <c r="AG493" s="20"/>
      <c r="AH493" s="20"/>
      <c r="AI493" s="20"/>
      <c r="AJ493" s="20"/>
      <c r="AK493" s="20"/>
      <c r="AL493" s="20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</row>
    <row r="494" spans="2:138" ht="15">
      <c r="B494" s="4"/>
      <c r="C494" s="4"/>
      <c r="D494" s="1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1"/>
      <c r="U494" s="21"/>
      <c r="V494" s="21"/>
      <c r="W494" s="20"/>
      <c r="X494" s="21"/>
      <c r="Y494" s="21"/>
      <c r="Z494" s="21"/>
      <c r="AA494" s="21"/>
      <c r="AB494" s="21"/>
      <c r="AC494" s="21"/>
      <c r="AD494" s="21"/>
      <c r="AE494" s="20"/>
      <c r="AF494" s="20"/>
      <c r="AG494" s="20"/>
      <c r="AH494" s="20"/>
      <c r="AI494" s="20"/>
      <c r="AJ494" s="20"/>
      <c r="AK494" s="20"/>
      <c r="AL494" s="20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</row>
    <row r="495" spans="2:138" ht="15">
      <c r="B495" s="4"/>
      <c r="C495" s="4"/>
      <c r="D495" s="1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1"/>
      <c r="U495" s="21"/>
      <c r="V495" s="21"/>
      <c r="W495" s="20"/>
      <c r="X495" s="21"/>
      <c r="Y495" s="21"/>
      <c r="Z495" s="21"/>
      <c r="AA495" s="21"/>
      <c r="AB495" s="21"/>
      <c r="AC495" s="21"/>
      <c r="AD495" s="21"/>
      <c r="AE495" s="20"/>
      <c r="AF495" s="20"/>
      <c r="AG495" s="20"/>
      <c r="AH495" s="20"/>
      <c r="AI495" s="20"/>
      <c r="AJ495" s="20"/>
      <c r="AK495" s="20"/>
      <c r="AL495" s="20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</row>
    <row r="496" spans="2:138" ht="15">
      <c r="B496" s="4"/>
      <c r="C496" s="4"/>
      <c r="D496" s="1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1"/>
      <c r="U496" s="21"/>
      <c r="V496" s="21"/>
      <c r="W496" s="20"/>
      <c r="X496" s="21"/>
      <c r="Y496" s="21"/>
      <c r="Z496" s="21"/>
      <c r="AA496" s="21"/>
      <c r="AB496" s="21"/>
      <c r="AC496" s="21"/>
      <c r="AD496" s="21"/>
      <c r="AE496" s="20"/>
      <c r="AF496" s="20"/>
      <c r="AG496" s="20"/>
      <c r="AH496" s="20"/>
      <c r="AI496" s="20"/>
      <c r="AJ496" s="20"/>
      <c r="AK496" s="20"/>
      <c r="AL496" s="20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</row>
    <row r="497" spans="2:138" ht="15">
      <c r="B497" s="4"/>
      <c r="C497" s="4"/>
      <c r="D497" s="1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1"/>
      <c r="U497" s="21"/>
      <c r="V497" s="21"/>
      <c r="W497" s="20"/>
      <c r="X497" s="21"/>
      <c r="Y497" s="21"/>
      <c r="Z497" s="21"/>
      <c r="AA497" s="21"/>
      <c r="AB497" s="21"/>
      <c r="AC497" s="21"/>
      <c r="AD497" s="21"/>
      <c r="AE497" s="20"/>
      <c r="AF497" s="20"/>
      <c r="AG497" s="20"/>
      <c r="AH497" s="20"/>
      <c r="AI497" s="20"/>
      <c r="AJ497" s="20"/>
      <c r="AK497" s="20"/>
      <c r="AL497" s="20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</row>
    <row r="498" spans="2:138" ht="15">
      <c r="B498" s="4"/>
      <c r="C498" s="4"/>
      <c r="D498" s="1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1"/>
      <c r="U498" s="21"/>
      <c r="V498" s="21"/>
      <c r="W498" s="20"/>
      <c r="X498" s="21"/>
      <c r="Y498" s="21"/>
      <c r="Z498" s="21"/>
      <c r="AA498" s="21"/>
      <c r="AB498" s="21"/>
      <c r="AC498" s="21"/>
      <c r="AD498" s="21"/>
      <c r="AE498" s="20"/>
      <c r="AF498" s="20"/>
      <c r="AG498" s="20"/>
      <c r="AH498" s="20"/>
      <c r="AI498" s="20"/>
      <c r="AJ498" s="20"/>
      <c r="AK498" s="20"/>
      <c r="AL498" s="20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</row>
    <row r="499" spans="2:138" ht="15">
      <c r="B499" s="4"/>
      <c r="C499" s="4"/>
      <c r="D499" s="1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1"/>
      <c r="U499" s="21"/>
      <c r="V499" s="21"/>
      <c r="W499" s="20"/>
      <c r="X499" s="21"/>
      <c r="Y499" s="21"/>
      <c r="Z499" s="21"/>
      <c r="AA499" s="21"/>
      <c r="AB499" s="21"/>
      <c r="AC499" s="21"/>
      <c r="AD499" s="21"/>
      <c r="AE499" s="20"/>
      <c r="AF499" s="20"/>
      <c r="AG499" s="20"/>
      <c r="AH499" s="20"/>
      <c r="AI499" s="20"/>
      <c r="AJ499" s="20"/>
      <c r="AK499" s="20"/>
      <c r="AL499" s="20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</row>
    <row r="500" spans="2:138" ht="15">
      <c r="B500" s="4"/>
      <c r="C500" s="4"/>
      <c r="D500" s="1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1"/>
      <c r="U500" s="21"/>
      <c r="V500" s="21"/>
      <c r="W500" s="20"/>
      <c r="X500" s="21"/>
      <c r="Y500" s="21"/>
      <c r="Z500" s="21"/>
      <c r="AA500" s="21"/>
      <c r="AB500" s="21"/>
      <c r="AC500" s="21"/>
      <c r="AD500" s="21"/>
      <c r="AE500" s="20"/>
      <c r="AF500" s="20"/>
      <c r="AG500" s="20"/>
      <c r="AH500" s="20"/>
      <c r="AI500" s="20"/>
      <c r="AJ500" s="20"/>
      <c r="AK500" s="20"/>
      <c r="AL500" s="20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</row>
    <row r="501" spans="2:138" ht="15">
      <c r="B501" s="4"/>
      <c r="C501" s="4"/>
      <c r="D501" s="1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1"/>
      <c r="U501" s="21"/>
      <c r="V501" s="21"/>
      <c r="W501" s="20"/>
      <c r="X501" s="21"/>
      <c r="Y501" s="21"/>
      <c r="Z501" s="21"/>
      <c r="AA501" s="21"/>
      <c r="AB501" s="21"/>
      <c r="AC501" s="21"/>
      <c r="AD501" s="21"/>
      <c r="AE501" s="20"/>
      <c r="AF501" s="20"/>
      <c r="AG501" s="20"/>
      <c r="AH501" s="20"/>
      <c r="AI501" s="20"/>
      <c r="AJ501" s="20"/>
      <c r="AK501" s="20"/>
      <c r="AL501" s="20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</row>
    <row r="502" spans="2:138" ht="15">
      <c r="B502" s="4"/>
      <c r="C502" s="4"/>
      <c r="D502" s="1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1"/>
      <c r="U502" s="21"/>
      <c r="V502" s="21"/>
      <c r="W502" s="20"/>
      <c r="X502" s="21"/>
      <c r="Y502" s="21"/>
      <c r="Z502" s="21"/>
      <c r="AA502" s="21"/>
      <c r="AB502" s="21"/>
      <c r="AC502" s="21"/>
      <c r="AD502" s="21"/>
      <c r="AE502" s="20"/>
      <c r="AF502" s="20"/>
      <c r="AG502" s="20"/>
      <c r="AH502" s="20"/>
      <c r="AI502" s="20"/>
      <c r="AJ502" s="20"/>
      <c r="AK502" s="20"/>
      <c r="AL502" s="20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</row>
    <row r="503" spans="2:138" ht="15">
      <c r="B503" s="4"/>
      <c r="C503" s="4"/>
      <c r="D503" s="1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1"/>
      <c r="U503" s="21"/>
      <c r="V503" s="21"/>
      <c r="W503" s="20"/>
      <c r="X503" s="21"/>
      <c r="Y503" s="21"/>
      <c r="Z503" s="21"/>
      <c r="AA503" s="21"/>
      <c r="AB503" s="21"/>
      <c r="AC503" s="21"/>
      <c r="AD503" s="21"/>
      <c r="AE503" s="20"/>
      <c r="AF503" s="20"/>
      <c r="AG503" s="20"/>
      <c r="AH503" s="20"/>
      <c r="AI503" s="20"/>
      <c r="AJ503" s="20"/>
      <c r="AK503" s="20"/>
      <c r="AL503" s="20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</row>
    <row r="504" spans="2:138" ht="15">
      <c r="B504" s="4"/>
      <c r="C504" s="4"/>
      <c r="D504" s="1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1"/>
      <c r="U504" s="21"/>
      <c r="V504" s="21"/>
      <c r="W504" s="20"/>
      <c r="X504" s="21"/>
      <c r="Y504" s="21"/>
      <c r="Z504" s="21"/>
      <c r="AA504" s="21"/>
      <c r="AB504" s="21"/>
      <c r="AC504" s="21"/>
      <c r="AD504" s="21"/>
      <c r="AE504" s="20"/>
      <c r="AF504" s="20"/>
      <c r="AG504" s="20"/>
      <c r="AH504" s="20"/>
      <c r="AI504" s="20"/>
      <c r="AJ504" s="20"/>
      <c r="AK504" s="20"/>
      <c r="AL504" s="20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</row>
    <row r="505" spans="2:138" ht="15">
      <c r="B505" s="4"/>
      <c r="C505" s="4"/>
      <c r="D505" s="1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1"/>
      <c r="U505" s="21"/>
      <c r="V505" s="21"/>
      <c r="W505" s="20"/>
      <c r="X505" s="21"/>
      <c r="Y505" s="21"/>
      <c r="Z505" s="21"/>
      <c r="AA505" s="21"/>
      <c r="AB505" s="21"/>
      <c r="AC505" s="21"/>
      <c r="AD505" s="21"/>
      <c r="AE505" s="20"/>
      <c r="AF505" s="20"/>
      <c r="AG505" s="20"/>
      <c r="AH505" s="20"/>
      <c r="AI505" s="20"/>
      <c r="AJ505" s="20"/>
      <c r="AK505" s="20"/>
      <c r="AL505" s="20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</row>
    <row r="506" spans="2:138" ht="15">
      <c r="B506" s="4"/>
      <c r="C506" s="4"/>
      <c r="D506" s="1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1"/>
      <c r="U506" s="21"/>
      <c r="V506" s="21"/>
      <c r="W506" s="20"/>
      <c r="X506" s="21"/>
      <c r="Y506" s="21"/>
      <c r="Z506" s="21"/>
      <c r="AA506" s="21"/>
      <c r="AB506" s="21"/>
      <c r="AC506" s="21"/>
      <c r="AD506" s="21"/>
      <c r="AE506" s="20"/>
      <c r="AF506" s="20"/>
      <c r="AG506" s="20"/>
      <c r="AH506" s="20"/>
      <c r="AI506" s="20"/>
      <c r="AJ506" s="20"/>
      <c r="AK506" s="20"/>
      <c r="AL506" s="20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</row>
    <row r="507" spans="2:138" ht="15">
      <c r="B507" s="4"/>
      <c r="C507" s="4"/>
      <c r="D507" s="1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1"/>
      <c r="U507" s="21"/>
      <c r="V507" s="21"/>
      <c r="W507" s="20"/>
      <c r="X507" s="21"/>
      <c r="Y507" s="21"/>
      <c r="Z507" s="21"/>
      <c r="AA507" s="21"/>
      <c r="AB507" s="21"/>
      <c r="AC507" s="21"/>
      <c r="AD507" s="21"/>
      <c r="AE507" s="20"/>
      <c r="AF507" s="20"/>
      <c r="AG507" s="20"/>
      <c r="AH507" s="20"/>
      <c r="AI507" s="20"/>
      <c r="AJ507" s="20"/>
      <c r="AK507" s="20"/>
      <c r="AL507" s="20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</row>
    <row r="508" spans="2:138" ht="15">
      <c r="B508" s="4"/>
      <c r="C508" s="4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6"/>
      <c r="U508" s="9"/>
      <c r="V508" s="9"/>
      <c r="W508" s="29"/>
      <c r="X508" s="9"/>
      <c r="Y508" s="9"/>
      <c r="Z508" s="9"/>
      <c r="AA508" s="9"/>
      <c r="AB508" s="9"/>
      <c r="AC508" s="9"/>
      <c r="AD508" s="9"/>
      <c r="AE508" s="29"/>
      <c r="AF508" s="29"/>
      <c r="AG508" s="29"/>
      <c r="AH508" s="29"/>
      <c r="AI508" s="29"/>
      <c r="AJ508" s="29"/>
      <c r="AK508" s="29"/>
      <c r="AL508" s="2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</row>
    <row r="509" spans="2:138" ht="15">
      <c r="B509" s="4"/>
      <c r="C509" s="4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6"/>
      <c r="U509" s="9"/>
      <c r="V509" s="9"/>
      <c r="W509" s="29"/>
      <c r="X509" s="9"/>
      <c r="Y509" s="9"/>
      <c r="Z509" s="9"/>
      <c r="AA509" s="9"/>
      <c r="AB509" s="9"/>
      <c r="AC509" s="9"/>
      <c r="AD509" s="9"/>
      <c r="AE509" s="29"/>
      <c r="AF509" s="29"/>
      <c r="AG509" s="29"/>
      <c r="AH509" s="29"/>
      <c r="AI509" s="29"/>
      <c r="AJ509" s="29"/>
      <c r="AK509" s="29"/>
      <c r="AL509" s="2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</row>
    <row r="510" spans="2:138" ht="15">
      <c r="B510" s="4"/>
      <c r="C510" s="4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6"/>
      <c r="U510" s="9"/>
      <c r="V510" s="9"/>
      <c r="W510" s="29"/>
      <c r="X510" s="9"/>
      <c r="Y510" s="9"/>
      <c r="Z510" s="9"/>
      <c r="AA510" s="9"/>
      <c r="AB510" s="9"/>
      <c r="AC510" s="9"/>
      <c r="AD510" s="9"/>
      <c r="AE510" s="29"/>
      <c r="AF510" s="29"/>
      <c r="AG510" s="29"/>
      <c r="AH510" s="29"/>
      <c r="AI510" s="29"/>
      <c r="AJ510" s="29"/>
      <c r="AK510" s="29"/>
      <c r="AL510" s="2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</row>
    <row r="511" spans="2:138" ht="15">
      <c r="B511" s="4"/>
      <c r="C511" s="4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6"/>
      <c r="U511" s="9"/>
      <c r="V511" s="9"/>
      <c r="W511" s="29"/>
      <c r="X511" s="9"/>
      <c r="Y511" s="9"/>
      <c r="Z511" s="9"/>
      <c r="AA511" s="9"/>
      <c r="AB511" s="9"/>
      <c r="AC511" s="9"/>
      <c r="AD511" s="9"/>
      <c r="AE511" s="29"/>
      <c r="AF511" s="29"/>
      <c r="AG511" s="29"/>
      <c r="AH511" s="29"/>
      <c r="AI511" s="29"/>
      <c r="AJ511" s="29"/>
      <c r="AK511" s="29"/>
      <c r="AL511" s="2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</row>
    <row r="512" spans="2:138" ht="15">
      <c r="B512" s="4"/>
      <c r="C512" s="4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6"/>
      <c r="U512" s="9"/>
      <c r="V512" s="9"/>
      <c r="W512" s="29"/>
      <c r="X512" s="9"/>
      <c r="Y512" s="9"/>
      <c r="Z512" s="9"/>
      <c r="AA512" s="9"/>
      <c r="AB512" s="9"/>
      <c r="AC512" s="9"/>
      <c r="AD512" s="9"/>
      <c r="AE512" s="29"/>
      <c r="AF512" s="29"/>
      <c r="AG512" s="29"/>
      <c r="AH512" s="29"/>
      <c r="AI512" s="29"/>
      <c r="AJ512" s="29"/>
      <c r="AK512" s="29"/>
      <c r="AL512" s="2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</row>
    <row r="513" spans="2:138" ht="15">
      <c r="B513" s="4"/>
      <c r="C513" s="4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6"/>
      <c r="U513" s="9"/>
      <c r="V513" s="9"/>
      <c r="W513" s="29"/>
      <c r="X513" s="9"/>
      <c r="Y513" s="9"/>
      <c r="Z513" s="9"/>
      <c r="AA513" s="9"/>
      <c r="AB513" s="9"/>
      <c r="AC513" s="9"/>
      <c r="AD513" s="9"/>
      <c r="AE513" s="29"/>
      <c r="AF513" s="29"/>
      <c r="AG513" s="29"/>
      <c r="AH513" s="29"/>
      <c r="AI513" s="29"/>
      <c r="AJ513" s="29"/>
      <c r="AK513" s="29"/>
      <c r="AL513" s="2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</row>
    <row r="514" spans="2:138" ht="15">
      <c r="B514" s="4"/>
      <c r="C514" s="4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6"/>
      <c r="U514" s="9"/>
      <c r="V514" s="9"/>
      <c r="W514" s="29"/>
      <c r="X514" s="9"/>
      <c r="Y514" s="9"/>
      <c r="Z514" s="9"/>
      <c r="AA514" s="9"/>
      <c r="AB514" s="9"/>
      <c r="AC514" s="9"/>
      <c r="AD514" s="9"/>
      <c r="AE514" s="29"/>
      <c r="AF514" s="29"/>
      <c r="AG514" s="29"/>
      <c r="AH514" s="29"/>
      <c r="AI514" s="29"/>
      <c r="AJ514" s="29"/>
      <c r="AK514" s="29"/>
      <c r="AL514" s="2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</row>
    <row r="515" spans="2:138" ht="15">
      <c r="B515" s="4"/>
      <c r="C515" s="4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6"/>
      <c r="U515" s="9"/>
      <c r="V515" s="9"/>
      <c r="W515" s="29"/>
      <c r="X515" s="9"/>
      <c r="Y515" s="9"/>
      <c r="Z515" s="9"/>
      <c r="AA515" s="9"/>
      <c r="AB515" s="9"/>
      <c r="AC515" s="9"/>
      <c r="AD515" s="9"/>
      <c r="AE515" s="29"/>
      <c r="AF515" s="29"/>
      <c r="AG515" s="29"/>
      <c r="AH515" s="29"/>
      <c r="AI515" s="29"/>
      <c r="AJ515" s="29"/>
      <c r="AK515" s="29"/>
      <c r="AL515" s="2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</row>
    <row r="516" spans="2:138" ht="15">
      <c r="B516" s="4"/>
      <c r="C516" s="4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6"/>
      <c r="U516" s="9"/>
      <c r="V516" s="9"/>
      <c r="W516" s="29"/>
      <c r="X516" s="9"/>
      <c r="Y516" s="9"/>
      <c r="Z516" s="9"/>
      <c r="AA516" s="9"/>
      <c r="AB516" s="9"/>
      <c r="AC516" s="9"/>
      <c r="AD516" s="9"/>
      <c r="AE516" s="29"/>
      <c r="AF516" s="29"/>
      <c r="AG516" s="29"/>
      <c r="AH516" s="29"/>
      <c r="AI516" s="29"/>
      <c r="AJ516" s="29"/>
      <c r="AK516" s="29"/>
      <c r="AL516" s="2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</row>
    <row r="517" spans="2:138" ht="15">
      <c r="B517" s="4"/>
      <c r="C517" s="4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6"/>
      <c r="U517" s="9"/>
      <c r="V517" s="9"/>
      <c r="W517" s="29"/>
      <c r="X517" s="9"/>
      <c r="Y517" s="9"/>
      <c r="Z517" s="9"/>
      <c r="AA517" s="9"/>
      <c r="AB517" s="9"/>
      <c r="AC517" s="9"/>
      <c r="AD517" s="9"/>
      <c r="AE517" s="29"/>
      <c r="AF517" s="29"/>
      <c r="AG517" s="29"/>
      <c r="AH517" s="29"/>
      <c r="AI517" s="29"/>
      <c r="AJ517" s="29"/>
      <c r="AK517" s="29"/>
      <c r="AL517" s="2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</row>
    <row r="518" spans="2:138" ht="15">
      <c r="B518" s="4"/>
      <c r="C518" s="4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6"/>
      <c r="U518" s="9"/>
      <c r="V518" s="9"/>
      <c r="W518" s="29"/>
      <c r="X518" s="9"/>
      <c r="Y518" s="9"/>
      <c r="Z518" s="9"/>
      <c r="AA518" s="9"/>
      <c r="AB518" s="9"/>
      <c r="AC518" s="9"/>
      <c r="AD518" s="9"/>
      <c r="AE518" s="29"/>
      <c r="AF518" s="29"/>
      <c r="AG518" s="29"/>
      <c r="AH518" s="29"/>
      <c r="AI518" s="29"/>
      <c r="AJ518" s="29"/>
      <c r="AK518" s="29"/>
      <c r="AL518" s="2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</row>
    <row r="519" spans="2:138" ht="15">
      <c r="B519" s="4"/>
      <c r="C519" s="4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6"/>
      <c r="U519" s="9"/>
      <c r="V519" s="9"/>
      <c r="W519" s="29"/>
      <c r="X519" s="9"/>
      <c r="Y519" s="9"/>
      <c r="Z519" s="9"/>
      <c r="AA519" s="9"/>
      <c r="AB519" s="9"/>
      <c r="AC519" s="9"/>
      <c r="AD519" s="9"/>
      <c r="AE519" s="29"/>
      <c r="AF519" s="29"/>
      <c r="AG519" s="29"/>
      <c r="AH519" s="29"/>
      <c r="AI519" s="29"/>
      <c r="AJ519" s="29"/>
      <c r="AK519" s="29"/>
      <c r="AL519" s="2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</row>
    <row r="520" spans="2:138" ht="15">
      <c r="B520" s="4"/>
      <c r="C520" s="4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6"/>
      <c r="U520" s="9"/>
      <c r="V520" s="9"/>
      <c r="W520" s="29"/>
      <c r="X520" s="9"/>
      <c r="Y520" s="9"/>
      <c r="Z520" s="9"/>
      <c r="AA520" s="9"/>
      <c r="AB520" s="9"/>
      <c r="AC520" s="9"/>
      <c r="AD520" s="9"/>
      <c r="AE520" s="29"/>
      <c r="AF520" s="29"/>
      <c r="AG520" s="29"/>
      <c r="AH520" s="29"/>
      <c r="AI520" s="29"/>
      <c r="AJ520" s="29"/>
      <c r="AK520" s="29"/>
      <c r="AL520" s="2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</row>
    <row r="521" spans="2:138" ht="15">
      <c r="B521" s="4"/>
      <c r="C521" s="4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6"/>
      <c r="U521" s="9"/>
      <c r="V521" s="9"/>
      <c r="W521" s="29"/>
      <c r="X521" s="9"/>
      <c r="Y521" s="9"/>
      <c r="Z521" s="9"/>
      <c r="AA521" s="9"/>
      <c r="AB521" s="9"/>
      <c r="AC521" s="9"/>
      <c r="AD521" s="9"/>
      <c r="AE521" s="29"/>
      <c r="AF521" s="29"/>
      <c r="AG521" s="29"/>
      <c r="AH521" s="29"/>
      <c r="AI521" s="29"/>
      <c r="AJ521" s="29"/>
      <c r="AK521" s="29"/>
      <c r="AL521" s="2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</row>
    <row r="522" spans="2:138" ht="15">
      <c r="B522" s="4"/>
      <c r="C522" s="4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6"/>
      <c r="U522" s="9"/>
      <c r="V522" s="9"/>
      <c r="W522" s="29"/>
      <c r="X522" s="9"/>
      <c r="Y522" s="9"/>
      <c r="Z522" s="9"/>
      <c r="AA522" s="9"/>
      <c r="AB522" s="9"/>
      <c r="AC522" s="9"/>
      <c r="AD522" s="9"/>
      <c r="AE522" s="29"/>
      <c r="AF522" s="29"/>
      <c r="AG522" s="29"/>
      <c r="AH522" s="29"/>
      <c r="AI522" s="29"/>
      <c r="AJ522" s="29"/>
      <c r="AK522" s="29"/>
      <c r="AL522" s="2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</row>
    <row r="523" spans="2:138" ht="15">
      <c r="B523" s="4"/>
      <c r="C523" s="4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6"/>
      <c r="U523" s="9"/>
      <c r="V523" s="9"/>
      <c r="W523" s="29"/>
      <c r="X523" s="9"/>
      <c r="Y523" s="9"/>
      <c r="Z523" s="9"/>
      <c r="AA523" s="9"/>
      <c r="AB523" s="9"/>
      <c r="AC523" s="9"/>
      <c r="AD523" s="9"/>
      <c r="AE523" s="29"/>
      <c r="AF523" s="29"/>
      <c r="AG523" s="29"/>
      <c r="AH523" s="29"/>
      <c r="AI523" s="29"/>
      <c r="AJ523" s="29"/>
      <c r="AK523" s="29"/>
      <c r="AL523" s="2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</row>
    <row r="524" spans="2:138" ht="15">
      <c r="B524" s="4"/>
      <c r="C524" s="4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6"/>
      <c r="U524" s="9"/>
      <c r="V524" s="9"/>
      <c r="W524" s="29"/>
      <c r="X524" s="9"/>
      <c r="Y524" s="9"/>
      <c r="Z524" s="9"/>
      <c r="AA524" s="9"/>
      <c r="AB524" s="9"/>
      <c r="AC524" s="9"/>
      <c r="AD524" s="9"/>
      <c r="AE524" s="29"/>
      <c r="AF524" s="29"/>
      <c r="AG524" s="29"/>
      <c r="AH524" s="29"/>
      <c r="AI524" s="29"/>
      <c r="AJ524" s="29"/>
      <c r="AK524" s="29"/>
      <c r="AL524" s="2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</row>
    <row r="525" spans="2:138" ht="15">
      <c r="B525" s="4"/>
      <c r="C525" s="4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6"/>
      <c r="U525" s="9"/>
      <c r="V525" s="9"/>
      <c r="W525" s="29"/>
      <c r="X525" s="9"/>
      <c r="Y525" s="9"/>
      <c r="Z525" s="9"/>
      <c r="AA525" s="9"/>
      <c r="AB525" s="9"/>
      <c r="AC525" s="9"/>
      <c r="AD525" s="9"/>
      <c r="AE525" s="29"/>
      <c r="AF525" s="29"/>
      <c r="AG525" s="29"/>
      <c r="AH525" s="29"/>
      <c r="AI525" s="29"/>
      <c r="AJ525" s="29"/>
      <c r="AK525" s="29"/>
      <c r="AL525" s="2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</row>
    <row r="526" spans="2:138" ht="15">
      <c r="B526" s="4"/>
      <c r="C526" s="4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6"/>
      <c r="U526" s="9"/>
      <c r="V526" s="9"/>
      <c r="W526" s="29"/>
      <c r="X526" s="9"/>
      <c r="Y526" s="9"/>
      <c r="Z526" s="9"/>
      <c r="AA526" s="9"/>
      <c r="AB526" s="9"/>
      <c r="AC526" s="9"/>
      <c r="AD526" s="9"/>
      <c r="AE526" s="29"/>
      <c r="AF526" s="29"/>
      <c r="AG526" s="29"/>
      <c r="AH526" s="29"/>
      <c r="AI526" s="29"/>
      <c r="AJ526" s="29"/>
      <c r="AK526" s="29"/>
      <c r="AL526" s="2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</row>
    <row r="527" spans="2:138" ht="15">
      <c r="B527" s="4"/>
      <c r="C527" s="4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6"/>
      <c r="U527" s="9"/>
      <c r="V527" s="9"/>
      <c r="W527" s="29"/>
      <c r="X527" s="9"/>
      <c r="Y527" s="9"/>
      <c r="Z527" s="9"/>
      <c r="AA527" s="9"/>
      <c r="AB527" s="9"/>
      <c r="AC527" s="9"/>
      <c r="AD527" s="9"/>
      <c r="AE527" s="29"/>
      <c r="AF527" s="29"/>
      <c r="AG527" s="29"/>
      <c r="AH527" s="29"/>
      <c r="AI527" s="29"/>
      <c r="AJ527" s="29"/>
      <c r="AK527" s="29"/>
      <c r="AL527" s="2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</row>
    <row r="528" spans="2:138" ht="15">
      <c r="B528" s="4"/>
      <c r="C528" s="4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6"/>
      <c r="U528" s="9"/>
      <c r="V528" s="9"/>
      <c r="W528" s="29"/>
      <c r="X528" s="9"/>
      <c r="Y528" s="9"/>
      <c r="Z528" s="9"/>
      <c r="AA528" s="9"/>
      <c r="AB528" s="9"/>
      <c r="AC528" s="9"/>
      <c r="AD528" s="9"/>
      <c r="AE528" s="29"/>
      <c r="AF528" s="29"/>
      <c r="AG528" s="29"/>
      <c r="AH528" s="29"/>
      <c r="AI528" s="29"/>
      <c r="AJ528" s="29"/>
      <c r="AK528" s="29"/>
      <c r="AL528" s="2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</row>
    <row r="529" spans="2:138" ht="15">
      <c r="B529" s="4"/>
      <c r="C529" s="4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6"/>
      <c r="U529" s="9"/>
      <c r="V529" s="9"/>
      <c r="W529" s="29"/>
      <c r="X529" s="9"/>
      <c r="Y529" s="9"/>
      <c r="Z529" s="9"/>
      <c r="AA529" s="9"/>
      <c r="AB529" s="9"/>
      <c r="AC529" s="9"/>
      <c r="AD529" s="9"/>
      <c r="AE529" s="29"/>
      <c r="AF529" s="29"/>
      <c r="AG529" s="29"/>
      <c r="AH529" s="29"/>
      <c r="AI529" s="29"/>
      <c r="AJ529" s="29"/>
      <c r="AK529" s="29"/>
      <c r="AL529" s="2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</row>
    <row r="530" spans="2:138" ht="15">
      <c r="B530" s="4"/>
      <c r="C530" s="4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6"/>
      <c r="U530" s="9"/>
      <c r="V530" s="9"/>
      <c r="W530" s="29"/>
      <c r="X530" s="9"/>
      <c r="Y530" s="9"/>
      <c r="Z530" s="9"/>
      <c r="AA530" s="9"/>
      <c r="AB530" s="9"/>
      <c r="AC530" s="9"/>
      <c r="AD530" s="9"/>
      <c r="AE530" s="29"/>
      <c r="AF530" s="29"/>
      <c r="AG530" s="29"/>
      <c r="AH530" s="29"/>
      <c r="AI530" s="29"/>
      <c r="AJ530" s="29"/>
      <c r="AK530" s="29"/>
      <c r="AL530" s="2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</row>
    <row r="531" spans="2:138" ht="15">
      <c r="B531" s="4"/>
      <c r="C531" s="4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6"/>
      <c r="U531" s="9"/>
      <c r="V531" s="9"/>
      <c r="W531" s="29"/>
      <c r="X531" s="9"/>
      <c r="Y531" s="9"/>
      <c r="Z531" s="9"/>
      <c r="AA531" s="9"/>
      <c r="AB531" s="9"/>
      <c r="AC531" s="9"/>
      <c r="AD531" s="9"/>
      <c r="AE531" s="29"/>
      <c r="AF531" s="29"/>
      <c r="AG531" s="29"/>
      <c r="AH531" s="29"/>
      <c r="AI531" s="29"/>
      <c r="AJ531" s="29"/>
      <c r="AK531" s="29"/>
      <c r="AL531" s="2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</row>
    <row r="532" spans="2:138" ht="15">
      <c r="B532" s="4"/>
      <c r="C532" s="4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6"/>
      <c r="U532" s="9"/>
      <c r="V532" s="9"/>
      <c r="W532" s="29"/>
      <c r="X532" s="9"/>
      <c r="Y532" s="9"/>
      <c r="Z532" s="9"/>
      <c r="AA532" s="9"/>
      <c r="AB532" s="9"/>
      <c r="AC532" s="9"/>
      <c r="AD532" s="9"/>
      <c r="AE532" s="29"/>
      <c r="AF532" s="29"/>
      <c r="AG532" s="29"/>
      <c r="AH532" s="29"/>
      <c r="AI532" s="29"/>
      <c r="AJ532" s="29"/>
      <c r="AK532" s="29"/>
      <c r="AL532" s="2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</row>
    <row r="533" spans="2:138" ht="15">
      <c r="B533" s="4"/>
      <c r="C533" s="4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6"/>
      <c r="U533" s="9"/>
      <c r="V533" s="9"/>
      <c r="W533" s="29"/>
      <c r="X533" s="9"/>
      <c r="Y533" s="9"/>
      <c r="Z533" s="9"/>
      <c r="AA533" s="9"/>
      <c r="AB533" s="9"/>
      <c r="AC533" s="9"/>
      <c r="AD533" s="9"/>
      <c r="AE533" s="29"/>
      <c r="AF533" s="29"/>
      <c r="AG533" s="29"/>
      <c r="AH533" s="29"/>
      <c r="AI533" s="29"/>
      <c r="AJ533" s="29"/>
      <c r="AK533" s="29"/>
      <c r="AL533" s="2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</row>
    <row r="534" spans="2:138" ht="15">
      <c r="B534" s="4"/>
      <c r="C534" s="4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6"/>
      <c r="U534" s="9"/>
      <c r="V534" s="9"/>
      <c r="W534" s="29"/>
      <c r="X534" s="9"/>
      <c r="Y534" s="9"/>
      <c r="Z534" s="9"/>
      <c r="AA534" s="9"/>
      <c r="AB534" s="9"/>
      <c r="AC534" s="9"/>
      <c r="AD534" s="9"/>
      <c r="AE534" s="29"/>
      <c r="AF534" s="29"/>
      <c r="AG534" s="29"/>
      <c r="AH534" s="29"/>
      <c r="AI534" s="29"/>
      <c r="AJ534" s="29"/>
      <c r="AK534" s="29"/>
      <c r="AL534" s="2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</row>
    <row r="535" spans="2:138" ht="15">
      <c r="B535" s="4"/>
      <c r="C535" s="4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6"/>
      <c r="U535" s="9"/>
      <c r="V535" s="9"/>
      <c r="W535" s="29"/>
      <c r="X535" s="9"/>
      <c r="Y535" s="9"/>
      <c r="Z535" s="9"/>
      <c r="AA535" s="9"/>
      <c r="AB535" s="9"/>
      <c r="AC535" s="9"/>
      <c r="AD535" s="9"/>
      <c r="AE535" s="29"/>
      <c r="AF535" s="29"/>
      <c r="AG535" s="29"/>
      <c r="AH535" s="29"/>
      <c r="AI535" s="29"/>
      <c r="AJ535" s="29"/>
      <c r="AK535" s="29"/>
      <c r="AL535" s="2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</row>
    <row r="536" spans="2:138" ht="15">
      <c r="B536" s="4"/>
      <c r="C536" s="4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6"/>
      <c r="U536" s="9"/>
      <c r="V536" s="9"/>
      <c r="W536" s="29"/>
      <c r="X536" s="9"/>
      <c r="Y536" s="9"/>
      <c r="Z536" s="9"/>
      <c r="AA536" s="9"/>
      <c r="AB536" s="9"/>
      <c r="AC536" s="9"/>
      <c r="AD536" s="9"/>
      <c r="AE536" s="29"/>
      <c r="AF536" s="29"/>
      <c r="AG536" s="29"/>
      <c r="AH536" s="29"/>
      <c r="AI536" s="29"/>
      <c r="AJ536" s="29"/>
      <c r="AK536" s="29"/>
      <c r="AL536" s="2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</row>
    <row r="537" spans="2:138" ht="15">
      <c r="B537" s="4"/>
      <c r="C537" s="4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6"/>
      <c r="U537" s="9"/>
      <c r="V537" s="9"/>
      <c r="W537" s="29"/>
      <c r="X537" s="9"/>
      <c r="Y537" s="9"/>
      <c r="Z537" s="9"/>
      <c r="AA537" s="9"/>
      <c r="AB537" s="9"/>
      <c r="AC537" s="9"/>
      <c r="AD537" s="9"/>
      <c r="AE537" s="29"/>
      <c r="AF537" s="29"/>
      <c r="AG537" s="29"/>
      <c r="AH537" s="29"/>
      <c r="AI537" s="29"/>
      <c r="AJ537" s="29"/>
      <c r="AK537" s="29"/>
      <c r="AL537" s="2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</row>
    <row r="538" spans="2:138" ht="15">
      <c r="B538" s="4"/>
      <c r="C538" s="4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6"/>
      <c r="U538" s="9"/>
      <c r="V538" s="9"/>
      <c r="W538" s="29"/>
      <c r="X538" s="9"/>
      <c r="Y538" s="9"/>
      <c r="Z538" s="9"/>
      <c r="AA538" s="9"/>
      <c r="AB538" s="9"/>
      <c r="AC538" s="9"/>
      <c r="AD538" s="9"/>
      <c r="AE538" s="29"/>
      <c r="AF538" s="29"/>
      <c r="AG538" s="29"/>
      <c r="AH538" s="29"/>
      <c r="AI538" s="29"/>
      <c r="AJ538" s="29"/>
      <c r="AK538" s="29"/>
      <c r="AL538" s="2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</row>
    <row r="539" spans="2:138" ht="15">
      <c r="B539" s="4"/>
      <c r="C539" s="4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6"/>
      <c r="U539" s="9"/>
      <c r="V539" s="9"/>
      <c r="W539" s="29"/>
      <c r="X539" s="9"/>
      <c r="Y539" s="9"/>
      <c r="Z539" s="9"/>
      <c r="AA539" s="9"/>
      <c r="AB539" s="9"/>
      <c r="AC539" s="9"/>
      <c r="AD539" s="9"/>
      <c r="AE539" s="29"/>
      <c r="AF539" s="29"/>
      <c r="AG539" s="29"/>
      <c r="AH539" s="29"/>
      <c r="AI539" s="29"/>
      <c r="AJ539" s="29"/>
      <c r="AK539" s="29"/>
      <c r="AL539" s="2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</row>
    <row r="540" spans="2:138" ht="15">
      <c r="B540" s="4"/>
      <c r="C540" s="4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6"/>
      <c r="U540" s="9"/>
      <c r="V540" s="9"/>
      <c r="W540" s="29"/>
      <c r="X540" s="9"/>
      <c r="Y540" s="9"/>
      <c r="Z540" s="9"/>
      <c r="AA540" s="9"/>
      <c r="AB540" s="9"/>
      <c r="AC540" s="9"/>
      <c r="AD540" s="9"/>
      <c r="AE540" s="29"/>
      <c r="AF540" s="29"/>
      <c r="AG540" s="29"/>
      <c r="AH540" s="29"/>
      <c r="AI540" s="29"/>
      <c r="AJ540" s="29"/>
      <c r="AK540" s="29"/>
      <c r="AL540" s="2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</row>
    <row r="541" spans="2:138" ht="15">
      <c r="B541" s="4"/>
      <c r="C541" s="4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6"/>
      <c r="U541" s="9"/>
      <c r="V541" s="9"/>
      <c r="W541" s="29"/>
      <c r="X541" s="9"/>
      <c r="Y541" s="9"/>
      <c r="Z541" s="9"/>
      <c r="AA541" s="9"/>
      <c r="AB541" s="9"/>
      <c r="AC541" s="9"/>
      <c r="AD541" s="9"/>
      <c r="AE541" s="29"/>
      <c r="AF541" s="29"/>
      <c r="AG541" s="29"/>
      <c r="AH541" s="29"/>
      <c r="AI541" s="29"/>
      <c r="AJ541" s="29"/>
      <c r="AK541" s="29"/>
      <c r="AL541" s="2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</row>
    <row r="542" spans="2:138" ht="15">
      <c r="B542" s="4"/>
      <c r="C542" s="4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6"/>
      <c r="U542" s="9"/>
      <c r="V542" s="9"/>
      <c r="W542" s="29"/>
      <c r="X542" s="9"/>
      <c r="Y542" s="9"/>
      <c r="Z542" s="9"/>
      <c r="AA542" s="9"/>
      <c r="AB542" s="9"/>
      <c r="AC542" s="9"/>
      <c r="AD542" s="9"/>
      <c r="AE542" s="29"/>
      <c r="AF542" s="29"/>
      <c r="AG542" s="29"/>
      <c r="AH542" s="29"/>
      <c r="AI542" s="29"/>
      <c r="AJ542" s="29"/>
      <c r="AK542" s="29"/>
      <c r="AL542" s="2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</row>
    <row r="543" spans="2:138" ht="15">
      <c r="B543" s="4"/>
      <c r="C543" s="4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6"/>
      <c r="U543" s="9"/>
      <c r="V543" s="9"/>
      <c r="W543" s="29"/>
      <c r="X543" s="9"/>
      <c r="Y543" s="9"/>
      <c r="Z543" s="9"/>
      <c r="AA543" s="9"/>
      <c r="AB543" s="9"/>
      <c r="AC543" s="9"/>
      <c r="AD543" s="9"/>
      <c r="AE543" s="29"/>
      <c r="AF543" s="29"/>
      <c r="AG543" s="29"/>
      <c r="AH543" s="29"/>
      <c r="AI543" s="29"/>
      <c r="AJ543" s="29"/>
      <c r="AK543" s="29"/>
      <c r="AL543" s="2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</row>
    <row r="544" spans="2:138" ht="15">
      <c r="B544" s="4"/>
      <c r="C544" s="4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6"/>
      <c r="U544" s="9"/>
      <c r="V544" s="9"/>
      <c r="W544" s="29"/>
      <c r="X544" s="9"/>
      <c r="Y544" s="9"/>
      <c r="Z544" s="9"/>
      <c r="AA544" s="9"/>
      <c r="AB544" s="9"/>
      <c r="AC544" s="9"/>
      <c r="AD544" s="9"/>
      <c r="AE544" s="29"/>
      <c r="AF544" s="29"/>
      <c r="AG544" s="29"/>
      <c r="AH544" s="29"/>
      <c r="AI544" s="29"/>
      <c r="AJ544" s="29"/>
      <c r="AK544" s="29"/>
      <c r="AL544" s="2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</row>
    <row r="545" spans="2:138" ht="15">
      <c r="B545" s="4"/>
      <c r="C545" s="4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6"/>
      <c r="U545" s="9"/>
      <c r="V545" s="9"/>
      <c r="W545" s="29"/>
      <c r="X545" s="9"/>
      <c r="Y545" s="9"/>
      <c r="Z545" s="9"/>
      <c r="AA545" s="9"/>
      <c r="AB545" s="9"/>
      <c r="AC545" s="9"/>
      <c r="AD545" s="9"/>
      <c r="AE545" s="29"/>
      <c r="AF545" s="29"/>
      <c r="AG545" s="29"/>
      <c r="AH545" s="29"/>
      <c r="AI545" s="29"/>
      <c r="AJ545" s="29"/>
      <c r="AK545" s="29"/>
      <c r="AL545" s="2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</row>
    <row r="546" spans="2:138" ht="15">
      <c r="B546" s="4"/>
      <c r="C546" s="4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6"/>
      <c r="U546" s="9"/>
      <c r="V546" s="9"/>
      <c r="W546" s="29"/>
      <c r="X546" s="9"/>
      <c r="Y546" s="9"/>
      <c r="Z546" s="9"/>
      <c r="AA546" s="9"/>
      <c r="AB546" s="9"/>
      <c r="AC546" s="9"/>
      <c r="AD546" s="9"/>
      <c r="AE546" s="29"/>
      <c r="AF546" s="29"/>
      <c r="AG546" s="29"/>
      <c r="AH546" s="29"/>
      <c r="AI546" s="29"/>
      <c r="AJ546" s="29"/>
      <c r="AK546" s="29"/>
      <c r="AL546" s="2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</row>
    <row r="547" spans="2:138" ht="15">
      <c r="B547" s="4"/>
      <c r="C547" s="4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6"/>
      <c r="U547" s="9"/>
      <c r="V547" s="9"/>
      <c r="W547" s="29"/>
      <c r="X547" s="9"/>
      <c r="Y547" s="9"/>
      <c r="Z547" s="9"/>
      <c r="AA547" s="9"/>
      <c r="AB547" s="9"/>
      <c r="AC547" s="9"/>
      <c r="AD547" s="9"/>
      <c r="AE547" s="29"/>
      <c r="AF547" s="29"/>
      <c r="AG547" s="29"/>
      <c r="AH547" s="29"/>
      <c r="AI547" s="29"/>
      <c r="AJ547" s="29"/>
      <c r="AK547" s="29"/>
      <c r="AL547" s="2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</row>
    <row r="548" spans="2:138" ht="15">
      <c r="B548" s="4"/>
      <c r="C548" s="4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6"/>
      <c r="U548" s="9"/>
      <c r="V548" s="9"/>
      <c r="W548" s="29"/>
      <c r="X548" s="9"/>
      <c r="Y548" s="9"/>
      <c r="Z548" s="9"/>
      <c r="AA548" s="9"/>
      <c r="AB548" s="9"/>
      <c r="AC548" s="9"/>
      <c r="AD548" s="9"/>
      <c r="AE548" s="29"/>
      <c r="AF548" s="29"/>
      <c r="AG548" s="29"/>
      <c r="AH548" s="29"/>
      <c r="AI548" s="29"/>
      <c r="AJ548" s="29"/>
      <c r="AK548" s="29"/>
      <c r="AL548" s="2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</row>
    <row r="549" spans="2:138" ht="15">
      <c r="B549" s="4"/>
      <c r="C549" s="4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6"/>
      <c r="U549" s="9"/>
      <c r="V549" s="9"/>
      <c r="W549" s="29"/>
      <c r="X549" s="9"/>
      <c r="Y549" s="9"/>
      <c r="Z549" s="9"/>
      <c r="AA549" s="9"/>
      <c r="AB549" s="9"/>
      <c r="AC549" s="9"/>
      <c r="AD549" s="9"/>
      <c r="AE549" s="29"/>
      <c r="AF549" s="29"/>
      <c r="AG549" s="29"/>
      <c r="AH549" s="29"/>
      <c r="AI549" s="29"/>
      <c r="AJ549" s="29"/>
      <c r="AK549" s="29"/>
      <c r="AL549" s="2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</row>
    <row r="550" spans="2:138" ht="15">
      <c r="B550" s="4"/>
      <c r="C550" s="4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6"/>
      <c r="U550" s="9"/>
      <c r="V550" s="9"/>
      <c r="W550" s="29"/>
      <c r="X550" s="9"/>
      <c r="Y550" s="9"/>
      <c r="Z550" s="9"/>
      <c r="AA550" s="9"/>
      <c r="AB550" s="9"/>
      <c r="AC550" s="9"/>
      <c r="AD550" s="9"/>
      <c r="AE550" s="29"/>
      <c r="AF550" s="29"/>
      <c r="AG550" s="29"/>
      <c r="AH550" s="29"/>
      <c r="AI550" s="29"/>
      <c r="AJ550" s="29"/>
      <c r="AK550" s="29"/>
      <c r="AL550" s="2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</row>
    <row r="551" spans="2:138" ht="15">
      <c r="B551" s="4"/>
      <c r="C551" s="4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6"/>
      <c r="U551" s="9"/>
      <c r="V551" s="9"/>
      <c r="W551" s="29"/>
      <c r="X551" s="9"/>
      <c r="Y551" s="9"/>
      <c r="Z551" s="9"/>
      <c r="AA551" s="9"/>
      <c r="AB551" s="9"/>
      <c r="AC551" s="9"/>
      <c r="AD551" s="9"/>
      <c r="AE551" s="29"/>
      <c r="AF551" s="29"/>
      <c r="AG551" s="29"/>
      <c r="AH551" s="29"/>
      <c r="AI551" s="29"/>
      <c r="AJ551" s="29"/>
      <c r="AK551" s="29"/>
      <c r="AL551" s="2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</row>
    <row r="552" spans="2:138" ht="15">
      <c r="B552" s="4"/>
      <c r="C552" s="4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6"/>
      <c r="U552" s="9"/>
      <c r="V552" s="9"/>
      <c r="W552" s="29"/>
      <c r="X552" s="9"/>
      <c r="Y552" s="9"/>
      <c r="Z552" s="9"/>
      <c r="AA552" s="9"/>
      <c r="AB552" s="9"/>
      <c r="AC552" s="9"/>
      <c r="AD552" s="9"/>
      <c r="AE552" s="29"/>
      <c r="AF552" s="29"/>
      <c r="AG552" s="29"/>
      <c r="AH552" s="29"/>
      <c r="AI552" s="29"/>
      <c r="AJ552" s="29"/>
      <c r="AK552" s="29"/>
      <c r="AL552" s="2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</row>
    <row r="553" spans="2:138" ht="15">
      <c r="B553" s="4"/>
      <c r="C553" s="4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6"/>
      <c r="U553" s="9"/>
      <c r="V553" s="9"/>
      <c r="W553" s="29"/>
      <c r="X553" s="9"/>
      <c r="Y553" s="9"/>
      <c r="Z553" s="9"/>
      <c r="AA553" s="9"/>
      <c r="AB553" s="9"/>
      <c r="AC553" s="9"/>
      <c r="AD553" s="9"/>
      <c r="AE553" s="29"/>
      <c r="AF553" s="29"/>
      <c r="AG553" s="29"/>
      <c r="AH553" s="29"/>
      <c r="AI553" s="29"/>
      <c r="AJ553" s="29"/>
      <c r="AK553" s="29"/>
      <c r="AL553" s="2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</row>
    <row r="554" spans="2:138" ht="15">
      <c r="B554" s="4"/>
      <c r="C554" s="4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6"/>
      <c r="U554" s="9"/>
      <c r="V554" s="9"/>
      <c r="W554" s="29"/>
      <c r="X554" s="9"/>
      <c r="Y554" s="9"/>
      <c r="Z554" s="9"/>
      <c r="AA554" s="9"/>
      <c r="AB554" s="9"/>
      <c r="AC554" s="9"/>
      <c r="AD554" s="9"/>
      <c r="AE554" s="29"/>
      <c r="AF554" s="29"/>
      <c r="AG554" s="29"/>
      <c r="AH554" s="29"/>
      <c r="AI554" s="29"/>
      <c r="AJ554" s="29"/>
      <c r="AK554" s="29"/>
      <c r="AL554" s="2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</row>
    <row r="555" spans="2:138" ht="15">
      <c r="B555" s="4"/>
      <c r="C555" s="4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6"/>
      <c r="U555" s="9"/>
      <c r="V555" s="9"/>
      <c r="W555" s="29"/>
      <c r="X555" s="9"/>
      <c r="Y555" s="9"/>
      <c r="Z555" s="9"/>
      <c r="AA555" s="9"/>
      <c r="AB555" s="9"/>
      <c r="AC555" s="9"/>
      <c r="AD555" s="9"/>
      <c r="AE555" s="29"/>
      <c r="AF555" s="29"/>
      <c r="AG555" s="29"/>
      <c r="AH555" s="29"/>
      <c r="AI555" s="29"/>
      <c r="AJ555" s="29"/>
      <c r="AK555" s="29"/>
      <c r="AL555" s="2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</row>
    <row r="556" spans="2:138" ht="15">
      <c r="B556" s="4"/>
      <c r="C556" s="4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6"/>
      <c r="U556" s="9"/>
      <c r="V556" s="9"/>
      <c r="W556" s="29"/>
      <c r="X556" s="9"/>
      <c r="Y556" s="9"/>
      <c r="Z556" s="9"/>
      <c r="AA556" s="9"/>
      <c r="AB556" s="9"/>
      <c r="AC556" s="9"/>
      <c r="AD556" s="9"/>
      <c r="AE556" s="29"/>
      <c r="AF556" s="29"/>
      <c r="AG556" s="29"/>
      <c r="AH556" s="29"/>
      <c r="AI556" s="29"/>
      <c r="AJ556" s="29"/>
      <c r="AK556" s="29"/>
      <c r="AL556" s="2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</row>
    <row r="557" spans="2:138" ht="15">
      <c r="B557" s="4"/>
      <c r="C557" s="4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6"/>
      <c r="U557" s="9"/>
      <c r="V557" s="9"/>
      <c r="W557" s="29"/>
      <c r="X557" s="9"/>
      <c r="Y557" s="9"/>
      <c r="Z557" s="9"/>
      <c r="AA557" s="9"/>
      <c r="AB557" s="9"/>
      <c r="AC557" s="9"/>
      <c r="AD557" s="9"/>
      <c r="AE557" s="29"/>
      <c r="AF557" s="29"/>
      <c r="AG557" s="29"/>
      <c r="AH557" s="29"/>
      <c r="AI557" s="29"/>
      <c r="AJ557" s="29"/>
      <c r="AK557" s="29"/>
      <c r="AL557" s="2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</row>
    <row r="558" spans="2:138" ht="15">
      <c r="B558" s="4"/>
      <c r="C558" s="4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6"/>
      <c r="U558" s="9"/>
      <c r="V558" s="9"/>
      <c r="W558" s="29"/>
      <c r="X558" s="9"/>
      <c r="Y558" s="9"/>
      <c r="Z558" s="9"/>
      <c r="AA558" s="9"/>
      <c r="AB558" s="9"/>
      <c r="AC558" s="9"/>
      <c r="AD558" s="9"/>
      <c r="AE558" s="29"/>
      <c r="AF558" s="29"/>
      <c r="AG558" s="29"/>
      <c r="AH558" s="29"/>
      <c r="AI558" s="29"/>
      <c r="AJ558" s="29"/>
      <c r="AK558" s="29"/>
      <c r="AL558" s="2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</row>
    <row r="559" spans="2:138" ht="15">
      <c r="B559" s="4"/>
      <c r="C559" s="4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6"/>
      <c r="U559" s="9"/>
      <c r="V559" s="9"/>
      <c r="W559" s="29"/>
      <c r="X559" s="9"/>
      <c r="Y559" s="9"/>
      <c r="Z559" s="9"/>
      <c r="AA559" s="9"/>
      <c r="AB559" s="9"/>
      <c r="AC559" s="9"/>
      <c r="AD559" s="9"/>
      <c r="AE559" s="29"/>
      <c r="AF559" s="29"/>
      <c r="AG559" s="29"/>
      <c r="AH559" s="29"/>
      <c r="AI559" s="29"/>
      <c r="AJ559" s="29"/>
      <c r="AK559" s="29"/>
      <c r="AL559" s="2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</row>
    <row r="560" spans="2:138" ht="15">
      <c r="B560" s="4"/>
      <c r="C560" s="4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6"/>
      <c r="U560" s="9"/>
      <c r="V560" s="9"/>
      <c r="W560" s="29"/>
      <c r="X560" s="9"/>
      <c r="Y560" s="9"/>
      <c r="Z560" s="9"/>
      <c r="AA560" s="9"/>
      <c r="AB560" s="9"/>
      <c r="AC560" s="9"/>
      <c r="AD560" s="9"/>
      <c r="AE560" s="29"/>
      <c r="AF560" s="29"/>
      <c r="AG560" s="29"/>
      <c r="AH560" s="29"/>
      <c r="AI560" s="29"/>
      <c r="AJ560" s="29"/>
      <c r="AK560" s="29"/>
      <c r="AL560" s="2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</row>
    <row r="561" spans="2:138" ht="15">
      <c r="B561" s="4"/>
      <c r="C561" s="4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6"/>
      <c r="U561" s="9"/>
      <c r="V561" s="9"/>
      <c r="W561" s="29"/>
      <c r="X561" s="9"/>
      <c r="Y561" s="9"/>
      <c r="Z561" s="9"/>
      <c r="AA561" s="9"/>
      <c r="AB561" s="9"/>
      <c r="AC561" s="9"/>
      <c r="AD561" s="9"/>
      <c r="AE561" s="29"/>
      <c r="AF561" s="29"/>
      <c r="AG561" s="29"/>
      <c r="AH561" s="29"/>
      <c r="AI561" s="29"/>
      <c r="AJ561" s="29"/>
      <c r="AK561" s="29"/>
      <c r="AL561" s="2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</row>
    <row r="562" spans="2:138" ht="15">
      <c r="B562" s="4"/>
      <c r="C562" s="4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6"/>
      <c r="U562" s="9"/>
      <c r="V562" s="9"/>
      <c r="W562" s="29"/>
      <c r="X562" s="9"/>
      <c r="Y562" s="9"/>
      <c r="Z562" s="9"/>
      <c r="AA562" s="9"/>
      <c r="AB562" s="9"/>
      <c r="AC562" s="9"/>
      <c r="AD562" s="9"/>
      <c r="AE562" s="29"/>
      <c r="AF562" s="29"/>
      <c r="AG562" s="29"/>
      <c r="AH562" s="29"/>
      <c r="AI562" s="29"/>
      <c r="AJ562" s="29"/>
      <c r="AK562" s="29"/>
      <c r="AL562" s="2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</row>
    <row r="563" spans="2:138" ht="15">
      <c r="B563" s="4"/>
      <c r="C563" s="4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6"/>
      <c r="U563" s="9"/>
      <c r="V563" s="9"/>
      <c r="W563" s="29"/>
      <c r="X563" s="9"/>
      <c r="Y563" s="9"/>
      <c r="Z563" s="9"/>
      <c r="AA563" s="9"/>
      <c r="AB563" s="9"/>
      <c r="AC563" s="9"/>
      <c r="AD563" s="9"/>
      <c r="AE563" s="29"/>
      <c r="AF563" s="29"/>
      <c r="AG563" s="29"/>
      <c r="AH563" s="29"/>
      <c r="AI563" s="29"/>
      <c r="AJ563" s="29"/>
      <c r="AK563" s="29"/>
      <c r="AL563" s="2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</row>
    <row r="564" spans="2:138" ht="15">
      <c r="B564" s="4"/>
      <c r="C564" s="4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6"/>
      <c r="U564" s="9"/>
      <c r="V564" s="9"/>
      <c r="W564" s="29"/>
      <c r="X564" s="9"/>
      <c r="Y564" s="9"/>
      <c r="Z564" s="9"/>
      <c r="AA564" s="9"/>
      <c r="AB564" s="9"/>
      <c r="AC564" s="9"/>
      <c r="AD564" s="9"/>
      <c r="AE564" s="29"/>
      <c r="AF564" s="29"/>
      <c r="AG564" s="29"/>
      <c r="AH564" s="29"/>
      <c r="AI564" s="29"/>
      <c r="AJ564" s="29"/>
      <c r="AK564" s="29"/>
      <c r="AL564" s="2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</row>
    <row r="565" spans="2:138" ht="15">
      <c r="B565" s="4"/>
      <c r="C565" s="4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6"/>
      <c r="U565" s="9"/>
      <c r="V565" s="9"/>
      <c r="W565" s="29"/>
      <c r="X565" s="9"/>
      <c r="Y565" s="9"/>
      <c r="Z565" s="9"/>
      <c r="AA565" s="9"/>
      <c r="AB565" s="9"/>
      <c r="AC565" s="9"/>
      <c r="AD565" s="9"/>
      <c r="AE565" s="29"/>
      <c r="AF565" s="29"/>
      <c r="AG565" s="29"/>
      <c r="AH565" s="29"/>
      <c r="AI565" s="29"/>
      <c r="AJ565" s="29"/>
      <c r="AK565" s="29"/>
      <c r="AL565" s="2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</row>
    <row r="566" spans="2:138" ht="15">
      <c r="B566" s="4"/>
      <c r="C566" s="4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6"/>
      <c r="U566" s="9"/>
      <c r="V566" s="9"/>
      <c r="W566" s="29"/>
      <c r="X566" s="9"/>
      <c r="Y566" s="9"/>
      <c r="Z566" s="9"/>
      <c r="AA566" s="9"/>
      <c r="AB566" s="9"/>
      <c r="AC566" s="9"/>
      <c r="AD566" s="9"/>
      <c r="AE566" s="29"/>
      <c r="AF566" s="29"/>
      <c r="AG566" s="29"/>
      <c r="AH566" s="29"/>
      <c r="AI566" s="29"/>
      <c r="AJ566" s="29"/>
      <c r="AK566" s="29"/>
      <c r="AL566" s="2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</row>
    <row r="567" spans="2:138" ht="15">
      <c r="B567" s="4"/>
      <c r="C567" s="4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6"/>
      <c r="U567" s="9"/>
      <c r="V567" s="9"/>
      <c r="W567" s="29"/>
      <c r="X567" s="9"/>
      <c r="Y567" s="9"/>
      <c r="Z567" s="9"/>
      <c r="AA567" s="9"/>
      <c r="AB567" s="9"/>
      <c r="AC567" s="9"/>
      <c r="AD567" s="9"/>
      <c r="AE567" s="29"/>
      <c r="AF567" s="29"/>
      <c r="AG567" s="29"/>
      <c r="AH567" s="29"/>
      <c r="AI567" s="29"/>
      <c r="AJ567" s="29"/>
      <c r="AK567" s="29"/>
      <c r="AL567" s="2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</row>
    <row r="568" spans="2:138" ht="15">
      <c r="B568" s="4"/>
      <c r="C568" s="4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6"/>
      <c r="U568" s="9"/>
      <c r="V568" s="9"/>
      <c r="W568" s="29"/>
      <c r="X568" s="9"/>
      <c r="Y568" s="9"/>
      <c r="Z568" s="9"/>
      <c r="AA568" s="9"/>
      <c r="AB568" s="9"/>
      <c r="AC568" s="9"/>
      <c r="AD568" s="9"/>
      <c r="AE568" s="29"/>
      <c r="AF568" s="29"/>
      <c r="AG568" s="29"/>
      <c r="AH568" s="29"/>
      <c r="AI568" s="29"/>
      <c r="AJ568" s="29"/>
      <c r="AK568" s="29"/>
      <c r="AL568" s="2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</row>
    <row r="569" spans="2:138" ht="15">
      <c r="B569" s="4"/>
      <c r="C569" s="4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6"/>
      <c r="U569" s="9"/>
      <c r="V569" s="9"/>
      <c r="W569" s="29"/>
      <c r="X569" s="9"/>
      <c r="Y569" s="9"/>
      <c r="Z569" s="9"/>
      <c r="AA569" s="9"/>
      <c r="AB569" s="9"/>
      <c r="AC569" s="9"/>
      <c r="AD569" s="9"/>
      <c r="AE569" s="29"/>
      <c r="AF569" s="29"/>
      <c r="AG569" s="29"/>
      <c r="AH569" s="29"/>
      <c r="AI569" s="29"/>
      <c r="AJ569" s="29"/>
      <c r="AK569" s="29"/>
      <c r="AL569" s="2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</row>
    <row r="570" spans="2:138" ht="15">
      <c r="B570" s="4"/>
      <c r="C570" s="4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6"/>
      <c r="U570" s="9"/>
      <c r="V570" s="9"/>
      <c r="W570" s="29"/>
      <c r="X570" s="9"/>
      <c r="Y570" s="9"/>
      <c r="Z570" s="9"/>
      <c r="AA570" s="9"/>
      <c r="AB570" s="9"/>
      <c r="AC570" s="9"/>
      <c r="AD570" s="9"/>
      <c r="AE570" s="29"/>
      <c r="AF570" s="29"/>
      <c r="AG570" s="29"/>
      <c r="AH570" s="29"/>
      <c r="AI570" s="29"/>
      <c r="AJ570" s="29"/>
      <c r="AK570" s="29"/>
      <c r="AL570" s="2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</row>
    <row r="571" spans="2:138" ht="15">
      <c r="B571" s="4"/>
      <c r="C571" s="4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6"/>
      <c r="U571" s="9"/>
      <c r="V571" s="9"/>
      <c r="W571" s="29"/>
      <c r="X571" s="9"/>
      <c r="Y571" s="9"/>
      <c r="Z571" s="9"/>
      <c r="AA571" s="9"/>
      <c r="AB571" s="9"/>
      <c r="AC571" s="9"/>
      <c r="AD571" s="9"/>
      <c r="AE571" s="29"/>
      <c r="AF571" s="29"/>
      <c r="AG571" s="29"/>
      <c r="AH571" s="29"/>
      <c r="AI571" s="29"/>
      <c r="AJ571" s="29"/>
      <c r="AK571" s="29"/>
      <c r="AL571" s="2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</row>
    <row r="572" spans="2:138" ht="15">
      <c r="B572" s="4"/>
      <c r="C572" s="4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6"/>
      <c r="U572" s="9"/>
      <c r="V572" s="9"/>
      <c r="W572" s="29"/>
      <c r="X572" s="9"/>
      <c r="Y572" s="9"/>
      <c r="Z572" s="9"/>
      <c r="AA572" s="9"/>
      <c r="AB572" s="9"/>
      <c r="AC572" s="9"/>
      <c r="AD572" s="9"/>
      <c r="AE572" s="29"/>
      <c r="AF572" s="29"/>
      <c r="AG572" s="29"/>
      <c r="AH572" s="29"/>
      <c r="AI572" s="29"/>
      <c r="AJ572" s="29"/>
      <c r="AK572" s="29"/>
      <c r="AL572" s="2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</row>
    <row r="573" spans="2:138" ht="15">
      <c r="B573" s="4"/>
      <c r="C573" s="4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6"/>
      <c r="U573" s="9"/>
      <c r="V573" s="9"/>
      <c r="W573" s="29"/>
      <c r="X573" s="9"/>
      <c r="Y573" s="9"/>
      <c r="Z573" s="9"/>
      <c r="AA573" s="9"/>
      <c r="AB573" s="9"/>
      <c r="AC573" s="9"/>
      <c r="AD573" s="9"/>
      <c r="AE573" s="29"/>
      <c r="AF573" s="29"/>
      <c r="AG573" s="29"/>
      <c r="AH573" s="29"/>
      <c r="AI573" s="29"/>
      <c r="AJ573" s="29"/>
      <c r="AK573" s="29"/>
      <c r="AL573" s="2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</row>
    <row r="574" spans="2:138" ht="15">
      <c r="B574" s="4"/>
      <c r="C574" s="4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6"/>
      <c r="U574" s="9"/>
      <c r="V574" s="9"/>
      <c r="W574" s="29"/>
      <c r="X574" s="9"/>
      <c r="Y574" s="9"/>
      <c r="Z574" s="9"/>
      <c r="AA574" s="9"/>
      <c r="AB574" s="9"/>
      <c r="AC574" s="9"/>
      <c r="AD574" s="9"/>
      <c r="AE574" s="29"/>
      <c r="AF574" s="29"/>
      <c r="AG574" s="29"/>
      <c r="AH574" s="29"/>
      <c r="AI574" s="29"/>
      <c r="AJ574" s="29"/>
      <c r="AK574" s="29"/>
      <c r="AL574" s="2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</row>
    <row r="575" spans="2:138" ht="15">
      <c r="B575" s="4"/>
      <c r="C575" s="4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6"/>
      <c r="U575" s="9"/>
      <c r="V575" s="9"/>
      <c r="W575" s="29"/>
      <c r="X575" s="9"/>
      <c r="Y575" s="9"/>
      <c r="Z575" s="9"/>
      <c r="AA575" s="9"/>
      <c r="AB575" s="9"/>
      <c r="AC575" s="9"/>
      <c r="AD575" s="9"/>
      <c r="AE575" s="29"/>
      <c r="AF575" s="29"/>
      <c r="AG575" s="29"/>
      <c r="AH575" s="29"/>
      <c r="AI575" s="29"/>
      <c r="AJ575" s="29"/>
      <c r="AK575" s="29"/>
      <c r="AL575" s="2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</row>
    <row r="576" spans="2:138" ht="15">
      <c r="B576" s="4"/>
      <c r="C576" s="4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6"/>
      <c r="U576" s="9"/>
      <c r="V576" s="9"/>
      <c r="W576" s="29"/>
      <c r="X576" s="9"/>
      <c r="Y576" s="9"/>
      <c r="Z576" s="9"/>
      <c r="AA576" s="9"/>
      <c r="AB576" s="9"/>
      <c r="AC576" s="9"/>
      <c r="AD576" s="9"/>
      <c r="AE576" s="29"/>
      <c r="AF576" s="29"/>
      <c r="AG576" s="29"/>
      <c r="AH576" s="29"/>
      <c r="AI576" s="29"/>
      <c r="AJ576" s="29"/>
      <c r="AK576" s="29"/>
      <c r="AL576" s="2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</row>
    <row r="577" spans="2:138" ht="15">
      <c r="B577" s="4"/>
      <c r="C577" s="4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6"/>
      <c r="U577" s="9"/>
      <c r="V577" s="9"/>
      <c r="W577" s="29"/>
      <c r="X577" s="9"/>
      <c r="Y577" s="9"/>
      <c r="Z577" s="9"/>
      <c r="AA577" s="9"/>
      <c r="AB577" s="9"/>
      <c r="AC577" s="9"/>
      <c r="AD577" s="9"/>
      <c r="AE577" s="29"/>
      <c r="AF577" s="29"/>
      <c r="AG577" s="29"/>
      <c r="AH577" s="29"/>
      <c r="AI577" s="29"/>
      <c r="AJ577" s="29"/>
      <c r="AK577" s="29"/>
      <c r="AL577" s="2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</row>
    <row r="578" spans="2:138" ht="15">
      <c r="B578" s="4"/>
      <c r="C578" s="4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6"/>
      <c r="U578" s="9"/>
      <c r="V578" s="9"/>
      <c r="W578" s="29"/>
      <c r="X578" s="9"/>
      <c r="Y578" s="9"/>
      <c r="Z578" s="9"/>
      <c r="AA578" s="9"/>
      <c r="AB578" s="9"/>
      <c r="AC578" s="9"/>
      <c r="AD578" s="9"/>
      <c r="AE578" s="29"/>
      <c r="AF578" s="29"/>
      <c r="AG578" s="29"/>
      <c r="AH578" s="29"/>
      <c r="AI578" s="29"/>
      <c r="AJ578" s="29"/>
      <c r="AK578" s="29"/>
      <c r="AL578" s="2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</row>
    <row r="579" spans="2:138" ht="15">
      <c r="B579" s="4"/>
      <c r="C579" s="4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6"/>
      <c r="U579" s="9"/>
      <c r="V579" s="9"/>
      <c r="W579" s="29"/>
      <c r="X579" s="9"/>
      <c r="Y579" s="9"/>
      <c r="Z579" s="9"/>
      <c r="AA579" s="9"/>
      <c r="AB579" s="9"/>
      <c r="AC579" s="9"/>
      <c r="AD579" s="9"/>
      <c r="AE579" s="29"/>
      <c r="AF579" s="29"/>
      <c r="AG579" s="29"/>
      <c r="AH579" s="29"/>
      <c r="AI579" s="29"/>
      <c r="AJ579" s="29"/>
      <c r="AK579" s="29"/>
      <c r="AL579" s="2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</row>
    <row r="580" spans="2:138" ht="15">
      <c r="B580" s="4"/>
      <c r="C580" s="4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6"/>
      <c r="U580" s="9"/>
      <c r="V580" s="9"/>
      <c r="W580" s="29"/>
      <c r="X580" s="9"/>
      <c r="Y580" s="9"/>
      <c r="Z580" s="9"/>
      <c r="AA580" s="9"/>
      <c r="AB580" s="9"/>
      <c r="AC580" s="9"/>
      <c r="AD580" s="9"/>
      <c r="AE580" s="29"/>
      <c r="AF580" s="29"/>
      <c r="AG580" s="29"/>
      <c r="AH580" s="29"/>
      <c r="AI580" s="29"/>
      <c r="AJ580" s="29"/>
      <c r="AK580" s="29"/>
      <c r="AL580" s="2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</row>
    <row r="581" spans="2:138" ht="15">
      <c r="B581" s="4"/>
      <c r="C581" s="4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6"/>
      <c r="U581" s="9"/>
      <c r="V581" s="9"/>
      <c r="W581" s="29"/>
      <c r="X581" s="9"/>
      <c r="Y581" s="9"/>
      <c r="Z581" s="9"/>
      <c r="AA581" s="9"/>
      <c r="AB581" s="9"/>
      <c r="AC581" s="9"/>
      <c r="AD581" s="9"/>
      <c r="AE581" s="29"/>
      <c r="AF581" s="29"/>
      <c r="AG581" s="29"/>
      <c r="AH581" s="29"/>
      <c r="AI581" s="29"/>
      <c r="AJ581" s="29"/>
      <c r="AK581" s="29"/>
      <c r="AL581" s="2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</row>
    <row r="582" spans="2:138" ht="15">
      <c r="B582" s="4"/>
      <c r="C582" s="4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6"/>
      <c r="U582" s="9"/>
      <c r="V582" s="9"/>
      <c r="W582" s="29"/>
      <c r="X582" s="9"/>
      <c r="Y582" s="9"/>
      <c r="Z582" s="9"/>
      <c r="AA582" s="9"/>
      <c r="AB582" s="9"/>
      <c r="AC582" s="9"/>
      <c r="AD582" s="9"/>
      <c r="AE582" s="29"/>
      <c r="AF582" s="29"/>
      <c r="AG582" s="29"/>
      <c r="AH582" s="29"/>
      <c r="AI582" s="29"/>
      <c r="AJ582" s="29"/>
      <c r="AK582" s="29"/>
      <c r="AL582" s="2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</row>
    <row r="583" spans="2:138" ht="15">
      <c r="B583" s="4"/>
      <c r="C583" s="4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6"/>
      <c r="U583" s="9"/>
      <c r="V583" s="9"/>
      <c r="W583" s="29"/>
      <c r="X583" s="9"/>
      <c r="Y583" s="9"/>
      <c r="Z583" s="9"/>
      <c r="AA583" s="9"/>
      <c r="AB583" s="9"/>
      <c r="AC583" s="9"/>
      <c r="AD583" s="9"/>
      <c r="AE583" s="29"/>
      <c r="AF583" s="29"/>
      <c r="AG583" s="29"/>
      <c r="AH583" s="29"/>
      <c r="AI583" s="29"/>
      <c r="AJ583" s="29"/>
      <c r="AK583" s="29"/>
      <c r="AL583" s="2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</row>
    <row r="584" spans="2:138" ht="15">
      <c r="B584" s="4"/>
      <c r="C584" s="4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6"/>
      <c r="U584" s="9"/>
      <c r="V584" s="9"/>
      <c r="W584" s="29"/>
      <c r="X584" s="9"/>
      <c r="Y584" s="9"/>
      <c r="Z584" s="9"/>
      <c r="AA584" s="9"/>
      <c r="AB584" s="9"/>
      <c r="AC584" s="9"/>
      <c r="AD584" s="9"/>
      <c r="AE584" s="29"/>
      <c r="AF584" s="29"/>
      <c r="AG584" s="29"/>
      <c r="AH584" s="29"/>
      <c r="AI584" s="29"/>
      <c r="AJ584" s="29"/>
      <c r="AK584" s="29"/>
      <c r="AL584" s="2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</row>
    <row r="585" spans="2:138" ht="15">
      <c r="B585" s="4"/>
      <c r="C585" s="4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6"/>
      <c r="U585" s="9"/>
      <c r="V585" s="9"/>
      <c r="W585" s="29"/>
      <c r="X585" s="9"/>
      <c r="Y585" s="9"/>
      <c r="Z585" s="9"/>
      <c r="AA585" s="9"/>
      <c r="AB585" s="9"/>
      <c r="AC585" s="9"/>
      <c r="AD585" s="9"/>
      <c r="AE585" s="29"/>
      <c r="AF585" s="29"/>
      <c r="AG585" s="29"/>
      <c r="AH585" s="29"/>
      <c r="AI585" s="29"/>
      <c r="AJ585" s="29"/>
      <c r="AK585" s="29"/>
      <c r="AL585" s="2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</row>
    <row r="586" spans="2:138" ht="15">
      <c r="B586" s="4"/>
      <c r="C586" s="4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6"/>
      <c r="U586" s="9"/>
      <c r="V586" s="9"/>
      <c r="W586" s="29"/>
      <c r="X586" s="9"/>
      <c r="Y586" s="9"/>
      <c r="Z586" s="9"/>
      <c r="AA586" s="9"/>
      <c r="AB586" s="9"/>
      <c r="AC586" s="9"/>
      <c r="AD586" s="9"/>
      <c r="AE586" s="29"/>
      <c r="AF586" s="29"/>
      <c r="AG586" s="29"/>
      <c r="AH586" s="29"/>
      <c r="AI586" s="29"/>
      <c r="AJ586" s="29"/>
      <c r="AK586" s="29"/>
      <c r="AL586" s="2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</row>
    <row r="587" spans="2:138" ht="15">
      <c r="B587" s="4"/>
      <c r="C587" s="4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6"/>
      <c r="U587" s="9"/>
      <c r="V587" s="9"/>
      <c r="W587" s="29"/>
      <c r="X587" s="9"/>
      <c r="Y587" s="9"/>
      <c r="Z587" s="9"/>
      <c r="AA587" s="9"/>
      <c r="AB587" s="9"/>
      <c r="AC587" s="9"/>
      <c r="AD587" s="9"/>
      <c r="AE587" s="29"/>
      <c r="AF587" s="29"/>
      <c r="AG587" s="29"/>
      <c r="AH587" s="29"/>
      <c r="AI587" s="29"/>
      <c r="AJ587" s="29"/>
      <c r="AK587" s="29"/>
      <c r="AL587" s="2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</row>
    <row r="588" spans="2:138" ht="15">
      <c r="B588" s="4"/>
      <c r="C588" s="4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6"/>
      <c r="U588" s="9"/>
      <c r="V588" s="9"/>
      <c r="W588" s="29"/>
      <c r="X588" s="9"/>
      <c r="Y588" s="9"/>
      <c r="Z588" s="9"/>
      <c r="AA588" s="9"/>
      <c r="AB588" s="9"/>
      <c r="AC588" s="9"/>
      <c r="AD588" s="9"/>
      <c r="AE588" s="29"/>
      <c r="AF588" s="29"/>
      <c r="AG588" s="29"/>
      <c r="AH588" s="29"/>
      <c r="AI588" s="29"/>
      <c r="AJ588" s="29"/>
      <c r="AK588" s="29"/>
      <c r="AL588" s="2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</row>
    <row r="589" spans="2:138" ht="15">
      <c r="B589" s="4"/>
      <c r="C589" s="4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6"/>
      <c r="U589" s="9"/>
      <c r="V589" s="9"/>
      <c r="W589" s="29"/>
      <c r="X589" s="9"/>
      <c r="Y589" s="9"/>
      <c r="Z589" s="9"/>
      <c r="AA589" s="9"/>
      <c r="AB589" s="9"/>
      <c r="AC589" s="9"/>
      <c r="AD589" s="9"/>
      <c r="AE589" s="29"/>
      <c r="AF589" s="29"/>
      <c r="AG589" s="29"/>
      <c r="AH589" s="29"/>
      <c r="AI589" s="29"/>
      <c r="AJ589" s="29"/>
      <c r="AK589" s="29"/>
      <c r="AL589" s="2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</row>
    <row r="590" spans="2:138" ht="15">
      <c r="B590" s="4"/>
      <c r="C590" s="4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6"/>
      <c r="U590" s="9"/>
      <c r="V590" s="9"/>
      <c r="W590" s="29"/>
      <c r="X590" s="9"/>
      <c r="Y590" s="9"/>
      <c r="Z590" s="9"/>
      <c r="AA590" s="9"/>
      <c r="AB590" s="9"/>
      <c r="AC590" s="9"/>
      <c r="AD590" s="9"/>
      <c r="AE590" s="29"/>
      <c r="AF590" s="29"/>
      <c r="AG590" s="29"/>
      <c r="AH590" s="29"/>
      <c r="AI590" s="29"/>
      <c r="AJ590" s="29"/>
      <c r="AK590" s="29"/>
      <c r="AL590" s="2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</row>
    <row r="591" spans="2:138" ht="15">
      <c r="B591" s="4"/>
      <c r="C591" s="4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6"/>
      <c r="U591" s="9"/>
      <c r="V591" s="9"/>
      <c r="W591" s="29"/>
      <c r="X591" s="9"/>
      <c r="Y591" s="9"/>
      <c r="Z591" s="9"/>
      <c r="AA591" s="9"/>
      <c r="AB591" s="9"/>
      <c r="AC591" s="9"/>
      <c r="AD591" s="9"/>
      <c r="AE591" s="29"/>
      <c r="AF591" s="29"/>
      <c r="AG591" s="29"/>
      <c r="AH591" s="29"/>
      <c r="AI591" s="29"/>
      <c r="AJ591" s="29"/>
      <c r="AK591" s="29"/>
      <c r="AL591" s="2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</row>
    <row r="592" spans="2:138" ht="15">
      <c r="B592" s="4"/>
      <c r="C592" s="4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6"/>
      <c r="U592" s="9"/>
      <c r="V592" s="9"/>
      <c r="W592" s="29"/>
      <c r="X592" s="9"/>
      <c r="Y592" s="9"/>
      <c r="Z592" s="9"/>
      <c r="AA592" s="9"/>
      <c r="AB592" s="9"/>
      <c r="AC592" s="9"/>
      <c r="AD592" s="9"/>
      <c r="AE592" s="29"/>
      <c r="AF592" s="29"/>
      <c r="AG592" s="29"/>
      <c r="AH592" s="29"/>
      <c r="AI592" s="29"/>
      <c r="AJ592" s="29"/>
      <c r="AK592" s="29"/>
      <c r="AL592" s="2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</row>
    <row r="593" spans="2:138" ht="15">
      <c r="B593" s="4"/>
      <c r="C593" s="4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6"/>
      <c r="U593" s="9"/>
      <c r="V593" s="9"/>
      <c r="W593" s="29"/>
      <c r="X593" s="9"/>
      <c r="Y593" s="9"/>
      <c r="Z593" s="9"/>
      <c r="AA593" s="9"/>
      <c r="AB593" s="9"/>
      <c r="AC593" s="9"/>
      <c r="AD593" s="9"/>
      <c r="AE593" s="29"/>
      <c r="AF593" s="29"/>
      <c r="AG593" s="29"/>
      <c r="AH593" s="29"/>
      <c r="AI593" s="29"/>
      <c r="AJ593" s="29"/>
      <c r="AK593" s="29"/>
      <c r="AL593" s="2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</row>
    <row r="594" spans="2:138" ht="15">
      <c r="B594" s="4"/>
      <c r="C594" s="4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6"/>
      <c r="U594" s="9"/>
      <c r="V594" s="9"/>
      <c r="W594" s="29"/>
      <c r="X594" s="9"/>
      <c r="Y594" s="9"/>
      <c r="Z594" s="9"/>
      <c r="AA594" s="9"/>
      <c r="AB594" s="9"/>
      <c r="AC594" s="9"/>
      <c r="AD594" s="9"/>
      <c r="AE594" s="29"/>
      <c r="AF594" s="29"/>
      <c r="AG594" s="29"/>
      <c r="AH594" s="29"/>
      <c r="AI594" s="29"/>
      <c r="AJ594" s="29"/>
      <c r="AK594" s="29"/>
      <c r="AL594" s="2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</row>
    <row r="595" spans="2:138" ht="15">
      <c r="B595" s="4"/>
      <c r="C595" s="4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6"/>
      <c r="U595" s="9"/>
      <c r="V595" s="9"/>
      <c r="W595" s="29"/>
      <c r="X595" s="9"/>
      <c r="Y595" s="9"/>
      <c r="Z595" s="9"/>
      <c r="AA595" s="9"/>
      <c r="AB595" s="9"/>
      <c r="AC595" s="9"/>
      <c r="AD595" s="9"/>
      <c r="AE595" s="29"/>
      <c r="AF595" s="29"/>
      <c r="AG595" s="29"/>
      <c r="AH595" s="29"/>
      <c r="AI595" s="29"/>
      <c r="AJ595" s="29"/>
      <c r="AK595" s="29"/>
      <c r="AL595" s="2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</row>
    <row r="596" spans="2:138" ht="15">
      <c r="B596" s="4"/>
      <c r="C596" s="4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6"/>
      <c r="U596" s="9"/>
      <c r="V596" s="9"/>
      <c r="W596" s="29"/>
      <c r="X596" s="9"/>
      <c r="Y596" s="9"/>
      <c r="Z596" s="9"/>
      <c r="AA596" s="9"/>
      <c r="AB596" s="9"/>
      <c r="AC596" s="9"/>
      <c r="AD596" s="9"/>
      <c r="AE596" s="29"/>
      <c r="AF596" s="29"/>
      <c r="AG596" s="29"/>
      <c r="AH596" s="29"/>
      <c r="AI596" s="29"/>
      <c r="AJ596" s="29"/>
      <c r="AK596" s="29"/>
      <c r="AL596" s="2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</row>
    <row r="597" spans="2:138" ht="15">
      <c r="B597" s="4"/>
      <c r="C597" s="4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6"/>
      <c r="U597" s="9"/>
      <c r="V597" s="9"/>
      <c r="W597" s="29"/>
      <c r="X597" s="9"/>
      <c r="Y597" s="9"/>
      <c r="Z597" s="9"/>
      <c r="AA597" s="9"/>
      <c r="AB597" s="9"/>
      <c r="AC597" s="9"/>
      <c r="AD597" s="9"/>
      <c r="AE597" s="29"/>
      <c r="AF597" s="29"/>
      <c r="AG597" s="29"/>
      <c r="AH597" s="29"/>
      <c r="AI597" s="29"/>
      <c r="AJ597" s="29"/>
      <c r="AK597" s="29"/>
      <c r="AL597" s="2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</row>
    <row r="598" spans="2:138" ht="15">
      <c r="B598" s="4"/>
      <c r="C598" s="4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6"/>
      <c r="U598" s="9"/>
      <c r="V598" s="9"/>
      <c r="W598" s="29"/>
      <c r="X598" s="9"/>
      <c r="Y598" s="9"/>
      <c r="Z598" s="9"/>
      <c r="AA598" s="9"/>
      <c r="AB598" s="9"/>
      <c r="AC598" s="9"/>
      <c r="AD598" s="9"/>
      <c r="AE598" s="29"/>
      <c r="AF598" s="29"/>
      <c r="AG598" s="29"/>
      <c r="AH598" s="29"/>
      <c r="AI598" s="29"/>
      <c r="AJ598" s="29"/>
      <c r="AK598" s="29"/>
      <c r="AL598" s="2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</row>
    <row r="599" spans="2:138" ht="15">
      <c r="B599" s="4"/>
      <c r="C599" s="4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6"/>
      <c r="U599" s="9"/>
      <c r="V599" s="9"/>
      <c r="W599" s="29"/>
      <c r="X599" s="9"/>
      <c r="Y599" s="9"/>
      <c r="Z599" s="9"/>
      <c r="AA599" s="9"/>
      <c r="AB599" s="9"/>
      <c r="AC599" s="9"/>
      <c r="AD599" s="9"/>
      <c r="AE599" s="29"/>
      <c r="AF599" s="29"/>
      <c r="AG599" s="29"/>
      <c r="AH599" s="29"/>
      <c r="AI599" s="29"/>
      <c r="AJ599" s="29"/>
      <c r="AK599" s="29"/>
      <c r="AL599" s="2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</row>
    <row r="600" spans="2:138" ht="15">
      <c r="B600" s="4"/>
      <c r="C600" s="4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6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29"/>
      <c r="AF600" s="29"/>
      <c r="AG600" s="29"/>
      <c r="AH600" s="29"/>
      <c r="AI600" s="29"/>
      <c r="AJ600" s="29"/>
      <c r="AK600" s="29"/>
      <c r="AL600" s="2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</row>
    <row r="601" spans="2:138" ht="15">
      <c r="B601" s="4"/>
      <c r="C601" s="4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6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29"/>
      <c r="AF601" s="29"/>
      <c r="AG601" s="29"/>
      <c r="AH601" s="29"/>
      <c r="AI601" s="29"/>
      <c r="AJ601" s="29"/>
      <c r="AK601" s="29"/>
      <c r="AL601" s="2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</row>
    <row r="602" spans="2:138" ht="15">
      <c r="B602" s="4"/>
      <c r="C602" s="4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6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29"/>
      <c r="AF602" s="29"/>
      <c r="AG602" s="29"/>
      <c r="AH602" s="29"/>
      <c r="AI602" s="29"/>
      <c r="AJ602" s="29"/>
      <c r="AK602" s="29"/>
      <c r="AL602" s="2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</row>
    <row r="603" spans="2:138" ht="15">
      <c r="B603" s="4"/>
      <c r="C603" s="4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6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29"/>
      <c r="AF603" s="29"/>
      <c r="AG603" s="29"/>
      <c r="AH603" s="29"/>
      <c r="AI603" s="29"/>
      <c r="AJ603" s="29"/>
      <c r="AK603" s="29"/>
      <c r="AL603" s="2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</row>
    <row r="604" spans="2:138" ht="15">
      <c r="B604" s="4"/>
      <c r="C604" s="4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6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29"/>
      <c r="AF604" s="29"/>
      <c r="AG604" s="29"/>
      <c r="AH604" s="29"/>
      <c r="AI604" s="29"/>
      <c r="AJ604" s="29"/>
      <c r="AK604" s="29"/>
      <c r="AL604" s="2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</row>
    <row r="605" spans="2:138" ht="15">
      <c r="B605" s="4"/>
      <c r="C605" s="4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6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29"/>
      <c r="AF605" s="29"/>
      <c r="AG605" s="29"/>
      <c r="AH605" s="29"/>
      <c r="AI605" s="29"/>
      <c r="AJ605" s="29"/>
      <c r="AK605" s="29"/>
      <c r="AL605" s="2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</row>
    <row r="606" spans="2:138" ht="15">
      <c r="B606" s="4"/>
      <c r="C606" s="4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6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29"/>
      <c r="AF606" s="29"/>
      <c r="AG606" s="29"/>
      <c r="AH606" s="29"/>
      <c r="AI606" s="29"/>
      <c r="AJ606" s="29"/>
      <c r="AK606" s="29"/>
      <c r="AL606" s="2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</row>
    <row r="607" spans="2:138" ht="15">
      <c r="B607" s="4"/>
      <c r="C607" s="4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6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29"/>
      <c r="AF607" s="29"/>
      <c r="AG607" s="29"/>
      <c r="AH607" s="29"/>
      <c r="AI607" s="29"/>
      <c r="AJ607" s="29"/>
      <c r="AK607" s="29"/>
      <c r="AL607" s="2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</row>
    <row r="608" spans="2:138" ht="15">
      <c r="B608" s="4"/>
      <c r="C608" s="4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6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29"/>
      <c r="AF608" s="29"/>
      <c r="AG608" s="29"/>
      <c r="AH608" s="29"/>
      <c r="AI608" s="29"/>
      <c r="AJ608" s="29"/>
      <c r="AK608" s="29"/>
      <c r="AL608" s="2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</row>
    <row r="609" spans="2:138" ht="15">
      <c r="B609" s="4"/>
      <c r="C609" s="4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6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29"/>
      <c r="AF609" s="29"/>
      <c r="AG609" s="29"/>
      <c r="AH609" s="29"/>
      <c r="AI609" s="29"/>
      <c r="AJ609" s="29"/>
      <c r="AK609" s="29"/>
      <c r="AL609" s="2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</row>
    <row r="610" spans="2:138" ht="15">
      <c r="B610" s="4"/>
      <c r="C610" s="4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6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29"/>
      <c r="AF610" s="29"/>
      <c r="AG610" s="29"/>
      <c r="AH610" s="29"/>
      <c r="AI610" s="29"/>
      <c r="AJ610" s="29"/>
      <c r="AK610" s="29"/>
      <c r="AL610" s="2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</row>
    <row r="611" spans="2:138" ht="15">
      <c r="B611" s="4"/>
      <c r="C611" s="4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6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29"/>
      <c r="AF611" s="29"/>
      <c r="AG611" s="29"/>
      <c r="AH611" s="29"/>
      <c r="AI611" s="29"/>
      <c r="AJ611" s="29"/>
      <c r="AK611" s="29"/>
      <c r="AL611" s="2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</row>
    <row r="612" spans="2:138" ht="15">
      <c r="B612" s="4"/>
      <c r="C612" s="4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6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29"/>
      <c r="AF612" s="29"/>
      <c r="AG612" s="29"/>
      <c r="AH612" s="29"/>
      <c r="AI612" s="29"/>
      <c r="AJ612" s="29"/>
      <c r="AK612" s="29"/>
      <c r="AL612" s="2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</row>
    <row r="613" spans="2:138" ht="15">
      <c r="B613" s="4"/>
      <c r="C613" s="4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6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29"/>
      <c r="AF613" s="29"/>
      <c r="AG613" s="29"/>
      <c r="AH613" s="29"/>
      <c r="AI613" s="29"/>
      <c r="AJ613" s="29"/>
      <c r="AK613" s="29"/>
      <c r="AL613" s="2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</row>
    <row r="614" spans="2:138" ht="15">
      <c r="B614" s="4"/>
      <c r="C614" s="4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6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29"/>
      <c r="AF614" s="29"/>
      <c r="AG614" s="29"/>
      <c r="AH614" s="29"/>
      <c r="AI614" s="29"/>
      <c r="AJ614" s="29"/>
      <c r="AK614" s="29"/>
      <c r="AL614" s="2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</row>
    <row r="615" spans="2:138" ht="15">
      <c r="B615" s="4"/>
      <c r="C615" s="4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6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29"/>
      <c r="AF615" s="29"/>
      <c r="AG615" s="29"/>
      <c r="AH615" s="29"/>
      <c r="AI615" s="29"/>
      <c r="AJ615" s="29"/>
      <c r="AK615" s="29"/>
      <c r="AL615" s="2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</row>
    <row r="616" spans="2:138" ht="15">
      <c r="B616" s="4"/>
      <c r="C616" s="4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6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29"/>
      <c r="AF616" s="29"/>
      <c r="AG616" s="29"/>
      <c r="AH616" s="29"/>
      <c r="AI616" s="29"/>
      <c r="AJ616" s="29"/>
      <c r="AK616" s="29"/>
      <c r="AL616" s="2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</row>
    <row r="617" spans="2:138" ht="15">
      <c r="B617" s="4"/>
      <c r="C617" s="4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6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29"/>
      <c r="AF617" s="29"/>
      <c r="AG617" s="29"/>
      <c r="AH617" s="29"/>
      <c r="AI617" s="29"/>
      <c r="AJ617" s="29"/>
      <c r="AK617" s="29"/>
      <c r="AL617" s="2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</row>
    <row r="618" spans="2:138" ht="15">
      <c r="B618" s="4"/>
      <c r="C618" s="4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6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29"/>
      <c r="AF618" s="29"/>
      <c r="AG618" s="29"/>
      <c r="AH618" s="29"/>
      <c r="AI618" s="29"/>
      <c r="AJ618" s="29"/>
      <c r="AK618" s="29"/>
      <c r="AL618" s="2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</row>
    <row r="619" spans="2:138" ht="15">
      <c r="B619" s="4"/>
      <c r="C619" s="4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6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29"/>
      <c r="AF619" s="29"/>
      <c r="AG619" s="29"/>
      <c r="AH619" s="29"/>
      <c r="AI619" s="29"/>
      <c r="AJ619" s="29"/>
      <c r="AK619" s="29"/>
      <c r="AL619" s="2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</row>
    <row r="620" spans="2:138" ht="15">
      <c r="B620" s="4"/>
      <c r="C620" s="4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6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29"/>
      <c r="AF620" s="29"/>
      <c r="AG620" s="29"/>
      <c r="AH620" s="29"/>
      <c r="AI620" s="29"/>
      <c r="AJ620" s="29"/>
      <c r="AK620" s="29"/>
      <c r="AL620" s="2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</row>
    <row r="621" spans="2:138" ht="15">
      <c r="B621" s="4"/>
      <c r="C621" s="4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6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29"/>
      <c r="AF621" s="29"/>
      <c r="AG621" s="29"/>
      <c r="AH621" s="29"/>
      <c r="AI621" s="29"/>
      <c r="AJ621" s="29"/>
      <c r="AK621" s="29"/>
      <c r="AL621" s="2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</row>
    <row r="622" spans="2:138" ht="15">
      <c r="B622" s="4"/>
      <c r="C622" s="4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6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29"/>
      <c r="AF622" s="29"/>
      <c r="AG622" s="29"/>
      <c r="AH622" s="29"/>
      <c r="AI622" s="29"/>
      <c r="AJ622" s="29"/>
      <c r="AK622" s="29"/>
      <c r="AL622" s="2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</row>
    <row r="623" spans="2:138" ht="15">
      <c r="B623" s="4"/>
      <c r="C623" s="4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6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29"/>
      <c r="AF623" s="29"/>
      <c r="AG623" s="29"/>
      <c r="AH623" s="29"/>
      <c r="AI623" s="29"/>
      <c r="AJ623" s="29"/>
      <c r="AK623" s="29"/>
      <c r="AL623" s="2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</row>
    <row r="624" spans="2:138" ht="15">
      <c r="B624" s="4"/>
      <c r="C624" s="4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6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29"/>
      <c r="AF624" s="29"/>
      <c r="AG624" s="29"/>
      <c r="AH624" s="29"/>
      <c r="AI624" s="29"/>
      <c r="AJ624" s="29"/>
      <c r="AK624" s="29"/>
      <c r="AL624" s="2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</row>
    <row r="625" spans="2:138" ht="15">
      <c r="B625" s="4"/>
      <c r="C625" s="4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6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29"/>
      <c r="AF625" s="29"/>
      <c r="AG625" s="29"/>
      <c r="AH625" s="29"/>
      <c r="AI625" s="29"/>
      <c r="AJ625" s="29"/>
      <c r="AK625" s="29"/>
      <c r="AL625" s="2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</row>
    <row r="626" spans="2:138" ht="15">
      <c r="B626" s="4"/>
      <c r="C626" s="4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6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29"/>
      <c r="AF626" s="29"/>
      <c r="AG626" s="29"/>
      <c r="AH626" s="29"/>
      <c r="AI626" s="29"/>
      <c r="AJ626" s="29"/>
      <c r="AK626" s="29"/>
      <c r="AL626" s="2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</row>
    <row r="627" spans="2:138" ht="15">
      <c r="B627" s="4"/>
      <c r="C627" s="4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6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29"/>
      <c r="AF627" s="29"/>
      <c r="AG627" s="29"/>
      <c r="AH627" s="29"/>
      <c r="AI627" s="29"/>
      <c r="AJ627" s="29"/>
      <c r="AK627" s="29"/>
      <c r="AL627" s="2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</row>
    <row r="628" spans="2:138" ht="15">
      <c r="B628" s="4"/>
      <c r="C628" s="4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6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29"/>
      <c r="AF628" s="29"/>
      <c r="AG628" s="29"/>
      <c r="AH628" s="29"/>
      <c r="AI628" s="29"/>
      <c r="AJ628" s="29"/>
      <c r="AK628" s="29"/>
      <c r="AL628" s="2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</row>
    <row r="629" spans="2:138" ht="15">
      <c r="B629" s="4"/>
      <c r="C629" s="4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6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29"/>
      <c r="AF629" s="29"/>
      <c r="AG629" s="29"/>
      <c r="AH629" s="29"/>
      <c r="AI629" s="29"/>
      <c r="AJ629" s="29"/>
      <c r="AK629" s="29"/>
      <c r="AL629" s="2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</row>
    <row r="630" spans="2:138" ht="15">
      <c r="B630" s="4"/>
      <c r="C630" s="4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6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29"/>
      <c r="AF630" s="29"/>
      <c r="AG630" s="29"/>
      <c r="AH630" s="29"/>
      <c r="AI630" s="29"/>
      <c r="AJ630" s="29"/>
      <c r="AK630" s="29"/>
      <c r="AL630" s="2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</row>
    <row r="631" spans="2:138" ht="15">
      <c r="B631" s="4"/>
      <c r="C631" s="4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6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29"/>
      <c r="AF631" s="29"/>
      <c r="AG631" s="29"/>
      <c r="AH631" s="29"/>
      <c r="AI631" s="29"/>
      <c r="AJ631" s="29"/>
      <c r="AK631" s="29"/>
      <c r="AL631" s="2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</row>
    <row r="632" spans="2:138" ht="15">
      <c r="B632" s="4"/>
      <c r="C632" s="4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6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29"/>
      <c r="AF632" s="29"/>
      <c r="AG632" s="29"/>
      <c r="AH632" s="29"/>
      <c r="AI632" s="29"/>
      <c r="AJ632" s="29"/>
      <c r="AK632" s="29"/>
      <c r="AL632" s="2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</row>
    <row r="633" spans="2:138" ht="15">
      <c r="B633" s="4"/>
      <c r="C633" s="4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6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29"/>
      <c r="AF633" s="29"/>
      <c r="AG633" s="29"/>
      <c r="AH633" s="29"/>
      <c r="AI633" s="29"/>
      <c r="AJ633" s="29"/>
      <c r="AK633" s="29"/>
      <c r="AL633" s="2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</row>
    <row r="634" spans="2:138" ht="15">
      <c r="B634" s="4"/>
      <c r="C634" s="4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6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29"/>
      <c r="AF634" s="29"/>
      <c r="AG634" s="29"/>
      <c r="AH634" s="29"/>
      <c r="AI634" s="29"/>
      <c r="AJ634" s="29"/>
      <c r="AK634" s="29"/>
      <c r="AL634" s="2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</row>
    <row r="635" spans="2:138" ht="15">
      <c r="B635" s="4"/>
      <c r="C635" s="4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6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29"/>
      <c r="AF635" s="29"/>
      <c r="AG635" s="29"/>
      <c r="AH635" s="29"/>
      <c r="AI635" s="29"/>
      <c r="AJ635" s="29"/>
      <c r="AK635" s="29"/>
      <c r="AL635" s="2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</row>
    <row r="636" spans="2:138" ht="15">
      <c r="B636" s="4"/>
      <c r="C636" s="4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6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29"/>
      <c r="AF636" s="29"/>
      <c r="AG636" s="29"/>
      <c r="AH636" s="29"/>
      <c r="AI636" s="29"/>
      <c r="AJ636" s="29"/>
      <c r="AK636" s="29"/>
      <c r="AL636" s="2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</row>
    <row r="637" spans="2:138" ht="15">
      <c r="B637" s="4"/>
      <c r="C637" s="4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6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29"/>
      <c r="AF637" s="29"/>
      <c r="AG637" s="29"/>
      <c r="AH637" s="29"/>
      <c r="AI637" s="29"/>
      <c r="AJ637" s="29"/>
      <c r="AK637" s="29"/>
      <c r="AL637" s="2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</row>
    <row r="638" spans="2:138" ht="15">
      <c r="B638" s="4"/>
      <c r="C638" s="4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6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29"/>
      <c r="AF638" s="29"/>
      <c r="AG638" s="29"/>
      <c r="AH638" s="29"/>
      <c r="AI638" s="29"/>
      <c r="AJ638" s="29"/>
      <c r="AK638" s="29"/>
      <c r="AL638" s="2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</row>
    <row r="639" spans="2:138" ht="15">
      <c r="B639" s="4"/>
      <c r="C639" s="4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6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29"/>
      <c r="AF639" s="29"/>
      <c r="AG639" s="29"/>
      <c r="AH639" s="29"/>
      <c r="AI639" s="29"/>
      <c r="AJ639" s="29"/>
      <c r="AK639" s="29"/>
      <c r="AL639" s="2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</row>
    <row r="640" spans="2:138" ht="15">
      <c r="B640" s="4"/>
      <c r="C640" s="4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6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29"/>
      <c r="AF640" s="29"/>
      <c r="AG640" s="29"/>
      <c r="AH640" s="29"/>
      <c r="AI640" s="29"/>
      <c r="AJ640" s="29"/>
      <c r="AK640" s="29"/>
      <c r="AL640" s="2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</row>
    <row r="641" spans="2:138" ht="15">
      <c r="B641" s="4"/>
      <c r="C641" s="4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6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29"/>
      <c r="AF641" s="29"/>
      <c r="AG641" s="29"/>
      <c r="AH641" s="29"/>
      <c r="AI641" s="29"/>
      <c r="AJ641" s="29"/>
      <c r="AK641" s="29"/>
      <c r="AL641" s="2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</row>
    <row r="642" spans="2:138" ht="15">
      <c r="B642" s="4"/>
      <c r="C642" s="4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6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29"/>
      <c r="AF642" s="29"/>
      <c r="AG642" s="29"/>
      <c r="AH642" s="29"/>
      <c r="AI642" s="29"/>
      <c r="AJ642" s="29"/>
      <c r="AK642" s="29"/>
      <c r="AL642" s="2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</row>
    <row r="643" spans="2:138" ht="15">
      <c r="B643" s="4"/>
      <c r="C643" s="4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6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29"/>
      <c r="AF643" s="29"/>
      <c r="AG643" s="29"/>
      <c r="AH643" s="29"/>
      <c r="AI643" s="29"/>
      <c r="AJ643" s="29"/>
      <c r="AK643" s="29"/>
      <c r="AL643" s="2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</row>
    <row r="644" spans="2:138" ht="15">
      <c r="B644" s="4"/>
      <c r="C644" s="4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6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29"/>
      <c r="AF644" s="29"/>
      <c r="AG644" s="29"/>
      <c r="AH644" s="29"/>
      <c r="AI644" s="29"/>
      <c r="AJ644" s="29"/>
      <c r="AK644" s="29"/>
      <c r="AL644" s="2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</row>
    <row r="645" spans="2:138" ht="15">
      <c r="B645" s="4"/>
      <c r="C645" s="4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6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29"/>
      <c r="AF645" s="29"/>
      <c r="AG645" s="29"/>
      <c r="AH645" s="29"/>
      <c r="AI645" s="29"/>
      <c r="AJ645" s="29"/>
      <c r="AK645" s="29"/>
      <c r="AL645" s="2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</row>
    <row r="646" spans="2:138" ht="15">
      <c r="B646" s="4"/>
      <c r="C646" s="4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6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29"/>
      <c r="AF646" s="29"/>
      <c r="AG646" s="29"/>
      <c r="AH646" s="29"/>
      <c r="AI646" s="29"/>
      <c r="AJ646" s="29"/>
      <c r="AK646" s="29"/>
      <c r="AL646" s="2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</row>
    <row r="647" spans="2:138" ht="15">
      <c r="B647" s="4"/>
      <c r="C647" s="4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6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29"/>
      <c r="AF647" s="29"/>
      <c r="AG647" s="29"/>
      <c r="AH647" s="29"/>
      <c r="AI647" s="29"/>
      <c r="AJ647" s="29"/>
      <c r="AK647" s="29"/>
      <c r="AL647" s="2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</row>
    <row r="648" spans="2:138" ht="15">
      <c r="B648" s="4"/>
      <c r="C648" s="4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6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29"/>
      <c r="AF648" s="29"/>
      <c r="AG648" s="29"/>
      <c r="AH648" s="29"/>
      <c r="AI648" s="29"/>
      <c r="AJ648" s="29"/>
      <c r="AK648" s="29"/>
      <c r="AL648" s="2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</row>
    <row r="649" spans="2:138" ht="15">
      <c r="B649" s="4"/>
      <c r="C649" s="4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6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29"/>
      <c r="AF649" s="29"/>
      <c r="AG649" s="29"/>
      <c r="AH649" s="29"/>
      <c r="AI649" s="29"/>
      <c r="AJ649" s="29"/>
      <c r="AK649" s="29"/>
      <c r="AL649" s="2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</row>
    <row r="650" spans="2:138" ht="15">
      <c r="B650" s="4"/>
      <c r="C650" s="4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6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29"/>
      <c r="AF650" s="29"/>
      <c r="AG650" s="29"/>
      <c r="AH650" s="29"/>
      <c r="AI650" s="29"/>
      <c r="AJ650" s="29"/>
      <c r="AK650" s="29"/>
      <c r="AL650" s="2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</row>
    <row r="651" spans="2:138" ht="15">
      <c r="B651" s="4"/>
      <c r="C651" s="4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6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29"/>
      <c r="AF651" s="29"/>
      <c r="AG651" s="29"/>
      <c r="AH651" s="29"/>
      <c r="AI651" s="29"/>
      <c r="AJ651" s="29"/>
      <c r="AK651" s="29"/>
      <c r="AL651" s="2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</row>
    <row r="652" spans="2:138" ht="15">
      <c r="B652" s="4"/>
      <c r="C652" s="4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6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29"/>
      <c r="AF652" s="29"/>
      <c r="AG652" s="29"/>
      <c r="AH652" s="29"/>
      <c r="AI652" s="29"/>
      <c r="AJ652" s="29"/>
      <c r="AK652" s="29"/>
      <c r="AL652" s="2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</row>
    <row r="653" spans="2:138" ht="15">
      <c r="B653" s="4"/>
      <c r="C653" s="4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6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29"/>
      <c r="AF653" s="29"/>
      <c r="AG653" s="29"/>
      <c r="AH653" s="29"/>
      <c r="AI653" s="29"/>
      <c r="AJ653" s="29"/>
      <c r="AK653" s="29"/>
      <c r="AL653" s="2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</row>
    <row r="654" spans="2:138" ht="15">
      <c r="B654" s="4"/>
      <c r="C654" s="4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6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29"/>
      <c r="AF654" s="29"/>
      <c r="AG654" s="29"/>
      <c r="AH654" s="29"/>
      <c r="AI654" s="29"/>
      <c r="AJ654" s="29"/>
      <c r="AK654" s="29"/>
      <c r="AL654" s="2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</row>
    <row r="655" spans="2:138" ht="15">
      <c r="B655" s="4"/>
      <c r="C655" s="4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6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29"/>
      <c r="AF655" s="29"/>
      <c r="AG655" s="29"/>
      <c r="AH655" s="29"/>
      <c r="AI655" s="29"/>
      <c r="AJ655" s="29"/>
      <c r="AK655" s="29"/>
      <c r="AL655" s="2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</row>
    <row r="656" spans="2:138" ht="15">
      <c r="B656" s="4"/>
      <c r="C656" s="4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6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29"/>
      <c r="AF656" s="29"/>
      <c r="AG656" s="29"/>
      <c r="AH656" s="29"/>
      <c r="AI656" s="29"/>
      <c r="AJ656" s="29"/>
      <c r="AK656" s="29"/>
      <c r="AL656" s="2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</row>
    <row r="657" spans="2:138" ht="15">
      <c r="B657" s="4"/>
      <c r="C657" s="4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6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29"/>
      <c r="AF657" s="29"/>
      <c r="AG657" s="29"/>
      <c r="AH657" s="29"/>
      <c r="AI657" s="29"/>
      <c r="AJ657" s="29"/>
      <c r="AK657" s="29"/>
      <c r="AL657" s="2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</row>
    <row r="658" spans="2:138" ht="15">
      <c r="B658" s="4"/>
      <c r="C658" s="4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6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29"/>
      <c r="AF658" s="29"/>
      <c r="AG658" s="29"/>
      <c r="AH658" s="29"/>
      <c r="AI658" s="29"/>
      <c r="AJ658" s="29"/>
      <c r="AK658" s="29"/>
      <c r="AL658" s="2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</row>
    <row r="659" spans="2:138" ht="15">
      <c r="B659" s="4"/>
      <c r="C659" s="4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6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29"/>
      <c r="AF659" s="29"/>
      <c r="AG659" s="29"/>
      <c r="AH659" s="29"/>
      <c r="AI659" s="29"/>
      <c r="AJ659" s="29"/>
      <c r="AK659" s="29"/>
      <c r="AL659" s="2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</row>
    <row r="660" spans="2:138" ht="15">
      <c r="B660" s="4"/>
      <c r="C660" s="4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6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29"/>
      <c r="AF660" s="29"/>
      <c r="AG660" s="29"/>
      <c r="AH660" s="29"/>
      <c r="AI660" s="29"/>
      <c r="AJ660" s="29"/>
      <c r="AK660" s="29"/>
      <c r="AL660" s="2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</row>
    <row r="661" spans="2:138" ht="15">
      <c r="B661" s="4"/>
      <c r="C661" s="4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6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29"/>
      <c r="AF661" s="29"/>
      <c r="AG661" s="29"/>
      <c r="AH661" s="29"/>
      <c r="AI661" s="29"/>
      <c r="AJ661" s="29"/>
      <c r="AK661" s="29"/>
      <c r="AL661" s="2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</row>
    <row r="662" spans="2:138" ht="15">
      <c r="B662" s="4"/>
      <c r="C662" s="4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6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29"/>
      <c r="AF662" s="29"/>
      <c r="AG662" s="29"/>
      <c r="AH662" s="29"/>
      <c r="AI662" s="29"/>
      <c r="AJ662" s="29"/>
      <c r="AK662" s="29"/>
      <c r="AL662" s="2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</row>
    <row r="663" spans="2:138" ht="15">
      <c r="B663" s="4"/>
      <c r="C663" s="4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6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29"/>
      <c r="AF663" s="29"/>
      <c r="AG663" s="29"/>
      <c r="AH663" s="29"/>
      <c r="AI663" s="29"/>
      <c r="AJ663" s="29"/>
      <c r="AK663" s="29"/>
      <c r="AL663" s="2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</row>
    <row r="664" spans="2:138" ht="15">
      <c r="B664" s="4"/>
      <c r="C664" s="4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6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29"/>
      <c r="AF664" s="29"/>
      <c r="AG664" s="29"/>
      <c r="AH664" s="29"/>
      <c r="AI664" s="29"/>
      <c r="AJ664" s="29"/>
      <c r="AK664" s="29"/>
      <c r="AL664" s="2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</row>
    <row r="665" spans="2:138" ht="15">
      <c r="B665" s="4"/>
      <c r="C665" s="4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6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29"/>
      <c r="AF665" s="29"/>
      <c r="AG665" s="29"/>
      <c r="AH665" s="29"/>
      <c r="AI665" s="29"/>
      <c r="AJ665" s="29"/>
      <c r="AK665" s="29"/>
      <c r="AL665" s="2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</row>
    <row r="666" spans="2:138" ht="15">
      <c r="B666" s="4"/>
      <c r="C666" s="4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6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29"/>
      <c r="AF666" s="29"/>
      <c r="AG666" s="29"/>
      <c r="AH666" s="29"/>
      <c r="AI666" s="29"/>
      <c r="AJ666" s="29"/>
      <c r="AK666" s="29"/>
      <c r="AL666" s="2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</row>
    <row r="667" spans="2:138" ht="15">
      <c r="B667" s="4"/>
      <c r="C667" s="4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6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29"/>
      <c r="AF667" s="29"/>
      <c r="AG667" s="29"/>
      <c r="AH667" s="29"/>
      <c r="AI667" s="29"/>
      <c r="AJ667" s="29"/>
      <c r="AK667" s="29"/>
      <c r="AL667" s="2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</row>
    <row r="668" spans="2:138" ht="15">
      <c r="B668" s="4"/>
      <c r="C668" s="4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6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29"/>
      <c r="AF668" s="29"/>
      <c r="AG668" s="29"/>
      <c r="AH668" s="29"/>
      <c r="AI668" s="29"/>
      <c r="AJ668" s="29"/>
      <c r="AK668" s="29"/>
      <c r="AL668" s="2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</row>
    <row r="669" spans="2:138" ht="15">
      <c r="B669" s="4"/>
      <c r="C669" s="4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6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29"/>
      <c r="AF669" s="29"/>
      <c r="AG669" s="29"/>
      <c r="AH669" s="29"/>
      <c r="AI669" s="29"/>
      <c r="AJ669" s="29"/>
      <c r="AK669" s="29"/>
      <c r="AL669" s="2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</row>
    <row r="670" spans="2:138" ht="15">
      <c r="B670" s="4"/>
      <c r="C670" s="4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6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29"/>
      <c r="AF670" s="29"/>
      <c r="AG670" s="29"/>
      <c r="AH670" s="29"/>
      <c r="AI670" s="29"/>
      <c r="AJ670" s="29"/>
      <c r="AK670" s="29"/>
      <c r="AL670" s="2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</row>
    <row r="671" spans="2:138" ht="15">
      <c r="B671" s="4"/>
      <c r="C671" s="4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6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29"/>
      <c r="AF671" s="29"/>
      <c r="AG671" s="29"/>
      <c r="AH671" s="29"/>
      <c r="AI671" s="29"/>
      <c r="AJ671" s="29"/>
      <c r="AK671" s="29"/>
      <c r="AL671" s="2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</row>
    <row r="672" spans="2:138" ht="15">
      <c r="B672" s="4"/>
      <c r="C672" s="4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6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29"/>
      <c r="AF672" s="29"/>
      <c r="AG672" s="29"/>
      <c r="AH672" s="29"/>
      <c r="AI672" s="29"/>
      <c r="AJ672" s="29"/>
      <c r="AK672" s="29"/>
      <c r="AL672" s="2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</row>
    <row r="673" spans="2:138" ht="15">
      <c r="B673" s="4"/>
      <c r="C673" s="4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6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29"/>
      <c r="AF673" s="29"/>
      <c r="AG673" s="29"/>
      <c r="AH673" s="29"/>
      <c r="AI673" s="29"/>
      <c r="AJ673" s="29"/>
      <c r="AK673" s="29"/>
      <c r="AL673" s="2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</row>
    <row r="674" spans="2:138" ht="15">
      <c r="B674" s="4"/>
      <c r="C674" s="4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6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29"/>
      <c r="AF674" s="29"/>
      <c r="AG674" s="29"/>
      <c r="AH674" s="29"/>
      <c r="AI674" s="29"/>
      <c r="AJ674" s="29"/>
      <c r="AK674" s="29"/>
      <c r="AL674" s="2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</row>
    <row r="675" spans="2:138" ht="15">
      <c r="B675" s="4"/>
      <c r="C675" s="4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6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29"/>
      <c r="AF675" s="29"/>
      <c r="AG675" s="29"/>
      <c r="AH675" s="29"/>
      <c r="AI675" s="29"/>
      <c r="AJ675" s="29"/>
      <c r="AK675" s="29"/>
      <c r="AL675" s="2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</row>
    <row r="676" spans="2:138" ht="15">
      <c r="B676" s="4"/>
      <c r="C676" s="4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6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29"/>
      <c r="AF676" s="29"/>
      <c r="AG676" s="29"/>
      <c r="AH676" s="29"/>
      <c r="AI676" s="29"/>
      <c r="AJ676" s="29"/>
      <c r="AK676" s="29"/>
      <c r="AL676" s="2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</row>
    <row r="677" spans="2:138" ht="15">
      <c r="B677" s="4"/>
      <c r="C677" s="4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6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29"/>
      <c r="AF677" s="29"/>
      <c r="AG677" s="29"/>
      <c r="AH677" s="29"/>
      <c r="AI677" s="29"/>
      <c r="AJ677" s="29"/>
      <c r="AK677" s="29"/>
      <c r="AL677" s="2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</row>
    <row r="678" spans="2:138" ht="15">
      <c r="B678" s="4"/>
      <c r="C678" s="4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6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29"/>
      <c r="AF678" s="29"/>
      <c r="AG678" s="29"/>
      <c r="AH678" s="29"/>
      <c r="AI678" s="29"/>
      <c r="AJ678" s="29"/>
      <c r="AK678" s="29"/>
      <c r="AL678" s="2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</row>
    <row r="679" spans="2:138" ht="15">
      <c r="B679" s="4"/>
      <c r="C679" s="4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6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29"/>
      <c r="AF679" s="29"/>
      <c r="AG679" s="29"/>
      <c r="AH679" s="29"/>
      <c r="AI679" s="29"/>
      <c r="AJ679" s="29"/>
      <c r="AK679" s="29"/>
      <c r="AL679" s="2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</row>
    <row r="680" spans="2:138" ht="15">
      <c r="B680" s="4"/>
      <c r="C680" s="4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6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29"/>
      <c r="AF680" s="29"/>
      <c r="AG680" s="29"/>
      <c r="AH680" s="29"/>
      <c r="AI680" s="29"/>
      <c r="AJ680" s="29"/>
      <c r="AK680" s="29"/>
      <c r="AL680" s="2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</row>
    <row r="681" spans="2:138" ht="15">
      <c r="B681" s="4"/>
      <c r="C681" s="4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6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29"/>
      <c r="AF681" s="29"/>
      <c r="AG681" s="29"/>
      <c r="AH681" s="29"/>
      <c r="AI681" s="29"/>
      <c r="AJ681" s="29"/>
      <c r="AK681" s="29"/>
      <c r="AL681" s="2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</row>
    <row r="682" spans="2:138" ht="15">
      <c r="B682" s="4"/>
      <c r="C682" s="4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6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29"/>
      <c r="AF682" s="29"/>
      <c r="AG682" s="29"/>
      <c r="AH682" s="29"/>
      <c r="AI682" s="29"/>
      <c r="AJ682" s="29"/>
      <c r="AK682" s="29"/>
      <c r="AL682" s="2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</row>
    <row r="683" spans="2:138" ht="15">
      <c r="B683" s="4"/>
      <c r="C683" s="4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6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29"/>
      <c r="AF683" s="29"/>
      <c r="AG683" s="29"/>
      <c r="AH683" s="29"/>
      <c r="AI683" s="29"/>
      <c r="AJ683" s="29"/>
      <c r="AK683" s="29"/>
      <c r="AL683" s="2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</row>
    <row r="684" spans="2:138" ht="15">
      <c r="B684" s="4"/>
      <c r="C684" s="4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6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29"/>
      <c r="AF684" s="29"/>
      <c r="AG684" s="29"/>
      <c r="AH684" s="29"/>
      <c r="AI684" s="29"/>
      <c r="AJ684" s="29"/>
      <c r="AK684" s="29"/>
      <c r="AL684" s="2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</row>
    <row r="685" spans="2:138" ht="15">
      <c r="B685" s="4"/>
      <c r="C685" s="4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6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29"/>
      <c r="AF685" s="29"/>
      <c r="AG685" s="29"/>
      <c r="AH685" s="29"/>
      <c r="AI685" s="29"/>
      <c r="AJ685" s="29"/>
      <c r="AK685" s="29"/>
      <c r="AL685" s="2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</row>
    <row r="686" spans="2:138" ht="15">
      <c r="B686" s="4"/>
      <c r="C686" s="4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6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29"/>
      <c r="AF686" s="29"/>
      <c r="AG686" s="29"/>
      <c r="AH686" s="29"/>
      <c r="AI686" s="29"/>
      <c r="AJ686" s="29"/>
      <c r="AK686" s="29"/>
      <c r="AL686" s="2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</row>
    <row r="687" spans="2:138" ht="15">
      <c r="B687" s="4"/>
      <c r="C687" s="4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6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29"/>
      <c r="AF687" s="29"/>
      <c r="AG687" s="29"/>
      <c r="AH687" s="29"/>
      <c r="AI687" s="29"/>
      <c r="AJ687" s="29"/>
      <c r="AK687" s="29"/>
      <c r="AL687" s="2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</row>
    <row r="688" spans="2:138" ht="15">
      <c r="B688" s="4"/>
      <c r="C688" s="4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6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29"/>
      <c r="AF688" s="29"/>
      <c r="AG688" s="29"/>
      <c r="AH688" s="29"/>
      <c r="AI688" s="29"/>
      <c r="AJ688" s="29"/>
      <c r="AK688" s="29"/>
      <c r="AL688" s="2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</row>
    <row r="689" spans="2:138" ht="15">
      <c r="B689" s="4"/>
      <c r="C689" s="4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6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29"/>
      <c r="AF689" s="29"/>
      <c r="AG689" s="29"/>
      <c r="AH689" s="29"/>
      <c r="AI689" s="29"/>
      <c r="AJ689" s="29"/>
      <c r="AK689" s="29"/>
      <c r="AL689" s="2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</row>
    <row r="690" spans="2:138" ht="15">
      <c r="B690" s="4"/>
      <c r="C690" s="4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6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29"/>
      <c r="AF690" s="29"/>
      <c r="AG690" s="29"/>
      <c r="AH690" s="29"/>
      <c r="AI690" s="29"/>
      <c r="AJ690" s="29"/>
      <c r="AK690" s="29"/>
      <c r="AL690" s="2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</row>
    <row r="691" spans="2:138" ht="15">
      <c r="B691" s="4"/>
      <c r="C691" s="4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6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29"/>
      <c r="AF691" s="29"/>
      <c r="AG691" s="29"/>
      <c r="AH691" s="29"/>
      <c r="AI691" s="29"/>
      <c r="AJ691" s="29"/>
      <c r="AK691" s="29"/>
      <c r="AL691" s="2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</row>
    <row r="692" spans="2:138" ht="15">
      <c r="B692" s="4"/>
      <c r="C692" s="4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6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29"/>
      <c r="AF692" s="29"/>
      <c r="AG692" s="29"/>
      <c r="AH692" s="29"/>
      <c r="AI692" s="29"/>
      <c r="AJ692" s="29"/>
      <c r="AK692" s="29"/>
      <c r="AL692" s="2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</row>
    <row r="693" spans="2:138" ht="15">
      <c r="B693" s="4"/>
      <c r="C693" s="4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6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29"/>
      <c r="AF693" s="29"/>
      <c r="AG693" s="29"/>
      <c r="AH693" s="29"/>
      <c r="AI693" s="29"/>
      <c r="AJ693" s="29"/>
      <c r="AK693" s="29"/>
      <c r="AL693" s="2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</row>
    <row r="694" spans="2:138" ht="15">
      <c r="B694" s="4"/>
      <c r="C694" s="4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6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29"/>
      <c r="AF694" s="29"/>
      <c r="AG694" s="29"/>
      <c r="AH694" s="29"/>
      <c r="AI694" s="29"/>
      <c r="AJ694" s="29"/>
      <c r="AK694" s="29"/>
      <c r="AL694" s="2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</row>
    <row r="695" spans="2:138" ht="15">
      <c r="B695" s="4"/>
      <c r="C695" s="4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6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29"/>
      <c r="AF695" s="29"/>
      <c r="AG695" s="29"/>
      <c r="AH695" s="29"/>
      <c r="AI695" s="29"/>
      <c r="AJ695" s="29"/>
      <c r="AK695" s="29"/>
      <c r="AL695" s="2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</row>
    <row r="696" spans="2:138" ht="15">
      <c r="B696" s="4"/>
      <c r="C696" s="4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6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29"/>
      <c r="AF696" s="29"/>
      <c r="AG696" s="29"/>
      <c r="AH696" s="29"/>
      <c r="AI696" s="29"/>
      <c r="AJ696" s="29"/>
      <c r="AK696" s="29"/>
      <c r="AL696" s="2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</row>
    <row r="697" spans="2:138" ht="15">
      <c r="B697" s="4"/>
      <c r="C697" s="4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6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29"/>
      <c r="AF697" s="29"/>
      <c r="AG697" s="29"/>
      <c r="AH697" s="29"/>
      <c r="AI697" s="29"/>
      <c r="AJ697" s="29"/>
      <c r="AK697" s="29"/>
      <c r="AL697" s="2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</row>
    <row r="698" spans="2:138" ht="15">
      <c r="B698" s="4"/>
      <c r="C698" s="4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6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29"/>
      <c r="AF698" s="29"/>
      <c r="AG698" s="29"/>
      <c r="AH698" s="29"/>
      <c r="AI698" s="29"/>
      <c r="AJ698" s="29"/>
      <c r="AK698" s="29"/>
      <c r="AL698" s="2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</row>
    <row r="699" spans="2:138" ht="15">
      <c r="B699" s="4"/>
      <c r="C699" s="4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6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29"/>
      <c r="AF699" s="29"/>
      <c r="AG699" s="29"/>
      <c r="AH699" s="29"/>
      <c r="AI699" s="29"/>
      <c r="AJ699" s="29"/>
      <c r="AK699" s="29"/>
      <c r="AL699" s="2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</row>
    <row r="700" spans="2:138" ht="15">
      <c r="B700" s="4"/>
      <c r="C700" s="4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6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29"/>
      <c r="AF700" s="29"/>
      <c r="AG700" s="29"/>
      <c r="AH700" s="29"/>
      <c r="AI700" s="29"/>
      <c r="AJ700" s="29"/>
      <c r="AK700" s="29"/>
      <c r="AL700" s="2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</row>
    <row r="701" spans="2:138" ht="15">
      <c r="B701" s="4"/>
      <c r="C701" s="4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6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29"/>
      <c r="AF701" s="29"/>
      <c r="AG701" s="29"/>
      <c r="AH701" s="29"/>
      <c r="AI701" s="29"/>
      <c r="AJ701" s="29"/>
      <c r="AK701" s="29"/>
      <c r="AL701" s="2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</row>
    <row r="702" spans="2:138" ht="15">
      <c r="B702" s="4"/>
      <c r="C702" s="4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6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29"/>
      <c r="AF702" s="29"/>
      <c r="AG702" s="29"/>
      <c r="AH702" s="29"/>
      <c r="AI702" s="29"/>
      <c r="AJ702" s="29"/>
      <c r="AK702" s="29"/>
      <c r="AL702" s="2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</row>
    <row r="703" spans="2:138" ht="15">
      <c r="B703" s="4"/>
      <c r="C703" s="4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6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29"/>
      <c r="AF703" s="29"/>
      <c r="AG703" s="29"/>
      <c r="AH703" s="29"/>
      <c r="AI703" s="29"/>
      <c r="AJ703" s="29"/>
      <c r="AK703" s="29"/>
      <c r="AL703" s="2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</row>
    <row r="704" spans="2:138" ht="15">
      <c r="B704" s="4"/>
      <c r="C704" s="4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6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29"/>
      <c r="AF704" s="29"/>
      <c r="AG704" s="29"/>
      <c r="AH704" s="29"/>
      <c r="AI704" s="29"/>
      <c r="AJ704" s="29"/>
      <c r="AK704" s="29"/>
      <c r="AL704" s="2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</row>
    <row r="705" spans="2:138" ht="15">
      <c r="B705" s="4"/>
      <c r="C705" s="4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6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29"/>
      <c r="AF705" s="29"/>
      <c r="AG705" s="29"/>
      <c r="AH705" s="29"/>
      <c r="AI705" s="29"/>
      <c r="AJ705" s="29"/>
      <c r="AK705" s="29"/>
      <c r="AL705" s="2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</row>
    <row r="706" spans="2:138" ht="15">
      <c r="B706" s="4"/>
      <c r="C706" s="4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6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29"/>
      <c r="AF706" s="29"/>
      <c r="AG706" s="29"/>
      <c r="AH706" s="29"/>
      <c r="AI706" s="29"/>
      <c r="AJ706" s="29"/>
      <c r="AK706" s="29"/>
      <c r="AL706" s="2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</row>
    <row r="707" spans="2:138" ht="15">
      <c r="B707" s="4"/>
      <c r="C707" s="4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6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29"/>
      <c r="AF707" s="29"/>
      <c r="AG707" s="29"/>
      <c r="AH707" s="29"/>
      <c r="AI707" s="29"/>
      <c r="AJ707" s="29"/>
      <c r="AK707" s="29"/>
      <c r="AL707" s="2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</row>
    <row r="708" spans="2:138" ht="15">
      <c r="B708" s="4"/>
      <c r="C708" s="4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6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29"/>
      <c r="AF708" s="29"/>
      <c r="AG708" s="29"/>
      <c r="AH708" s="29"/>
      <c r="AI708" s="29"/>
      <c r="AJ708" s="29"/>
      <c r="AK708" s="29"/>
      <c r="AL708" s="2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</row>
    <row r="709" spans="2:138" ht="15">
      <c r="B709" s="4"/>
      <c r="C709" s="4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6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29"/>
      <c r="AF709" s="29"/>
      <c r="AG709" s="29"/>
      <c r="AH709" s="29"/>
      <c r="AI709" s="29"/>
      <c r="AJ709" s="29"/>
      <c r="AK709" s="29"/>
      <c r="AL709" s="2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</row>
    <row r="710" spans="2:138" ht="15">
      <c r="B710" s="4"/>
      <c r="C710" s="4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6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29"/>
      <c r="AF710" s="29"/>
      <c r="AG710" s="29"/>
      <c r="AH710" s="29"/>
      <c r="AI710" s="29"/>
      <c r="AJ710" s="29"/>
      <c r="AK710" s="29"/>
      <c r="AL710" s="2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</row>
    <row r="711" spans="2:138" ht="15">
      <c r="B711" s="4"/>
      <c r="C711" s="4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6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29"/>
      <c r="AF711" s="29"/>
      <c r="AG711" s="29"/>
      <c r="AH711" s="29"/>
      <c r="AI711" s="29"/>
      <c r="AJ711" s="29"/>
      <c r="AK711" s="29"/>
      <c r="AL711" s="2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</row>
    <row r="712" spans="2:138" ht="15">
      <c r="B712" s="4"/>
      <c r="C712" s="4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6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29"/>
      <c r="AF712" s="29"/>
      <c r="AG712" s="29"/>
      <c r="AH712" s="29"/>
      <c r="AI712" s="29"/>
      <c r="AJ712" s="29"/>
      <c r="AK712" s="29"/>
      <c r="AL712" s="2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</row>
    <row r="713" spans="2:138" ht="15">
      <c r="B713" s="4"/>
      <c r="C713" s="4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6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29"/>
      <c r="AF713" s="29"/>
      <c r="AG713" s="29"/>
      <c r="AH713" s="29"/>
      <c r="AI713" s="29"/>
      <c r="AJ713" s="29"/>
      <c r="AK713" s="29"/>
      <c r="AL713" s="2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</row>
    <row r="714" spans="2:138" ht="15">
      <c r="B714" s="4"/>
      <c r="C714" s="4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6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29"/>
      <c r="AF714" s="29"/>
      <c r="AG714" s="29"/>
      <c r="AH714" s="29"/>
      <c r="AI714" s="29"/>
      <c r="AJ714" s="29"/>
      <c r="AK714" s="29"/>
      <c r="AL714" s="2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</row>
    <row r="715" spans="2:138" ht="15">
      <c r="B715" s="4"/>
      <c r="C715" s="4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6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29"/>
      <c r="AF715" s="29"/>
      <c r="AG715" s="29"/>
      <c r="AH715" s="29"/>
      <c r="AI715" s="29"/>
      <c r="AJ715" s="29"/>
      <c r="AK715" s="29"/>
      <c r="AL715" s="2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</row>
    <row r="716" spans="2:138" ht="15">
      <c r="B716" s="4"/>
      <c r="C716" s="4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6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29"/>
      <c r="AF716" s="29"/>
      <c r="AG716" s="29"/>
      <c r="AH716" s="29"/>
      <c r="AI716" s="29"/>
      <c r="AJ716" s="29"/>
      <c r="AK716" s="29"/>
      <c r="AL716" s="2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</row>
    <row r="717" spans="2:138" ht="15">
      <c r="B717" s="4"/>
      <c r="C717" s="4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6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29"/>
      <c r="AF717" s="29"/>
      <c r="AG717" s="29"/>
      <c r="AH717" s="29"/>
      <c r="AI717" s="29"/>
      <c r="AJ717" s="29"/>
      <c r="AK717" s="29"/>
      <c r="AL717" s="2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</row>
    <row r="718" spans="2:138" ht="15">
      <c r="B718" s="4"/>
      <c r="C718" s="4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6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29"/>
      <c r="AF718" s="29"/>
      <c r="AG718" s="29"/>
      <c r="AH718" s="29"/>
      <c r="AI718" s="29"/>
      <c r="AJ718" s="29"/>
      <c r="AK718" s="29"/>
      <c r="AL718" s="2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</row>
    <row r="719" spans="2:138" ht="15">
      <c r="B719" s="4"/>
      <c r="C719" s="4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6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29"/>
      <c r="AF719" s="29"/>
      <c r="AG719" s="29"/>
      <c r="AH719" s="29"/>
      <c r="AI719" s="29"/>
      <c r="AJ719" s="29"/>
      <c r="AK719" s="29"/>
      <c r="AL719" s="2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</row>
    <row r="720" spans="2:138" ht="15">
      <c r="B720" s="4"/>
      <c r="C720" s="4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6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29"/>
      <c r="AF720" s="29"/>
      <c r="AG720" s="29"/>
      <c r="AH720" s="29"/>
      <c r="AI720" s="29"/>
      <c r="AJ720" s="29"/>
      <c r="AK720" s="29"/>
      <c r="AL720" s="2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</row>
    <row r="721" spans="2:138" ht="15">
      <c r="B721" s="4"/>
      <c r="C721" s="4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6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29"/>
      <c r="AF721" s="29"/>
      <c r="AG721" s="29"/>
      <c r="AH721" s="29"/>
      <c r="AI721" s="29"/>
      <c r="AJ721" s="29"/>
      <c r="AK721" s="29"/>
      <c r="AL721" s="2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</row>
    <row r="722" spans="2:138" ht="15">
      <c r="B722" s="4"/>
      <c r="C722" s="4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6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29"/>
      <c r="AF722" s="29"/>
      <c r="AG722" s="29"/>
      <c r="AH722" s="29"/>
      <c r="AI722" s="29"/>
      <c r="AJ722" s="29"/>
      <c r="AK722" s="29"/>
      <c r="AL722" s="2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</row>
    <row r="723" spans="2:138" ht="15">
      <c r="B723" s="4"/>
      <c r="C723" s="4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6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29"/>
      <c r="AF723" s="29"/>
      <c r="AG723" s="29"/>
      <c r="AH723" s="29"/>
      <c r="AI723" s="29"/>
      <c r="AJ723" s="29"/>
      <c r="AK723" s="29"/>
      <c r="AL723" s="2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</row>
    <row r="724" spans="2:138" ht="15">
      <c r="B724" s="4"/>
      <c r="C724" s="4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6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29"/>
      <c r="AF724" s="29"/>
      <c r="AG724" s="29"/>
      <c r="AH724" s="29"/>
      <c r="AI724" s="29"/>
      <c r="AJ724" s="29"/>
      <c r="AK724" s="29"/>
      <c r="AL724" s="2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</row>
    <row r="725" spans="2:138" ht="15">
      <c r="B725" s="4"/>
      <c r="C725" s="4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6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29"/>
      <c r="AF725" s="29"/>
      <c r="AG725" s="29"/>
      <c r="AH725" s="29"/>
      <c r="AI725" s="29"/>
      <c r="AJ725" s="29"/>
      <c r="AK725" s="29"/>
      <c r="AL725" s="2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</row>
    <row r="726" spans="2:138" ht="15">
      <c r="B726" s="4"/>
      <c r="C726" s="4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6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29"/>
      <c r="AF726" s="29"/>
      <c r="AG726" s="29"/>
      <c r="AH726" s="29"/>
      <c r="AI726" s="29"/>
      <c r="AJ726" s="29"/>
      <c r="AK726" s="29"/>
      <c r="AL726" s="2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</row>
    <row r="727" spans="2:138" ht="15">
      <c r="B727" s="4"/>
      <c r="C727" s="4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6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29"/>
      <c r="AF727" s="29"/>
      <c r="AG727" s="29"/>
      <c r="AH727" s="29"/>
      <c r="AI727" s="29"/>
      <c r="AJ727" s="29"/>
      <c r="AK727" s="29"/>
      <c r="AL727" s="2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</row>
    <row r="728" spans="2:138" ht="15">
      <c r="B728" s="4"/>
      <c r="C728" s="4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6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29"/>
      <c r="AF728" s="29"/>
      <c r="AG728" s="29"/>
      <c r="AH728" s="29"/>
      <c r="AI728" s="29"/>
      <c r="AJ728" s="29"/>
      <c r="AK728" s="29"/>
      <c r="AL728" s="2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</row>
    <row r="729" spans="2:138" ht="15">
      <c r="B729" s="4"/>
      <c r="C729" s="4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6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29"/>
      <c r="AF729" s="29"/>
      <c r="AG729" s="29"/>
      <c r="AH729" s="29"/>
      <c r="AI729" s="29"/>
      <c r="AJ729" s="29"/>
      <c r="AK729" s="29"/>
      <c r="AL729" s="2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</row>
    <row r="730" spans="2:138" ht="15">
      <c r="B730" s="4"/>
      <c r="C730" s="4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6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29"/>
      <c r="AF730" s="29"/>
      <c r="AG730" s="29"/>
      <c r="AH730" s="29"/>
      <c r="AI730" s="29"/>
      <c r="AJ730" s="29"/>
      <c r="AK730" s="29"/>
      <c r="AL730" s="2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</row>
    <row r="731" spans="2:138" ht="15">
      <c r="B731" s="4"/>
      <c r="C731" s="4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6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29"/>
      <c r="AF731" s="29"/>
      <c r="AG731" s="29"/>
      <c r="AH731" s="29"/>
      <c r="AI731" s="29"/>
      <c r="AJ731" s="29"/>
      <c r="AK731" s="29"/>
      <c r="AL731" s="2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</row>
    <row r="732" spans="2:138" ht="15">
      <c r="B732" s="4"/>
      <c r="C732" s="4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6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29"/>
      <c r="AF732" s="29"/>
      <c r="AG732" s="29"/>
      <c r="AH732" s="29"/>
      <c r="AI732" s="29"/>
      <c r="AJ732" s="29"/>
      <c r="AK732" s="29"/>
      <c r="AL732" s="2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</row>
    <row r="733" spans="2:138" ht="15">
      <c r="B733" s="4"/>
      <c r="C733" s="4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6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29"/>
      <c r="AF733" s="29"/>
      <c r="AG733" s="29"/>
      <c r="AH733" s="29"/>
      <c r="AI733" s="29"/>
      <c r="AJ733" s="29"/>
      <c r="AK733" s="29"/>
      <c r="AL733" s="2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</row>
    <row r="734" spans="2:138" ht="15">
      <c r="B734" s="4"/>
      <c r="C734" s="4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6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29"/>
      <c r="AF734" s="29"/>
      <c r="AG734" s="29"/>
      <c r="AH734" s="29"/>
      <c r="AI734" s="29"/>
      <c r="AJ734" s="29"/>
      <c r="AK734" s="29"/>
      <c r="AL734" s="2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</row>
    <row r="735" spans="2:138" ht="15">
      <c r="B735" s="4"/>
      <c r="C735" s="4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6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29"/>
      <c r="AF735" s="29"/>
      <c r="AG735" s="29"/>
      <c r="AH735" s="29"/>
      <c r="AI735" s="29"/>
      <c r="AJ735" s="29"/>
      <c r="AK735" s="29"/>
      <c r="AL735" s="2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</row>
    <row r="736" spans="2:138" ht="15">
      <c r="B736" s="4"/>
      <c r="C736" s="4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6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29"/>
      <c r="AF736" s="29"/>
      <c r="AG736" s="29"/>
      <c r="AH736" s="29"/>
      <c r="AI736" s="29"/>
      <c r="AJ736" s="29"/>
      <c r="AK736" s="29"/>
      <c r="AL736" s="2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</row>
    <row r="737" spans="2:138" ht="15">
      <c r="B737" s="4"/>
      <c r="C737" s="4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6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29"/>
      <c r="AF737" s="29"/>
      <c r="AG737" s="29"/>
      <c r="AH737" s="29"/>
      <c r="AI737" s="29"/>
      <c r="AJ737" s="29"/>
      <c r="AK737" s="29"/>
      <c r="AL737" s="2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</row>
    <row r="738" spans="2:138" ht="15">
      <c r="B738" s="4"/>
      <c r="C738" s="4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6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29"/>
      <c r="AF738" s="29"/>
      <c r="AG738" s="29"/>
      <c r="AH738" s="29"/>
      <c r="AI738" s="29"/>
      <c r="AJ738" s="29"/>
      <c r="AK738" s="29"/>
      <c r="AL738" s="2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</row>
    <row r="739" spans="2:138" ht="15">
      <c r="B739" s="4"/>
      <c r="C739" s="4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6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29"/>
      <c r="AF739" s="29"/>
      <c r="AG739" s="29"/>
      <c r="AH739" s="29"/>
      <c r="AI739" s="29"/>
      <c r="AJ739" s="29"/>
      <c r="AK739" s="29"/>
      <c r="AL739" s="2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</row>
    <row r="740" spans="2:138" ht="15">
      <c r="B740" s="4"/>
      <c r="C740" s="4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6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29"/>
      <c r="AF740" s="29"/>
      <c r="AG740" s="29"/>
      <c r="AH740" s="29"/>
      <c r="AI740" s="29"/>
      <c r="AJ740" s="29"/>
      <c r="AK740" s="29"/>
      <c r="AL740" s="2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</row>
    <row r="741" spans="2:138" ht="15">
      <c r="B741" s="4"/>
      <c r="C741" s="4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6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29"/>
      <c r="AF741" s="29"/>
      <c r="AG741" s="29"/>
      <c r="AH741" s="29"/>
      <c r="AI741" s="29"/>
      <c r="AJ741" s="29"/>
      <c r="AK741" s="29"/>
      <c r="AL741" s="2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</row>
    <row r="742" spans="2:138" ht="15">
      <c r="B742" s="4"/>
      <c r="C742" s="4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6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29"/>
      <c r="AF742" s="29"/>
      <c r="AG742" s="29"/>
      <c r="AH742" s="29"/>
      <c r="AI742" s="29"/>
      <c r="AJ742" s="29"/>
      <c r="AK742" s="29"/>
      <c r="AL742" s="2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</row>
    <row r="743" spans="2:138" ht="15">
      <c r="B743" s="4"/>
      <c r="C743" s="4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6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29"/>
      <c r="AF743" s="29"/>
      <c r="AG743" s="29"/>
      <c r="AH743" s="29"/>
      <c r="AI743" s="29"/>
      <c r="AJ743" s="29"/>
      <c r="AK743" s="29"/>
      <c r="AL743" s="2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</row>
    <row r="744" spans="2:138" ht="15">
      <c r="B744" s="4"/>
      <c r="C744" s="4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6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29"/>
      <c r="AF744" s="29"/>
      <c r="AG744" s="29"/>
      <c r="AH744" s="29"/>
      <c r="AI744" s="29"/>
      <c r="AJ744" s="29"/>
      <c r="AK744" s="29"/>
      <c r="AL744" s="2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</row>
    <row r="745" spans="2:138" ht="15">
      <c r="B745" s="4"/>
      <c r="C745" s="4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6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29"/>
      <c r="AF745" s="29"/>
      <c r="AG745" s="29"/>
      <c r="AH745" s="29"/>
      <c r="AI745" s="29"/>
      <c r="AJ745" s="29"/>
      <c r="AK745" s="29"/>
      <c r="AL745" s="2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</row>
    <row r="746" spans="2:138" ht="15">
      <c r="B746" s="4"/>
      <c r="C746" s="4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6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29"/>
      <c r="AF746" s="29"/>
      <c r="AG746" s="29"/>
      <c r="AH746" s="29"/>
      <c r="AI746" s="29"/>
      <c r="AJ746" s="29"/>
      <c r="AK746" s="29"/>
      <c r="AL746" s="2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</row>
    <row r="747" spans="2:138" ht="15">
      <c r="B747" s="4"/>
      <c r="C747" s="4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6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29"/>
      <c r="AF747" s="29"/>
      <c r="AG747" s="29"/>
      <c r="AH747" s="29"/>
      <c r="AI747" s="29"/>
      <c r="AJ747" s="29"/>
      <c r="AK747" s="29"/>
      <c r="AL747" s="2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</row>
    <row r="748" spans="2:138" ht="15">
      <c r="B748" s="4"/>
      <c r="C748" s="4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6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29"/>
      <c r="AF748" s="29"/>
      <c r="AG748" s="29"/>
      <c r="AH748" s="29"/>
      <c r="AI748" s="29"/>
      <c r="AJ748" s="29"/>
      <c r="AK748" s="29"/>
      <c r="AL748" s="2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</row>
    <row r="749" spans="2:138" ht="15">
      <c r="B749" s="4"/>
      <c r="C749" s="4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6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29"/>
      <c r="AF749" s="29"/>
      <c r="AG749" s="29"/>
      <c r="AH749" s="29"/>
      <c r="AI749" s="29"/>
      <c r="AJ749" s="29"/>
      <c r="AK749" s="29"/>
      <c r="AL749" s="2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</row>
    <row r="750" spans="2:138" ht="15">
      <c r="B750" s="4"/>
      <c r="C750" s="4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6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29"/>
      <c r="AF750" s="29"/>
      <c r="AG750" s="29"/>
      <c r="AH750" s="29"/>
      <c r="AI750" s="29"/>
      <c r="AJ750" s="29"/>
      <c r="AK750" s="29"/>
      <c r="AL750" s="2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</row>
    <row r="751" spans="2:138" ht="15">
      <c r="B751" s="4"/>
      <c r="C751" s="4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6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29"/>
      <c r="AF751" s="29"/>
      <c r="AG751" s="29"/>
      <c r="AH751" s="29"/>
      <c r="AI751" s="29"/>
      <c r="AJ751" s="29"/>
      <c r="AK751" s="29"/>
      <c r="AL751" s="2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</row>
    <row r="752" spans="2:138" ht="15">
      <c r="B752" s="4"/>
      <c r="C752" s="4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6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29"/>
      <c r="AF752" s="29"/>
      <c r="AG752" s="29"/>
      <c r="AH752" s="29"/>
      <c r="AI752" s="29"/>
      <c r="AJ752" s="29"/>
      <c r="AK752" s="29"/>
      <c r="AL752" s="2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</row>
    <row r="753" spans="2:138" ht="15">
      <c r="B753" s="4"/>
      <c r="C753" s="4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6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29"/>
      <c r="AF753" s="29"/>
      <c r="AG753" s="29"/>
      <c r="AH753" s="29"/>
      <c r="AI753" s="29"/>
      <c r="AJ753" s="29"/>
      <c r="AK753" s="29"/>
      <c r="AL753" s="2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</row>
    <row r="754" spans="2:138" ht="15">
      <c r="B754" s="4"/>
      <c r="C754" s="4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6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29"/>
      <c r="AF754" s="29"/>
      <c r="AG754" s="29"/>
      <c r="AH754" s="29"/>
      <c r="AI754" s="29"/>
      <c r="AJ754" s="29"/>
      <c r="AK754" s="29"/>
      <c r="AL754" s="2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</row>
    <row r="755" spans="2:138" ht="15">
      <c r="B755" s="4"/>
      <c r="C755" s="4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6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29"/>
      <c r="AF755" s="29"/>
      <c r="AG755" s="29"/>
      <c r="AH755" s="29"/>
      <c r="AI755" s="29"/>
      <c r="AJ755" s="29"/>
      <c r="AK755" s="29"/>
      <c r="AL755" s="2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</row>
    <row r="756" spans="2:138" ht="15">
      <c r="B756" s="4"/>
      <c r="C756" s="4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6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29"/>
      <c r="AF756" s="29"/>
      <c r="AG756" s="29"/>
      <c r="AH756" s="29"/>
      <c r="AI756" s="29"/>
      <c r="AJ756" s="29"/>
      <c r="AK756" s="29"/>
      <c r="AL756" s="2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</row>
    <row r="757" spans="2:138" ht="15">
      <c r="B757" s="4"/>
      <c r="C757" s="4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6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29"/>
      <c r="AF757" s="29"/>
      <c r="AG757" s="29"/>
      <c r="AH757" s="29"/>
      <c r="AI757" s="29"/>
      <c r="AJ757" s="29"/>
      <c r="AK757" s="29"/>
      <c r="AL757" s="2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</row>
    <row r="758" spans="2:138" ht="15">
      <c r="B758" s="4"/>
      <c r="C758" s="4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6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29"/>
      <c r="AF758" s="29"/>
      <c r="AG758" s="29"/>
      <c r="AH758" s="29"/>
      <c r="AI758" s="29"/>
      <c r="AJ758" s="29"/>
      <c r="AK758" s="29"/>
      <c r="AL758" s="2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</row>
    <row r="759" spans="2:138" ht="15">
      <c r="B759" s="4"/>
      <c r="C759" s="4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6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29"/>
      <c r="AF759" s="29"/>
      <c r="AG759" s="29"/>
      <c r="AH759" s="29"/>
      <c r="AI759" s="29"/>
      <c r="AJ759" s="29"/>
      <c r="AK759" s="29"/>
      <c r="AL759" s="2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</row>
    <row r="760" spans="2:138" ht="15">
      <c r="B760" s="4"/>
      <c r="C760" s="4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6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29"/>
      <c r="AF760" s="29"/>
      <c r="AG760" s="29"/>
      <c r="AH760" s="29"/>
      <c r="AI760" s="29"/>
      <c r="AJ760" s="29"/>
      <c r="AK760" s="29"/>
      <c r="AL760" s="2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</row>
    <row r="761" spans="2:138" ht="15">
      <c r="B761" s="4"/>
      <c r="C761" s="4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6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29"/>
      <c r="AF761" s="29"/>
      <c r="AG761" s="29"/>
      <c r="AH761" s="29"/>
      <c r="AI761" s="29"/>
      <c r="AJ761" s="29"/>
      <c r="AK761" s="29"/>
      <c r="AL761" s="2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</row>
    <row r="762" spans="2:138" ht="15">
      <c r="B762" s="4"/>
      <c r="C762" s="4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6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29"/>
      <c r="AF762" s="29"/>
      <c r="AG762" s="29"/>
      <c r="AH762" s="29"/>
      <c r="AI762" s="29"/>
      <c r="AJ762" s="29"/>
      <c r="AK762" s="29"/>
      <c r="AL762" s="2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</row>
    <row r="763" spans="2:138" ht="15">
      <c r="B763" s="4"/>
      <c r="C763" s="4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6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29"/>
      <c r="AF763" s="29"/>
      <c r="AG763" s="29"/>
      <c r="AH763" s="29"/>
      <c r="AI763" s="29"/>
      <c r="AJ763" s="29"/>
      <c r="AK763" s="29"/>
      <c r="AL763" s="2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</row>
    <row r="764" spans="2:138" ht="15">
      <c r="B764" s="4"/>
      <c r="C764" s="4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6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29"/>
      <c r="AF764" s="29"/>
      <c r="AG764" s="29"/>
      <c r="AH764" s="29"/>
      <c r="AI764" s="29"/>
      <c r="AJ764" s="29"/>
      <c r="AK764" s="29"/>
      <c r="AL764" s="2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</row>
    <row r="765" spans="2:138" ht="15">
      <c r="B765" s="4"/>
      <c r="C765" s="4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6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29"/>
      <c r="AF765" s="29"/>
      <c r="AG765" s="29"/>
      <c r="AH765" s="29"/>
      <c r="AI765" s="29"/>
      <c r="AJ765" s="29"/>
      <c r="AK765" s="29"/>
      <c r="AL765" s="2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</row>
    <row r="766" spans="2:138" ht="15">
      <c r="B766" s="4"/>
      <c r="C766" s="4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6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29"/>
      <c r="AF766" s="29"/>
      <c r="AG766" s="29"/>
      <c r="AH766" s="29"/>
      <c r="AI766" s="29"/>
      <c r="AJ766" s="29"/>
      <c r="AK766" s="29"/>
      <c r="AL766" s="2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</row>
    <row r="767" spans="2:138" ht="15">
      <c r="B767" s="4"/>
      <c r="C767" s="4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6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29"/>
      <c r="AF767" s="29"/>
      <c r="AG767" s="29"/>
      <c r="AH767" s="29"/>
      <c r="AI767" s="29"/>
      <c r="AJ767" s="29"/>
      <c r="AK767" s="29"/>
      <c r="AL767" s="2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</row>
    <row r="768" spans="2:138" ht="15">
      <c r="B768" s="4"/>
      <c r="C768" s="4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6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29"/>
      <c r="AF768" s="29"/>
      <c r="AG768" s="29"/>
      <c r="AH768" s="29"/>
      <c r="AI768" s="29"/>
      <c r="AJ768" s="29"/>
      <c r="AK768" s="29"/>
      <c r="AL768" s="2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</row>
    <row r="769" spans="2:138" ht="15">
      <c r="B769" s="4"/>
      <c r="C769" s="4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6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29"/>
      <c r="AF769" s="29"/>
      <c r="AG769" s="29"/>
      <c r="AH769" s="29"/>
      <c r="AI769" s="29"/>
      <c r="AJ769" s="29"/>
      <c r="AK769" s="29"/>
      <c r="AL769" s="2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</row>
    <row r="770" spans="2:138" ht="15">
      <c r="B770" s="4"/>
      <c r="C770" s="4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6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29"/>
      <c r="AF770" s="29"/>
      <c r="AG770" s="29"/>
      <c r="AH770" s="29"/>
      <c r="AI770" s="29"/>
      <c r="AJ770" s="29"/>
      <c r="AK770" s="29"/>
      <c r="AL770" s="2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</row>
    <row r="771" spans="2:138" ht="15">
      <c r="B771" s="4"/>
      <c r="C771" s="4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6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29"/>
      <c r="AF771" s="29"/>
      <c r="AG771" s="29"/>
      <c r="AH771" s="29"/>
      <c r="AI771" s="29"/>
      <c r="AJ771" s="29"/>
      <c r="AK771" s="29"/>
      <c r="AL771" s="2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</row>
    <row r="772" spans="2:138" ht="15">
      <c r="B772" s="4"/>
      <c r="C772" s="4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6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29"/>
      <c r="AF772" s="29"/>
      <c r="AG772" s="29"/>
      <c r="AH772" s="29"/>
      <c r="AI772" s="29"/>
      <c r="AJ772" s="29"/>
      <c r="AK772" s="29"/>
      <c r="AL772" s="2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</row>
    <row r="773" spans="2:138" ht="15">
      <c r="B773" s="4"/>
      <c r="C773" s="4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6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29"/>
      <c r="AF773" s="29"/>
      <c r="AG773" s="29"/>
      <c r="AH773" s="29"/>
      <c r="AI773" s="29"/>
      <c r="AJ773" s="29"/>
      <c r="AK773" s="29"/>
      <c r="AL773" s="2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</row>
    <row r="774" spans="2:138" ht="15">
      <c r="B774" s="4"/>
      <c r="C774" s="4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6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29"/>
      <c r="AF774" s="29"/>
      <c r="AG774" s="29"/>
      <c r="AH774" s="29"/>
      <c r="AI774" s="29"/>
      <c r="AJ774" s="29"/>
      <c r="AK774" s="29"/>
      <c r="AL774" s="2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</row>
    <row r="775" spans="2:138" ht="15">
      <c r="B775" s="4"/>
      <c r="C775" s="4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6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29"/>
      <c r="AF775" s="29"/>
      <c r="AG775" s="29"/>
      <c r="AH775" s="29"/>
      <c r="AI775" s="29"/>
      <c r="AJ775" s="29"/>
      <c r="AK775" s="29"/>
      <c r="AL775" s="2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</row>
    <row r="776" spans="2:138" ht="15">
      <c r="B776" s="4"/>
      <c r="C776" s="4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6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29"/>
      <c r="AF776" s="29"/>
      <c r="AG776" s="29"/>
      <c r="AH776" s="29"/>
      <c r="AI776" s="29"/>
      <c r="AJ776" s="29"/>
      <c r="AK776" s="29"/>
      <c r="AL776" s="2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</row>
    <row r="777" spans="2:138" ht="15">
      <c r="B777" s="4"/>
      <c r="C777" s="4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6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29"/>
      <c r="AF777" s="29"/>
      <c r="AG777" s="29"/>
      <c r="AH777" s="29"/>
      <c r="AI777" s="29"/>
      <c r="AJ777" s="29"/>
      <c r="AK777" s="29"/>
      <c r="AL777" s="2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</row>
    <row r="778" spans="2:138" ht="15">
      <c r="B778" s="4"/>
      <c r="C778" s="4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6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29"/>
      <c r="AF778" s="29"/>
      <c r="AG778" s="29"/>
      <c r="AH778" s="29"/>
      <c r="AI778" s="29"/>
      <c r="AJ778" s="29"/>
      <c r="AK778" s="29"/>
      <c r="AL778" s="2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</row>
    <row r="779" spans="2:138" ht="15">
      <c r="B779" s="4"/>
      <c r="C779" s="4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6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29"/>
      <c r="AF779" s="29"/>
      <c r="AG779" s="29"/>
      <c r="AH779" s="29"/>
      <c r="AI779" s="29"/>
      <c r="AJ779" s="29"/>
      <c r="AK779" s="29"/>
      <c r="AL779" s="2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</row>
    <row r="780" spans="2:138" ht="15">
      <c r="B780" s="4"/>
      <c r="C780" s="4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6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29"/>
      <c r="AF780" s="29"/>
      <c r="AG780" s="29"/>
      <c r="AH780" s="29"/>
      <c r="AI780" s="29"/>
      <c r="AJ780" s="29"/>
      <c r="AK780" s="29"/>
      <c r="AL780" s="2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</row>
    <row r="781" spans="2:138" ht="15">
      <c r="B781" s="4"/>
      <c r="C781" s="4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6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29"/>
      <c r="AF781" s="29"/>
      <c r="AG781" s="29"/>
      <c r="AH781" s="29"/>
      <c r="AI781" s="29"/>
      <c r="AJ781" s="29"/>
      <c r="AK781" s="29"/>
      <c r="AL781" s="2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</row>
    <row r="782" spans="2:138" ht="15">
      <c r="B782" s="4"/>
      <c r="C782" s="4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6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29"/>
      <c r="AF782" s="29"/>
      <c r="AG782" s="29"/>
      <c r="AH782" s="29"/>
      <c r="AI782" s="29"/>
      <c r="AJ782" s="29"/>
      <c r="AK782" s="29"/>
      <c r="AL782" s="2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</row>
    <row r="783" spans="2:138" ht="15">
      <c r="B783" s="4"/>
      <c r="C783" s="4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6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29"/>
      <c r="AF783" s="29"/>
      <c r="AG783" s="29"/>
      <c r="AH783" s="29"/>
      <c r="AI783" s="29"/>
      <c r="AJ783" s="29"/>
      <c r="AK783" s="29"/>
      <c r="AL783" s="2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</row>
    <row r="784" spans="2:138" ht="15">
      <c r="B784" s="4"/>
      <c r="C784" s="4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6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29"/>
      <c r="AF784" s="29"/>
      <c r="AG784" s="29"/>
      <c r="AH784" s="29"/>
      <c r="AI784" s="29"/>
      <c r="AJ784" s="29"/>
      <c r="AK784" s="29"/>
      <c r="AL784" s="2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</row>
    <row r="785" spans="2:138" ht="15">
      <c r="B785" s="4"/>
      <c r="C785" s="4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6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29"/>
      <c r="AF785" s="29"/>
      <c r="AG785" s="29"/>
      <c r="AH785" s="29"/>
      <c r="AI785" s="29"/>
      <c r="AJ785" s="29"/>
      <c r="AK785" s="29"/>
      <c r="AL785" s="2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</row>
    <row r="786" spans="2:138" ht="15">
      <c r="B786" s="4"/>
      <c r="C786" s="4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6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29"/>
      <c r="AF786" s="29"/>
      <c r="AG786" s="29"/>
      <c r="AH786" s="29"/>
      <c r="AI786" s="29"/>
      <c r="AJ786" s="29"/>
      <c r="AK786" s="29"/>
      <c r="AL786" s="2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</row>
    <row r="787" spans="2:138" ht="15">
      <c r="B787" s="4"/>
      <c r="C787" s="4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6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29"/>
      <c r="AF787" s="29"/>
      <c r="AG787" s="29"/>
      <c r="AH787" s="29"/>
      <c r="AI787" s="29"/>
      <c r="AJ787" s="29"/>
      <c r="AK787" s="29"/>
      <c r="AL787" s="2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</row>
    <row r="788" spans="2:138" ht="15">
      <c r="B788" s="4"/>
      <c r="C788" s="4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6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29"/>
      <c r="AF788" s="29"/>
      <c r="AG788" s="29"/>
      <c r="AH788" s="29"/>
      <c r="AI788" s="29"/>
      <c r="AJ788" s="29"/>
      <c r="AK788" s="29"/>
      <c r="AL788" s="2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</row>
    <row r="789" spans="2:138" ht="15">
      <c r="B789" s="4"/>
      <c r="C789" s="4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6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29"/>
      <c r="AF789" s="29"/>
      <c r="AG789" s="29"/>
      <c r="AH789" s="29"/>
      <c r="AI789" s="29"/>
      <c r="AJ789" s="29"/>
      <c r="AK789" s="29"/>
      <c r="AL789" s="2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</row>
    <row r="790" spans="2:138" ht="15">
      <c r="B790" s="4"/>
      <c r="C790" s="4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6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29"/>
      <c r="AF790" s="29"/>
      <c r="AG790" s="29"/>
      <c r="AH790" s="29"/>
      <c r="AI790" s="29"/>
      <c r="AJ790" s="29"/>
      <c r="AK790" s="29"/>
      <c r="AL790" s="2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</row>
    <row r="791" spans="2:138" ht="15">
      <c r="B791" s="4"/>
      <c r="C791" s="4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6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29"/>
      <c r="AF791" s="29"/>
      <c r="AG791" s="29"/>
      <c r="AH791" s="29"/>
      <c r="AI791" s="29"/>
      <c r="AJ791" s="29"/>
      <c r="AK791" s="29"/>
      <c r="AL791" s="2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</row>
    <row r="792" spans="2:138" ht="15">
      <c r="B792" s="4"/>
      <c r="C792" s="4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6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29"/>
      <c r="AF792" s="29"/>
      <c r="AG792" s="29"/>
      <c r="AH792" s="29"/>
      <c r="AI792" s="29"/>
      <c r="AJ792" s="29"/>
      <c r="AK792" s="29"/>
      <c r="AL792" s="2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</row>
    <row r="793" spans="2:138" ht="15">
      <c r="B793" s="4"/>
      <c r="C793" s="4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6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29"/>
      <c r="AF793" s="29"/>
      <c r="AG793" s="29"/>
      <c r="AH793" s="29"/>
      <c r="AI793" s="29"/>
      <c r="AJ793" s="29"/>
      <c r="AK793" s="29"/>
      <c r="AL793" s="2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</row>
    <row r="794" spans="2:138" ht="15">
      <c r="B794" s="4"/>
      <c r="C794" s="4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6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29"/>
      <c r="AF794" s="29"/>
      <c r="AG794" s="29"/>
      <c r="AH794" s="29"/>
      <c r="AI794" s="29"/>
      <c r="AJ794" s="29"/>
      <c r="AK794" s="29"/>
      <c r="AL794" s="2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</row>
    <row r="795" spans="2:138" ht="15">
      <c r="B795" s="4"/>
      <c r="C795" s="4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6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29"/>
      <c r="AF795" s="29"/>
      <c r="AG795" s="29"/>
      <c r="AH795" s="29"/>
      <c r="AI795" s="29"/>
      <c r="AJ795" s="29"/>
      <c r="AK795" s="29"/>
      <c r="AL795" s="2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</row>
    <row r="796" spans="2:138" ht="15">
      <c r="B796" s="4"/>
      <c r="C796" s="4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6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29"/>
      <c r="AF796" s="29"/>
      <c r="AG796" s="29"/>
      <c r="AH796" s="29"/>
      <c r="AI796" s="29"/>
      <c r="AJ796" s="29"/>
      <c r="AK796" s="29"/>
      <c r="AL796" s="2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</row>
    <row r="797" spans="2:138" ht="15">
      <c r="B797" s="4"/>
      <c r="C797" s="4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6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29"/>
      <c r="AF797" s="29"/>
      <c r="AG797" s="29"/>
      <c r="AH797" s="29"/>
      <c r="AI797" s="29"/>
      <c r="AJ797" s="29"/>
      <c r="AK797" s="29"/>
      <c r="AL797" s="2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</row>
    <row r="798" spans="2:138" ht="15">
      <c r="B798" s="4"/>
      <c r="C798" s="4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6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29"/>
      <c r="AF798" s="29"/>
      <c r="AG798" s="29"/>
      <c r="AH798" s="29"/>
      <c r="AI798" s="29"/>
      <c r="AJ798" s="29"/>
      <c r="AK798" s="29"/>
      <c r="AL798" s="2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</row>
    <row r="799" spans="2:138" ht="15">
      <c r="B799" s="4"/>
      <c r="C799" s="4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6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29"/>
      <c r="AF799" s="29"/>
      <c r="AG799" s="29"/>
      <c r="AH799" s="29"/>
      <c r="AI799" s="29"/>
      <c r="AJ799" s="29"/>
      <c r="AK799" s="29"/>
      <c r="AL799" s="2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</row>
    <row r="800" spans="2:138" ht="15">
      <c r="B800" s="4"/>
      <c r="C800" s="4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6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29"/>
      <c r="AF800" s="29"/>
      <c r="AG800" s="29"/>
      <c r="AH800" s="29"/>
      <c r="AI800" s="29"/>
      <c r="AJ800" s="29"/>
      <c r="AK800" s="29"/>
      <c r="AL800" s="2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</row>
    <row r="801" spans="2:138" ht="15">
      <c r="B801" s="4"/>
      <c r="C801" s="4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6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29"/>
      <c r="AF801" s="29"/>
      <c r="AG801" s="29"/>
      <c r="AH801" s="29"/>
      <c r="AI801" s="29"/>
      <c r="AJ801" s="29"/>
      <c r="AK801" s="29"/>
      <c r="AL801" s="2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</row>
    <row r="802" spans="2:138" ht="15">
      <c r="B802" s="4"/>
      <c r="C802" s="4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6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29"/>
      <c r="AF802" s="29"/>
      <c r="AG802" s="29"/>
      <c r="AH802" s="29"/>
      <c r="AI802" s="29"/>
      <c r="AJ802" s="29"/>
      <c r="AK802" s="29"/>
      <c r="AL802" s="2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</row>
    <row r="803" spans="2:138" ht="15">
      <c r="B803" s="4"/>
      <c r="C803" s="4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6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29"/>
      <c r="AF803" s="29"/>
      <c r="AG803" s="29"/>
      <c r="AH803" s="29"/>
      <c r="AI803" s="29"/>
      <c r="AJ803" s="29"/>
      <c r="AK803" s="29"/>
      <c r="AL803" s="2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</row>
    <row r="804" spans="2:138" ht="15">
      <c r="B804" s="4"/>
      <c r="C804" s="4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6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29"/>
      <c r="AF804" s="29"/>
      <c r="AG804" s="29"/>
      <c r="AH804" s="29"/>
      <c r="AI804" s="29"/>
      <c r="AJ804" s="29"/>
      <c r="AK804" s="29"/>
      <c r="AL804" s="2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</row>
    <row r="805" spans="2:138" ht="15">
      <c r="B805" s="4"/>
      <c r="C805" s="4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6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29"/>
      <c r="AF805" s="29"/>
      <c r="AG805" s="29"/>
      <c r="AH805" s="29"/>
      <c r="AI805" s="29"/>
      <c r="AJ805" s="29"/>
      <c r="AK805" s="29"/>
      <c r="AL805" s="2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</row>
    <row r="806" spans="2:138" ht="15">
      <c r="B806" s="4"/>
      <c r="C806" s="4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6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29"/>
      <c r="AF806" s="29"/>
      <c r="AG806" s="29"/>
      <c r="AH806" s="29"/>
      <c r="AI806" s="29"/>
      <c r="AJ806" s="29"/>
      <c r="AK806" s="29"/>
      <c r="AL806" s="2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</row>
    <row r="807" spans="2:138" ht="15">
      <c r="B807" s="4"/>
      <c r="C807" s="4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6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29"/>
      <c r="AF807" s="29"/>
      <c r="AG807" s="29"/>
      <c r="AH807" s="29"/>
      <c r="AI807" s="29"/>
      <c r="AJ807" s="29"/>
      <c r="AK807" s="29"/>
      <c r="AL807" s="2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</row>
    <row r="808" spans="2:138" ht="15">
      <c r="B808" s="4"/>
      <c r="C808" s="4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6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29"/>
      <c r="AF808" s="29"/>
      <c r="AG808" s="29"/>
      <c r="AH808" s="29"/>
      <c r="AI808" s="29"/>
      <c r="AJ808" s="29"/>
      <c r="AK808" s="29"/>
      <c r="AL808" s="2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</row>
    <row r="809" spans="2:138" ht="15">
      <c r="B809" s="4"/>
      <c r="C809" s="4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6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29"/>
      <c r="AF809" s="29"/>
      <c r="AG809" s="29"/>
      <c r="AH809" s="29"/>
      <c r="AI809" s="29"/>
      <c r="AJ809" s="29"/>
      <c r="AK809" s="29"/>
      <c r="AL809" s="2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</row>
    <row r="810" spans="2:138" ht="15">
      <c r="B810" s="4"/>
      <c r="C810" s="4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6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29"/>
      <c r="AF810" s="29"/>
      <c r="AG810" s="29"/>
      <c r="AH810" s="29"/>
      <c r="AI810" s="29"/>
      <c r="AJ810" s="29"/>
      <c r="AK810" s="29"/>
      <c r="AL810" s="2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</row>
    <row r="811" spans="2:138" ht="15">
      <c r="B811" s="4"/>
      <c r="C811" s="4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6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29"/>
      <c r="AF811" s="29"/>
      <c r="AG811" s="29"/>
      <c r="AH811" s="29"/>
      <c r="AI811" s="29"/>
      <c r="AJ811" s="29"/>
      <c r="AK811" s="29"/>
      <c r="AL811" s="2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</row>
    <row r="812" spans="2:138" ht="15">
      <c r="B812" s="4"/>
      <c r="C812" s="4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6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29"/>
      <c r="AF812" s="29"/>
      <c r="AG812" s="29"/>
      <c r="AH812" s="29"/>
      <c r="AI812" s="29"/>
      <c r="AJ812" s="29"/>
      <c r="AK812" s="29"/>
      <c r="AL812" s="2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</row>
    <row r="813" spans="2:138" ht="15">
      <c r="B813" s="4"/>
      <c r="C813" s="4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6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29"/>
      <c r="AF813" s="29"/>
      <c r="AG813" s="29"/>
      <c r="AH813" s="29"/>
      <c r="AI813" s="29"/>
      <c r="AJ813" s="29"/>
      <c r="AK813" s="29"/>
      <c r="AL813" s="2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</row>
    <row r="814" spans="2:138" ht="15">
      <c r="B814" s="4"/>
      <c r="C814" s="4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6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29"/>
      <c r="AF814" s="29"/>
      <c r="AG814" s="29"/>
      <c r="AH814" s="29"/>
      <c r="AI814" s="29"/>
      <c r="AJ814" s="29"/>
      <c r="AK814" s="29"/>
      <c r="AL814" s="2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</row>
    <row r="815" spans="2:138" ht="15">
      <c r="B815" s="4"/>
      <c r="C815" s="4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6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29"/>
      <c r="AF815" s="29"/>
      <c r="AG815" s="29"/>
      <c r="AH815" s="29"/>
      <c r="AI815" s="29"/>
      <c r="AJ815" s="29"/>
      <c r="AK815" s="29"/>
      <c r="AL815" s="2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</row>
    <row r="816" spans="2:138" ht="15">
      <c r="B816" s="4"/>
      <c r="C816" s="4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6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29"/>
      <c r="AF816" s="29"/>
      <c r="AG816" s="29"/>
      <c r="AH816" s="29"/>
      <c r="AI816" s="29"/>
      <c r="AJ816" s="29"/>
      <c r="AK816" s="29"/>
      <c r="AL816" s="2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</row>
    <row r="817" spans="2:138" ht="15">
      <c r="B817" s="4"/>
      <c r="C817" s="4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6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29"/>
      <c r="AF817" s="29"/>
      <c r="AG817" s="29"/>
      <c r="AH817" s="29"/>
      <c r="AI817" s="29"/>
      <c r="AJ817" s="29"/>
      <c r="AK817" s="29"/>
      <c r="AL817" s="2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</row>
    <row r="818" spans="2:138" ht="15">
      <c r="B818" s="4"/>
      <c r="C818" s="4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6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29"/>
      <c r="AF818" s="29"/>
      <c r="AG818" s="29"/>
      <c r="AH818" s="29"/>
      <c r="AI818" s="29"/>
      <c r="AJ818" s="29"/>
      <c r="AK818" s="29"/>
      <c r="AL818" s="2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</row>
    <row r="819" spans="2:138" ht="15">
      <c r="B819" s="4"/>
      <c r="C819" s="4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6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29"/>
      <c r="AF819" s="29"/>
      <c r="AG819" s="29"/>
      <c r="AH819" s="29"/>
      <c r="AI819" s="29"/>
      <c r="AJ819" s="29"/>
      <c r="AK819" s="29"/>
      <c r="AL819" s="2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</row>
    <row r="820" spans="2:138" ht="15">
      <c r="B820" s="4"/>
      <c r="C820" s="4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6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29"/>
      <c r="AF820" s="29"/>
      <c r="AG820" s="29"/>
      <c r="AH820" s="29"/>
      <c r="AI820" s="29"/>
      <c r="AJ820" s="29"/>
      <c r="AK820" s="29"/>
      <c r="AL820" s="2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</row>
    <row r="821" spans="2:138" ht="15">
      <c r="B821" s="4"/>
      <c r="C821" s="4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6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29"/>
      <c r="AF821" s="29"/>
      <c r="AG821" s="29"/>
      <c r="AH821" s="29"/>
      <c r="AI821" s="29"/>
      <c r="AJ821" s="29"/>
      <c r="AK821" s="29"/>
      <c r="AL821" s="2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</row>
    <row r="822" spans="2:138" ht="15">
      <c r="B822" s="4"/>
      <c r="C822" s="4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6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29"/>
      <c r="AF822" s="29"/>
      <c r="AG822" s="29"/>
      <c r="AH822" s="29"/>
      <c r="AI822" s="29"/>
      <c r="AJ822" s="29"/>
      <c r="AK822" s="29"/>
      <c r="AL822" s="2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</row>
    <row r="823" spans="2:138" ht="15">
      <c r="B823" s="4"/>
      <c r="C823" s="4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6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29"/>
      <c r="AF823" s="29"/>
      <c r="AG823" s="29"/>
      <c r="AH823" s="29"/>
      <c r="AI823" s="29"/>
      <c r="AJ823" s="29"/>
      <c r="AK823" s="29"/>
      <c r="AL823" s="2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</row>
    <row r="824" spans="2:138" ht="15">
      <c r="B824" s="4"/>
      <c r="C824" s="4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6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29"/>
      <c r="AF824" s="29"/>
      <c r="AG824" s="29"/>
      <c r="AH824" s="29"/>
      <c r="AI824" s="29"/>
      <c r="AJ824" s="29"/>
      <c r="AK824" s="29"/>
      <c r="AL824" s="2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</row>
    <row r="825" spans="2:138" ht="15">
      <c r="B825" s="4"/>
      <c r="C825" s="4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6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29"/>
      <c r="AF825" s="29"/>
      <c r="AG825" s="29"/>
      <c r="AH825" s="29"/>
      <c r="AI825" s="29"/>
      <c r="AJ825" s="29"/>
      <c r="AK825" s="29"/>
      <c r="AL825" s="2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</row>
    <row r="826" spans="2:138" ht="15">
      <c r="B826" s="4"/>
      <c r="C826" s="4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6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29"/>
      <c r="AF826" s="29"/>
      <c r="AG826" s="29"/>
      <c r="AH826" s="29"/>
      <c r="AI826" s="29"/>
      <c r="AJ826" s="29"/>
      <c r="AK826" s="29"/>
      <c r="AL826" s="2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</row>
    <row r="827" spans="2:138" ht="15">
      <c r="B827" s="4"/>
      <c r="C827" s="4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6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29"/>
      <c r="AF827" s="29"/>
      <c r="AG827" s="29"/>
      <c r="AH827" s="29"/>
      <c r="AI827" s="29"/>
      <c r="AJ827" s="29"/>
      <c r="AK827" s="29"/>
      <c r="AL827" s="2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</row>
    <row r="828" spans="2:138" ht="15">
      <c r="B828" s="4"/>
      <c r="C828" s="4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6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29"/>
      <c r="AF828" s="29"/>
      <c r="AG828" s="29"/>
      <c r="AH828" s="29"/>
      <c r="AI828" s="29"/>
      <c r="AJ828" s="29"/>
      <c r="AK828" s="29"/>
      <c r="AL828" s="2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</row>
    <row r="829" spans="2:138" ht="15">
      <c r="B829" s="4"/>
      <c r="C829" s="4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6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29"/>
      <c r="AF829" s="29"/>
      <c r="AG829" s="29"/>
      <c r="AH829" s="29"/>
      <c r="AI829" s="29"/>
      <c r="AJ829" s="29"/>
      <c r="AK829" s="29"/>
      <c r="AL829" s="2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</row>
    <row r="830" spans="2:138" ht="15">
      <c r="B830" s="4"/>
      <c r="C830" s="4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6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29"/>
      <c r="AF830" s="29"/>
      <c r="AG830" s="29"/>
      <c r="AH830" s="29"/>
      <c r="AI830" s="29"/>
      <c r="AJ830" s="29"/>
      <c r="AK830" s="29"/>
      <c r="AL830" s="2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</row>
    <row r="831" spans="2:138" ht="15">
      <c r="B831" s="4"/>
      <c r="C831" s="4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6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29"/>
      <c r="AF831" s="29"/>
      <c r="AG831" s="29"/>
      <c r="AH831" s="29"/>
      <c r="AI831" s="29"/>
      <c r="AJ831" s="29"/>
      <c r="AK831" s="29"/>
      <c r="AL831" s="2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</row>
    <row r="832" spans="2:138" ht="15">
      <c r="B832" s="4"/>
      <c r="C832" s="4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6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29"/>
      <c r="AF832" s="29"/>
      <c r="AG832" s="29"/>
      <c r="AH832" s="29"/>
      <c r="AI832" s="29"/>
      <c r="AJ832" s="29"/>
      <c r="AK832" s="29"/>
      <c r="AL832" s="2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</row>
    <row r="833" spans="2:138" ht="15">
      <c r="B833" s="4"/>
      <c r="C833" s="4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6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29"/>
      <c r="AF833" s="29"/>
      <c r="AG833" s="29"/>
      <c r="AH833" s="29"/>
      <c r="AI833" s="29"/>
      <c r="AJ833" s="29"/>
      <c r="AK833" s="29"/>
      <c r="AL833" s="2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</row>
    <row r="834" spans="2:138" ht="15">
      <c r="B834" s="4"/>
      <c r="C834" s="4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6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29"/>
      <c r="AF834" s="29"/>
      <c r="AG834" s="29"/>
      <c r="AH834" s="29"/>
      <c r="AI834" s="29"/>
      <c r="AJ834" s="29"/>
      <c r="AK834" s="29"/>
      <c r="AL834" s="2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</row>
    <row r="835" spans="2:138" ht="15">
      <c r="B835" s="4"/>
      <c r="C835" s="4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6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29"/>
      <c r="AF835" s="29"/>
      <c r="AG835" s="29"/>
      <c r="AH835" s="29"/>
      <c r="AI835" s="29"/>
      <c r="AJ835" s="29"/>
      <c r="AK835" s="29"/>
      <c r="AL835" s="2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</row>
    <row r="836" spans="2:138" ht="15">
      <c r="B836" s="4"/>
      <c r="C836" s="4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6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29"/>
      <c r="AF836" s="29"/>
      <c r="AG836" s="29"/>
      <c r="AH836" s="29"/>
      <c r="AI836" s="29"/>
      <c r="AJ836" s="29"/>
      <c r="AK836" s="29"/>
      <c r="AL836" s="2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</row>
    <row r="837" spans="2:138" ht="15">
      <c r="B837" s="4"/>
      <c r="C837" s="4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6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29"/>
      <c r="AF837" s="29"/>
      <c r="AG837" s="29"/>
      <c r="AH837" s="29"/>
      <c r="AI837" s="29"/>
      <c r="AJ837" s="29"/>
      <c r="AK837" s="29"/>
      <c r="AL837" s="2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</row>
    <row r="838" spans="2:138" ht="15">
      <c r="B838" s="4"/>
      <c r="C838" s="4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6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29"/>
      <c r="AF838" s="29"/>
      <c r="AG838" s="29"/>
      <c r="AH838" s="29"/>
      <c r="AI838" s="29"/>
      <c r="AJ838" s="29"/>
      <c r="AK838" s="29"/>
      <c r="AL838" s="2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</row>
    <row r="839" spans="2:138" ht="15">
      <c r="B839" s="4"/>
      <c r="C839" s="4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6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29"/>
      <c r="AF839" s="29"/>
      <c r="AG839" s="29"/>
      <c r="AH839" s="29"/>
      <c r="AI839" s="29"/>
      <c r="AJ839" s="29"/>
      <c r="AK839" s="29"/>
      <c r="AL839" s="2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</row>
    <row r="840" spans="2:138" ht="15">
      <c r="B840" s="4"/>
      <c r="C840" s="4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6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29"/>
      <c r="AF840" s="29"/>
      <c r="AG840" s="29"/>
      <c r="AH840" s="29"/>
      <c r="AI840" s="29"/>
      <c r="AJ840" s="29"/>
      <c r="AK840" s="29"/>
      <c r="AL840" s="2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</row>
    <row r="841" spans="2:138" ht="15">
      <c r="B841" s="4"/>
      <c r="C841" s="4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6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29"/>
      <c r="AF841" s="29"/>
      <c r="AG841" s="29"/>
      <c r="AH841" s="29"/>
      <c r="AI841" s="29"/>
      <c r="AJ841" s="29"/>
      <c r="AK841" s="29"/>
      <c r="AL841" s="2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</row>
    <row r="842" spans="2:138" ht="15">
      <c r="B842" s="4"/>
      <c r="C842" s="4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6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29"/>
      <c r="AF842" s="29"/>
      <c r="AG842" s="29"/>
      <c r="AH842" s="29"/>
      <c r="AI842" s="29"/>
      <c r="AJ842" s="29"/>
      <c r="AK842" s="29"/>
      <c r="AL842" s="2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</row>
    <row r="843" spans="2:138" ht="15">
      <c r="B843" s="4"/>
      <c r="C843" s="4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6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29"/>
      <c r="AF843" s="29"/>
      <c r="AG843" s="29"/>
      <c r="AH843" s="29"/>
      <c r="AI843" s="29"/>
      <c r="AJ843" s="29"/>
      <c r="AK843" s="29"/>
      <c r="AL843" s="2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</row>
    <row r="844" spans="2:138" ht="15">
      <c r="B844" s="4"/>
      <c r="C844" s="4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6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29"/>
      <c r="AF844" s="29"/>
      <c r="AG844" s="29"/>
      <c r="AH844" s="29"/>
      <c r="AI844" s="29"/>
      <c r="AJ844" s="29"/>
      <c r="AK844" s="29"/>
      <c r="AL844" s="2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</row>
    <row r="845" spans="2:138" ht="15">
      <c r="B845" s="4"/>
      <c r="C845" s="4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6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29"/>
      <c r="AF845" s="29"/>
      <c r="AG845" s="29"/>
      <c r="AH845" s="29"/>
      <c r="AI845" s="29"/>
      <c r="AJ845" s="29"/>
      <c r="AK845" s="29"/>
      <c r="AL845" s="2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</row>
    <row r="846" spans="2:138" ht="15">
      <c r="B846" s="4"/>
      <c r="C846" s="4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6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29"/>
      <c r="AF846" s="29"/>
      <c r="AG846" s="29"/>
      <c r="AH846" s="29"/>
      <c r="AI846" s="29"/>
      <c r="AJ846" s="29"/>
      <c r="AK846" s="29"/>
      <c r="AL846" s="2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</row>
    <row r="847" spans="2:138" ht="15">
      <c r="B847" s="4"/>
      <c r="C847" s="4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6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29"/>
      <c r="AF847" s="29"/>
      <c r="AG847" s="29"/>
      <c r="AH847" s="29"/>
      <c r="AI847" s="29"/>
      <c r="AJ847" s="29"/>
      <c r="AK847" s="29"/>
      <c r="AL847" s="2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</row>
    <row r="848" spans="2:138" ht="15">
      <c r="B848" s="4"/>
      <c r="C848" s="4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6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29"/>
      <c r="AF848" s="29"/>
      <c r="AG848" s="29"/>
      <c r="AH848" s="29"/>
      <c r="AI848" s="29"/>
      <c r="AJ848" s="29"/>
      <c r="AK848" s="29"/>
      <c r="AL848" s="2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</row>
    <row r="849" spans="2:138" ht="15">
      <c r="B849" s="4"/>
      <c r="C849" s="4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6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29"/>
      <c r="AF849" s="29"/>
      <c r="AG849" s="29"/>
      <c r="AH849" s="29"/>
      <c r="AI849" s="29"/>
      <c r="AJ849" s="29"/>
      <c r="AK849" s="29"/>
      <c r="AL849" s="2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</row>
    <row r="850" spans="2:138" ht="15">
      <c r="B850" s="4"/>
      <c r="C850" s="4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6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29"/>
      <c r="AF850" s="29"/>
      <c r="AG850" s="29"/>
      <c r="AH850" s="29"/>
      <c r="AI850" s="29"/>
      <c r="AJ850" s="29"/>
      <c r="AK850" s="29"/>
      <c r="AL850" s="2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</row>
    <row r="851" spans="2:138" ht="15">
      <c r="B851" s="4"/>
      <c r="C851" s="4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6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29"/>
      <c r="AF851" s="29"/>
      <c r="AG851" s="29"/>
      <c r="AH851" s="29"/>
      <c r="AI851" s="29"/>
      <c r="AJ851" s="29"/>
      <c r="AK851" s="29"/>
      <c r="AL851" s="2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</row>
    <row r="852" spans="2:138" ht="15">
      <c r="B852" s="4"/>
      <c r="C852" s="4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6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29"/>
      <c r="AF852" s="29"/>
      <c r="AG852" s="29"/>
      <c r="AH852" s="29"/>
      <c r="AI852" s="29"/>
      <c r="AJ852" s="29"/>
      <c r="AK852" s="29"/>
      <c r="AL852" s="2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</row>
    <row r="853" spans="2:138" ht="15">
      <c r="B853" s="4"/>
      <c r="C853" s="4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6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29"/>
      <c r="AF853" s="29"/>
      <c r="AG853" s="29"/>
      <c r="AH853" s="29"/>
      <c r="AI853" s="29"/>
      <c r="AJ853" s="29"/>
      <c r="AK853" s="29"/>
      <c r="AL853" s="2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</row>
    <row r="854" spans="2:138" ht="15">
      <c r="B854" s="4"/>
      <c r="C854" s="4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6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29"/>
      <c r="AF854" s="29"/>
      <c r="AG854" s="29"/>
      <c r="AH854" s="29"/>
      <c r="AI854" s="29"/>
      <c r="AJ854" s="29"/>
      <c r="AK854" s="29"/>
      <c r="AL854" s="2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</row>
    <row r="855" spans="2:138" ht="15">
      <c r="B855" s="4"/>
      <c r="C855" s="4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6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29"/>
      <c r="AF855" s="29"/>
      <c r="AG855" s="29"/>
      <c r="AH855" s="29"/>
      <c r="AI855" s="29"/>
      <c r="AJ855" s="29"/>
      <c r="AK855" s="29"/>
      <c r="AL855" s="2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</row>
    <row r="856" spans="2:138" ht="15">
      <c r="B856" s="4"/>
      <c r="C856" s="4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6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29"/>
      <c r="AF856" s="29"/>
      <c r="AG856" s="29"/>
      <c r="AH856" s="29"/>
      <c r="AI856" s="29"/>
      <c r="AJ856" s="29"/>
      <c r="AK856" s="29"/>
      <c r="AL856" s="2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</row>
    <row r="857" spans="2:138" ht="15">
      <c r="B857" s="4"/>
      <c r="C857" s="4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6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29"/>
      <c r="AF857" s="29"/>
      <c r="AG857" s="29"/>
      <c r="AH857" s="29"/>
      <c r="AI857" s="29"/>
      <c r="AJ857" s="29"/>
      <c r="AK857" s="29"/>
      <c r="AL857" s="2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</row>
    <row r="858" spans="2:138" ht="15">
      <c r="B858" s="4"/>
      <c r="C858" s="4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6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29"/>
      <c r="AF858" s="29"/>
      <c r="AG858" s="29"/>
      <c r="AH858" s="29"/>
      <c r="AI858" s="29"/>
      <c r="AJ858" s="29"/>
      <c r="AK858" s="29"/>
      <c r="AL858" s="2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</row>
    <row r="859" spans="2:138" ht="15">
      <c r="B859" s="4"/>
      <c r="C859" s="4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6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29"/>
      <c r="AF859" s="29"/>
      <c r="AG859" s="29"/>
      <c r="AH859" s="29"/>
      <c r="AI859" s="29"/>
      <c r="AJ859" s="29"/>
      <c r="AK859" s="29"/>
      <c r="AL859" s="2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</row>
    <row r="860" spans="2:138" ht="15">
      <c r="B860" s="4"/>
      <c r="C860" s="4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6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29"/>
      <c r="AF860" s="29"/>
      <c r="AG860" s="29"/>
      <c r="AH860" s="29"/>
      <c r="AI860" s="29"/>
      <c r="AJ860" s="29"/>
      <c r="AK860" s="29"/>
      <c r="AL860" s="2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</row>
    <row r="861" spans="2:138" ht="15">
      <c r="B861" s="4"/>
      <c r="C861" s="4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6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29"/>
      <c r="AF861" s="29"/>
      <c r="AG861" s="29"/>
      <c r="AH861" s="29"/>
      <c r="AI861" s="29"/>
      <c r="AJ861" s="29"/>
      <c r="AK861" s="29"/>
      <c r="AL861" s="2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</row>
    <row r="862" spans="2:138" ht="15">
      <c r="B862" s="4"/>
      <c r="C862" s="4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6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29"/>
      <c r="AF862" s="29"/>
      <c r="AG862" s="29"/>
      <c r="AH862" s="29"/>
      <c r="AI862" s="29"/>
      <c r="AJ862" s="29"/>
      <c r="AK862" s="29"/>
      <c r="AL862" s="2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</row>
    <row r="863" spans="2:138" ht="15">
      <c r="B863" s="4"/>
      <c r="C863" s="4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6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29"/>
      <c r="AF863" s="29"/>
      <c r="AG863" s="29"/>
      <c r="AH863" s="29"/>
      <c r="AI863" s="29"/>
      <c r="AJ863" s="29"/>
      <c r="AK863" s="29"/>
      <c r="AL863" s="2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</row>
    <row r="864" spans="2:138" ht="15">
      <c r="B864" s="4"/>
      <c r="C864" s="4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6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29"/>
      <c r="AF864" s="29"/>
      <c r="AG864" s="29"/>
      <c r="AH864" s="29"/>
      <c r="AI864" s="29"/>
      <c r="AJ864" s="29"/>
      <c r="AK864" s="29"/>
      <c r="AL864" s="2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</row>
    <row r="865" spans="2:138" ht="15">
      <c r="B865" s="4"/>
      <c r="C865" s="4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6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29"/>
      <c r="AF865" s="29"/>
      <c r="AG865" s="29"/>
      <c r="AH865" s="29"/>
      <c r="AI865" s="29"/>
      <c r="AJ865" s="29"/>
      <c r="AK865" s="29"/>
      <c r="AL865" s="2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</row>
    <row r="866" spans="2:138" ht="15">
      <c r="B866" s="4"/>
      <c r="C866" s="4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6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29"/>
      <c r="AF866" s="29"/>
      <c r="AG866" s="29"/>
      <c r="AH866" s="29"/>
      <c r="AI866" s="29"/>
      <c r="AJ866" s="29"/>
      <c r="AK866" s="29"/>
      <c r="AL866" s="2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</row>
    <row r="867" spans="2:138" ht="15">
      <c r="B867" s="4"/>
      <c r="C867" s="4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6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29"/>
      <c r="AF867" s="29"/>
      <c r="AG867" s="29"/>
      <c r="AH867" s="29"/>
      <c r="AI867" s="29"/>
      <c r="AJ867" s="29"/>
      <c r="AK867" s="29"/>
      <c r="AL867" s="2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</row>
    <row r="868" spans="2:138" ht="15">
      <c r="B868" s="4"/>
      <c r="C868" s="4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6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29"/>
      <c r="AF868" s="29"/>
      <c r="AG868" s="29"/>
      <c r="AH868" s="29"/>
      <c r="AI868" s="29"/>
      <c r="AJ868" s="29"/>
      <c r="AK868" s="29"/>
      <c r="AL868" s="2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</row>
    <row r="869" spans="2:138" ht="15">
      <c r="B869" s="4"/>
      <c r="C869" s="4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6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29"/>
      <c r="AF869" s="29"/>
      <c r="AG869" s="29"/>
      <c r="AH869" s="29"/>
      <c r="AI869" s="29"/>
      <c r="AJ869" s="29"/>
      <c r="AK869" s="29"/>
      <c r="AL869" s="2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</row>
    <row r="870" spans="2:138" ht="15">
      <c r="B870" s="4"/>
      <c r="C870" s="4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6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29"/>
      <c r="AF870" s="29"/>
      <c r="AG870" s="29"/>
      <c r="AH870" s="29"/>
      <c r="AI870" s="29"/>
      <c r="AJ870" s="29"/>
      <c r="AK870" s="29"/>
      <c r="AL870" s="2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</row>
    <row r="871" spans="2:138" ht="15">
      <c r="B871" s="4"/>
      <c r="C871" s="4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6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29"/>
      <c r="AF871" s="29"/>
      <c r="AG871" s="29"/>
      <c r="AH871" s="29"/>
      <c r="AI871" s="29"/>
      <c r="AJ871" s="29"/>
      <c r="AK871" s="29"/>
      <c r="AL871" s="2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</row>
    <row r="872" spans="2:138" ht="15">
      <c r="B872" s="4"/>
      <c r="C872" s="4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6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29"/>
      <c r="AF872" s="29"/>
      <c r="AG872" s="29"/>
      <c r="AH872" s="29"/>
      <c r="AI872" s="29"/>
      <c r="AJ872" s="29"/>
      <c r="AK872" s="29"/>
      <c r="AL872" s="2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</row>
    <row r="873" spans="2:138" ht="15">
      <c r="B873" s="4"/>
      <c r="C873" s="4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6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29"/>
      <c r="AF873" s="29"/>
      <c r="AG873" s="29"/>
      <c r="AH873" s="29"/>
      <c r="AI873" s="29"/>
      <c r="AJ873" s="29"/>
      <c r="AK873" s="29"/>
      <c r="AL873" s="2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</row>
    <row r="874" spans="2:138" ht="15">
      <c r="B874" s="4"/>
      <c r="C874" s="4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6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29"/>
      <c r="AF874" s="29"/>
      <c r="AG874" s="29"/>
      <c r="AH874" s="29"/>
      <c r="AI874" s="29"/>
      <c r="AJ874" s="29"/>
      <c r="AK874" s="29"/>
      <c r="AL874" s="2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</row>
    <row r="875" spans="2:138" ht="15">
      <c r="B875" s="4"/>
      <c r="C875" s="4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6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29"/>
      <c r="AF875" s="29"/>
      <c r="AG875" s="29"/>
      <c r="AH875" s="29"/>
      <c r="AI875" s="29"/>
      <c r="AJ875" s="29"/>
      <c r="AK875" s="29"/>
      <c r="AL875" s="2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</row>
    <row r="876" spans="2:138" ht="15">
      <c r="B876" s="4"/>
      <c r="C876" s="4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6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29"/>
      <c r="AF876" s="29"/>
      <c r="AG876" s="29"/>
      <c r="AH876" s="29"/>
      <c r="AI876" s="29"/>
      <c r="AJ876" s="29"/>
      <c r="AK876" s="29"/>
      <c r="AL876" s="2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</row>
    <row r="877" spans="2:138" ht="15">
      <c r="B877" s="4"/>
      <c r="C877" s="4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6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29"/>
      <c r="AF877" s="29"/>
      <c r="AG877" s="29"/>
      <c r="AH877" s="29"/>
      <c r="AI877" s="29"/>
      <c r="AJ877" s="29"/>
      <c r="AK877" s="29"/>
      <c r="AL877" s="2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</row>
    <row r="878" spans="2:138" ht="15">
      <c r="B878" s="4"/>
      <c r="C878" s="4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6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29"/>
      <c r="AF878" s="29"/>
      <c r="AG878" s="29"/>
      <c r="AH878" s="29"/>
      <c r="AI878" s="29"/>
      <c r="AJ878" s="29"/>
      <c r="AK878" s="29"/>
      <c r="AL878" s="2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</row>
    <row r="879" spans="2:138" ht="15">
      <c r="B879" s="4"/>
      <c r="C879" s="4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6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29"/>
      <c r="AF879" s="29"/>
      <c r="AG879" s="29"/>
      <c r="AH879" s="29"/>
      <c r="AI879" s="29"/>
      <c r="AJ879" s="29"/>
      <c r="AK879" s="29"/>
      <c r="AL879" s="2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</row>
    <row r="880" spans="2:138" ht="15">
      <c r="B880" s="4"/>
      <c r="C880" s="4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6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29"/>
      <c r="AF880" s="29"/>
      <c r="AG880" s="29"/>
      <c r="AH880" s="29"/>
      <c r="AI880" s="29"/>
      <c r="AJ880" s="29"/>
      <c r="AK880" s="29"/>
      <c r="AL880" s="2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</row>
    <row r="881" spans="2:138" ht="15">
      <c r="B881" s="4"/>
      <c r="C881" s="4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6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29"/>
      <c r="AF881" s="29"/>
      <c r="AG881" s="29"/>
      <c r="AH881" s="29"/>
      <c r="AI881" s="29"/>
      <c r="AJ881" s="29"/>
      <c r="AK881" s="29"/>
      <c r="AL881" s="2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</row>
    <row r="882" spans="2:138" ht="15">
      <c r="B882" s="4"/>
      <c r="C882" s="4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6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29"/>
      <c r="AF882" s="29"/>
      <c r="AG882" s="29"/>
      <c r="AH882" s="29"/>
      <c r="AI882" s="29"/>
      <c r="AJ882" s="29"/>
      <c r="AK882" s="29"/>
      <c r="AL882" s="2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</row>
    <row r="883" spans="2:138" ht="15">
      <c r="B883" s="4"/>
      <c r="C883" s="4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6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29"/>
      <c r="AF883" s="29"/>
      <c r="AG883" s="29"/>
      <c r="AH883" s="29"/>
      <c r="AI883" s="29"/>
      <c r="AJ883" s="29"/>
      <c r="AK883" s="29"/>
      <c r="AL883" s="2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</row>
    <row r="884" spans="2:138" ht="15">
      <c r="B884" s="4"/>
      <c r="C884" s="4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6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29"/>
      <c r="AF884" s="29"/>
      <c r="AG884" s="29"/>
      <c r="AH884" s="29"/>
      <c r="AI884" s="29"/>
      <c r="AJ884" s="29"/>
      <c r="AK884" s="29"/>
      <c r="AL884" s="2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</row>
    <row r="885" spans="2:138" ht="15">
      <c r="B885" s="4"/>
      <c r="C885" s="4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6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29"/>
      <c r="AF885" s="29"/>
      <c r="AG885" s="29"/>
      <c r="AH885" s="29"/>
      <c r="AI885" s="29"/>
      <c r="AJ885" s="29"/>
      <c r="AK885" s="29"/>
      <c r="AL885" s="2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</row>
    <row r="886" spans="2:138" ht="15">
      <c r="B886" s="4"/>
      <c r="C886" s="4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6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29"/>
      <c r="AF886" s="29"/>
      <c r="AG886" s="29"/>
      <c r="AH886" s="29"/>
      <c r="AI886" s="29"/>
      <c r="AJ886" s="29"/>
      <c r="AK886" s="29"/>
      <c r="AL886" s="2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</row>
    <row r="887" spans="2:138" ht="15">
      <c r="B887" s="4"/>
      <c r="C887" s="4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6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29"/>
      <c r="AF887" s="29"/>
      <c r="AG887" s="29"/>
      <c r="AH887" s="29"/>
      <c r="AI887" s="29"/>
      <c r="AJ887" s="29"/>
      <c r="AK887" s="29"/>
      <c r="AL887" s="2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</row>
    <row r="888" spans="2:138" ht="15">
      <c r="B888" s="4"/>
      <c r="C888" s="4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6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29"/>
      <c r="AF888" s="29"/>
      <c r="AG888" s="29"/>
      <c r="AH888" s="29"/>
      <c r="AI888" s="29"/>
      <c r="AJ888" s="29"/>
      <c r="AK888" s="29"/>
      <c r="AL888" s="2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</row>
    <row r="889" spans="2:138" ht="15">
      <c r="B889" s="4"/>
      <c r="C889" s="4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6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29"/>
      <c r="AF889" s="29"/>
      <c r="AG889" s="29"/>
      <c r="AH889" s="29"/>
      <c r="AI889" s="29"/>
      <c r="AJ889" s="29"/>
      <c r="AK889" s="29"/>
      <c r="AL889" s="2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</row>
    <row r="890" spans="2:138" ht="15">
      <c r="B890" s="4"/>
      <c r="C890" s="4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6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29"/>
      <c r="AF890" s="29"/>
      <c r="AG890" s="29"/>
      <c r="AH890" s="29"/>
      <c r="AI890" s="29"/>
      <c r="AJ890" s="29"/>
      <c r="AK890" s="29"/>
      <c r="AL890" s="2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</row>
    <row r="891" spans="2:138" ht="15">
      <c r="B891" s="4"/>
      <c r="C891" s="4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6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29"/>
      <c r="AF891" s="29"/>
      <c r="AG891" s="29"/>
      <c r="AH891" s="29"/>
      <c r="AI891" s="29"/>
      <c r="AJ891" s="29"/>
      <c r="AK891" s="29"/>
      <c r="AL891" s="2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</row>
    <row r="892" spans="2:138" ht="15">
      <c r="B892" s="4"/>
      <c r="C892" s="4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6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29"/>
      <c r="AF892" s="29"/>
      <c r="AG892" s="29"/>
      <c r="AH892" s="29"/>
      <c r="AI892" s="29"/>
      <c r="AJ892" s="29"/>
      <c r="AK892" s="29"/>
      <c r="AL892" s="2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</row>
    <row r="893" spans="2:138" ht="15">
      <c r="B893" s="4"/>
      <c r="C893" s="4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6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29"/>
      <c r="AF893" s="29"/>
      <c r="AG893" s="29"/>
      <c r="AH893" s="29"/>
      <c r="AI893" s="29"/>
      <c r="AJ893" s="29"/>
      <c r="AK893" s="29"/>
      <c r="AL893" s="2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</row>
    <row r="894" spans="2:138" ht="15">
      <c r="B894" s="4"/>
      <c r="C894" s="4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6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29"/>
      <c r="AF894" s="29"/>
      <c r="AG894" s="29"/>
      <c r="AH894" s="29"/>
      <c r="AI894" s="29"/>
      <c r="AJ894" s="29"/>
      <c r="AK894" s="29"/>
      <c r="AL894" s="2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</row>
    <row r="895" spans="2:138" ht="15">
      <c r="B895" s="4"/>
      <c r="C895" s="4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6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29"/>
      <c r="AF895" s="29"/>
      <c r="AG895" s="29"/>
      <c r="AH895" s="29"/>
      <c r="AI895" s="29"/>
      <c r="AJ895" s="29"/>
      <c r="AK895" s="29"/>
      <c r="AL895" s="2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</row>
    <row r="896" spans="2:138" ht="15">
      <c r="B896" s="4"/>
      <c r="C896" s="4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6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29"/>
      <c r="AF896" s="29"/>
      <c r="AG896" s="29"/>
      <c r="AH896" s="29"/>
      <c r="AI896" s="29"/>
      <c r="AJ896" s="29"/>
      <c r="AK896" s="29"/>
      <c r="AL896" s="2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</row>
    <row r="897" spans="2:138" ht="15">
      <c r="B897" s="4"/>
      <c r="C897" s="4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6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29"/>
      <c r="AF897" s="29"/>
      <c r="AG897" s="29"/>
      <c r="AH897" s="29"/>
      <c r="AI897" s="29"/>
      <c r="AJ897" s="29"/>
      <c r="AK897" s="29"/>
      <c r="AL897" s="2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</row>
    <row r="898" spans="2:138" ht="15">
      <c r="B898" s="4"/>
      <c r="C898" s="4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6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29"/>
      <c r="AF898" s="29"/>
      <c r="AG898" s="29"/>
      <c r="AH898" s="29"/>
      <c r="AI898" s="29"/>
      <c r="AJ898" s="29"/>
      <c r="AK898" s="29"/>
      <c r="AL898" s="2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</row>
    <row r="899" spans="2:138" ht="15">
      <c r="B899" s="4"/>
      <c r="C899" s="4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6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29"/>
      <c r="AF899" s="29"/>
      <c r="AG899" s="29"/>
      <c r="AH899" s="29"/>
      <c r="AI899" s="29"/>
      <c r="AJ899" s="29"/>
      <c r="AK899" s="29"/>
      <c r="AL899" s="2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</row>
    <row r="900" spans="2:138" ht="15">
      <c r="B900" s="4"/>
      <c r="C900" s="4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6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29"/>
      <c r="AF900" s="29"/>
      <c r="AG900" s="29"/>
      <c r="AH900" s="29"/>
      <c r="AI900" s="29"/>
      <c r="AJ900" s="29"/>
      <c r="AK900" s="29"/>
      <c r="AL900" s="2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</row>
    <row r="901" spans="2:138" ht="15">
      <c r="B901" s="4"/>
      <c r="C901" s="4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6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29"/>
      <c r="AF901" s="29"/>
      <c r="AG901" s="29"/>
      <c r="AH901" s="29"/>
      <c r="AI901" s="29"/>
      <c r="AJ901" s="29"/>
      <c r="AK901" s="29"/>
      <c r="AL901" s="2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</row>
    <row r="902" spans="2:138" ht="15">
      <c r="B902" s="4"/>
      <c r="C902" s="4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6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29"/>
      <c r="AF902" s="29"/>
      <c r="AG902" s="29"/>
      <c r="AH902" s="29"/>
      <c r="AI902" s="29"/>
      <c r="AJ902" s="29"/>
      <c r="AK902" s="29"/>
      <c r="AL902" s="2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</row>
    <row r="903" spans="2:138" ht="15">
      <c r="B903" s="4"/>
      <c r="C903" s="4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6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29"/>
      <c r="AF903" s="29"/>
      <c r="AG903" s="29"/>
      <c r="AH903" s="29"/>
      <c r="AI903" s="29"/>
      <c r="AJ903" s="29"/>
      <c r="AK903" s="29"/>
      <c r="AL903" s="2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</row>
    <row r="904" spans="2:138" ht="15">
      <c r="B904" s="4"/>
      <c r="C904" s="4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6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29"/>
      <c r="AF904" s="29"/>
      <c r="AG904" s="29"/>
      <c r="AH904" s="29"/>
      <c r="AI904" s="29"/>
      <c r="AJ904" s="29"/>
      <c r="AK904" s="29"/>
      <c r="AL904" s="2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</row>
    <row r="905" spans="2:138" ht="15">
      <c r="B905" s="4"/>
      <c r="C905" s="4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6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29"/>
      <c r="AF905" s="29"/>
      <c r="AG905" s="29"/>
      <c r="AH905" s="29"/>
      <c r="AI905" s="29"/>
      <c r="AJ905" s="29"/>
      <c r="AK905" s="29"/>
      <c r="AL905" s="2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</row>
    <row r="906" spans="2:138" ht="15">
      <c r="B906" s="4"/>
      <c r="C906" s="4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6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29"/>
      <c r="AF906" s="29"/>
      <c r="AG906" s="29"/>
      <c r="AH906" s="29"/>
      <c r="AI906" s="29"/>
      <c r="AJ906" s="29"/>
      <c r="AK906" s="29"/>
      <c r="AL906" s="2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</row>
    <row r="907" spans="2:138" ht="15">
      <c r="B907" s="4"/>
      <c r="C907" s="4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6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29"/>
      <c r="AF907" s="29"/>
      <c r="AG907" s="29"/>
      <c r="AH907" s="29"/>
      <c r="AI907" s="29"/>
      <c r="AJ907" s="29"/>
      <c r="AK907" s="29"/>
      <c r="AL907" s="2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</row>
    <row r="908" spans="2:138" ht="15">
      <c r="B908" s="4"/>
      <c r="C908" s="4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6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29"/>
      <c r="AF908" s="29"/>
      <c r="AG908" s="29"/>
      <c r="AH908" s="29"/>
      <c r="AI908" s="29"/>
      <c r="AJ908" s="29"/>
      <c r="AK908" s="29"/>
      <c r="AL908" s="2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</row>
    <row r="909" spans="2:138" ht="15">
      <c r="B909" s="4"/>
      <c r="C909" s="4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6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29"/>
      <c r="AF909" s="29"/>
      <c r="AG909" s="29"/>
      <c r="AH909" s="29"/>
      <c r="AI909" s="29"/>
      <c r="AJ909" s="29"/>
      <c r="AK909" s="29"/>
      <c r="AL909" s="2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</row>
    <row r="910" spans="2:138" ht="15">
      <c r="B910" s="4"/>
      <c r="C910" s="4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6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29"/>
      <c r="AF910" s="29"/>
      <c r="AG910" s="29"/>
      <c r="AH910" s="29"/>
      <c r="AI910" s="29"/>
      <c r="AJ910" s="29"/>
      <c r="AK910" s="29"/>
      <c r="AL910" s="2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</row>
    <row r="911" spans="2:138" ht="15">
      <c r="B911" s="4"/>
      <c r="C911" s="4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6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29"/>
      <c r="AF911" s="29"/>
      <c r="AG911" s="29"/>
      <c r="AH911" s="29"/>
      <c r="AI911" s="29"/>
      <c r="AJ911" s="29"/>
      <c r="AK911" s="29"/>
      <c r="AL911" s="2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</row>
    <row r="912" spans="2:138" ht="15">
      <c r="B912" s="4"/>
      <c r="C912" s="4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6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29"/>
      <c r="AF912" s="29"/>
      <c r="AG912" s="29"/>
      <c r="AH912" s="29"/>
      <c r="AI912" s="29"/>
      <c r="AJ912" s="29"/>
      <c r="AK912" s="29"/>
      <c r="AL912" s="2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</row>
    <row r="913" spans="2:138" ht="15">
      <c r="B913" s="4"/>
      <c r="C913" s="4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6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29"/>
      <c r="AF913" s="29"/>
      <c r="AG913" s="29"/>
      <c r="AH913" s="29"/>
      <c r="AI913" s="29"/>
      <c r="AJ913" s="29"/>
      <c r="AK913" s="29"/>
      <c r="AL913" s="2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</row>
    <row r="914" spans="2:138" ht="15">
      <c r="B914" s="4"/>
      <c r="C914" s="4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6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29"/>
      <c r="AF914" s="29"/>
      <c r="AG914" s="29"/>
      <c r="AH914" s="29"/>
      <c r="AI914" s="29"/>
      <c r="AJ914" s="29"/>
      <c r="AK914" s="29"/>
      <c r="AL914" s="2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</row>
    <row r="915" spans="2:138" ht="15">
      <c r="B915" s="4"/>
      <c r="C915" s="4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6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29"/>
      <c r="AF915" s="29"/>
      <c r="AG915" s="29"/>
      <c r="AH915" s="29"/>
      <c r="AI915" s="29"/>
      <c r="AJ915" s="29"/>
      <c r="AK915" s="29"/>
      <c r="AL915" s="2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</row>
    <row r="916" spans="2:138" ht="15">
      <c r="B916" s="4"/>
      <c r="C916" s="4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6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29"/>
      <c r="AF916" s="29"/>
      <c r="AG916" s="29"/>
      <c r="AH916" s="29"/>
      <c r="AI916" s="29"/>
      <c r="AJ916" s="29"/>
      <c r="AK916" s="29"/>
      <c r="AL916" s="2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</row>
    <row r="917" spans="2:138" ht="15">
      <c r="B917" s="4"/>
      <c r="C917" s="4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6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29"/>
      <c r="AF917" s="29"/>
      <c r="AG917" s="29"/>
      <c r="AH917" s="29"/>
      <c r="AI917" s="29"/>
      <c r="AJ917" s="29"/>
      <c r="AK917" s="29"/>
      <c r="AL917" s="2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</row>
    <row r="918" spans="2:138" ht="15">
      <c r="B918" s="4"/>
      <c r="C918" s="4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6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29"/>
      <c r="AF918" s="29"/>
      <c r="AG918" s="29"/>
      <c r="AH918" s="29"/>
      <c r="AI918" s="29"/>
      <c r="AJ918" s="29"/>
      <c r="AK918" s="29"/>
      <c r="AL918" s="2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</row>
    <row r="919" spans="2:138" ht="15">
      <c r="B919" s="4"/>
      <c r="C919" s="4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6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29"/>
      <c r="AF919" s="29"/>
      <c r="AG919" s="29"/>
      <c r="AH919" s="29"/>
      <c r="AI919" s="29"/>
      <c r="AJ919" s="29"/>
      <c r="AK919" s="29"/>
      <c r="AL919" s="2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</row>
    <row r="920" spans="2:138" ht="15">
      <c r="B920" s="4"/>
      <c r="C920" s="4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6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29"/>
      <c r="AF920" s="29"/>
      <c r="AG920" s="29"/>
      <c r="AH920" s="29"/>
      <c r="AI920" s="29"/>
      <c r="AJ920" s="29"/>
      <c r="AK920" s="29"/>
      <c r="AL920" s="2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</row>
    <row r="921" spans="2:138" ht="15">
      <c r="B921" s="4"/>
      <c r="C921" s="4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6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29"/>
      <c r="AF921" s="29"/>
      <c r="AG921" s="29"/>
      <c r="AH921" s="29"/>
      <c r="AI921" s="29"/>
      <c r="AJ921" s="29"/>
      <c r="AK921" s="29"/>
      <c r="AL921" s="2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</row>
    <row r="922" spans="2:138" ht="15">
      <c r="B922" s="4"/>
      <c r="C922" s="4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6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29"/>
      <c r="AF922" s="29"/>
      <c r="AG922" s="29"/>
      <c r="AH922" s="29"/>
      <c r="AI922" s="29"/>
      <c r="AJ922" s="29"/>
      <c r="AK922" s="29"/>
      <c r="AL922" s="2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</row>
    <row r="923" spans="2:138" ht="15">
      <c r="B923" s="4"/>
      <c r="C923" s="4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6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29"/>
      <c r="AF923" s="29"/>
      <c r="AG923" s="29"/>
      <c r="AH923" s="29"/>
      <c r="AI923" s="29"/>
      <c r="AJ923" s="29"/>
      <c r="AK923" s="29"/>
      <c r="AL923" s="2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</row>
    <row r="924" spans="2:138" ht="15">
      <c r="B924" s="4"/>
      <c r="C924" s="4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6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29"/>
      <c r="AF924" s="29"/>
      <c r="AG924" s="29"/>
      <c r="AH924" s="29"/>
      <c r="AI924" s="29"/>
      <c r="AJ924" s="29"/>
      <c r="AK924" s="29"/>
      <c r="AL924" s="2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</row>
    <row r="925" spans="2:138" ht="15">
      <c r="B925" s="4"/>
      <c r="C925" s="4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6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29"/>
      <c r="AF925" s="29"/>
      <c r="AG925" s="29"/>
      <c r="AH925" s="29"/>
      <c r="AI925" s="29"/>
      <c r="AJ925" s="29"/>
      <c r="AK925" s="29"/>
      <c r="AL925" s="2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</row>
    <row r="926" spans="2:138" ht="15">
      <c r="B926" s="4"/>
      <c r="C926" s="4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6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29"/>
      <c r="AF926" s="29"/>
      <c r="AG926" s="29"/>
      <c r="AH926" s="29"/>
      <c r="AI926" s="29"/>
      <c r="AJ926" s="29"/>
      <c r="AK926" s="29"/>
      <c r="AL926" s="2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</row>
    <row r="927" spans="2:138" ht="15">
      <c r="B927" s="4"/>
      <c r="C927" s="4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6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29"/>
      <c r="AF927" s="29"/>
      <c r="AG927" s="29"/>
      <c r="AH927" s="29"/>
      <c r="AI927" s="29"/>
      <c r="AJ927" s="29"/>
      <c r="AK927" s="29"/>
      <c r="AL927" s="2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</row>
    <row r="928" spans="2:138" ht="15">
      <c r="B928" s="4"/>
      <c r="C928" s="4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6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29"/>
      <c r="AF928" s="29"/>
      <c r="AG928" s="29"/>
      <c r="AH928" s="29"/>
      <c r="AI928" s="29"/>
      <c r="AJ928" s="29"/>
      <c r="AK928" s="29"/>
      <c r="AL928" s="2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</row>
    <row r="929" spans="2:138" ht="15">
      <c r="B929" s="4"/>
      <c r="C929" s="4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6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29"/>
      <c r="AF929" s="29"/>
      <c r="AG929" s="29"/>
      <c r="AH929" s="29"/>
      <c r="AI929" s="29"/>
      <c r="AJ929" s="29"/>
      <c r="AK929" s="29"/>
      <c r="AL929" s="2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</row>
    <row r="930" spans="2:138" ht="15">
      <c r="B930" s="4"/>
      <c r="C930" s="4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6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29"/>
      <c r="AF930" s="29"/>
      <c r="AG930" s="29"/>
      <c r="AH930" s="29"/>
      <c r="AI930" s="29"/>
      <c r="AJ930" s="29"/>
      <c r="AK930" s="29"/>
      <c r="AL930" s="2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</row>
    <row r="931" spans="2:138" ht="15">
      <c r="B931" s="4"/>
      <c r="C931" s="4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6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29"/>
      <c r="AF931" s="29"/>
      <c r="AG931" s="29"/>
      <c r="AH931" s="29"/>
      <c r="AI931" s="29"/>
      <c r="AJ931" s="29"/>
      <c r="AK931" s="29"/>
      <c r="AL931" s="2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</row>
    <row r="932" spans="2:138" ht="15">
      <c r="B932" s="4"/>
      <c r="C932" s="4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6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29"/>
      <c r="AF932" s="29"/>
      <c r="AG932" s="29"/>
      <c r="AH932" s="29"/>
      <c r="AI932" s="29"/>
      <c r="AJ932" s="29"/>
      <c r="AK932" s="29"/>
      <c r="AL932" s="2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</row>
    <row r="933" spans="2:138" ht="15">
      <c r="B933" s="4"/>
      <c r="C933" s="4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6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29"/>
      <c r="AF933" s="29"/>
      <c r="AG933" s="29"/>
      <c r="AH933" s="29"/>
      <c r="AI933" s="29"/>
      <c r="AJ933" s="29"/>
      <c r="AK933" s="29"/>
      <c r="AL933" s="2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</row>
    <row r="934" spans="2:138" ht="15">
      <c r="B934" s="4"/>
      <c r="C934" s="4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6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29"/>
      <c r="AF934" s="29"/>
      <c r="AG934" s="29"/>
      <c r="AH934" s="29"/>
      <c r="AI934" s="29"/>
      <c r="AJ934" s="29"/>
      <c r="AK934" s="29"/>
      <c r="AL934" s="2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</row>
    <row r="935" spans="2:138" ht="15">
      <c r="B935" s="4"/>
      <c r="C935" s="4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6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29"/>
      <c r="AF935" s="29"/>
      <c r="AG935" s="29"/>
      <c r="AH935" s="29"/>
      <c r="AI935" s="29"/>
      <c r="AJ935" s="29"/>
      <c r="AK935" s="29"/>
      <c r="AL935" s="2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</row>
    <row r="936" spans="2:138" ht="15">
      <c r="B936" s="4"/>
      <c r="C936" s="4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6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29"/>
      <c r="AF936" s="29"/>
      <c r="AG936" s="29"/>
      <c r="AH936" s="29"/>
      <c r="AI936" s="29"/>
      <c r="AJ936" s="29"/>
      <c r="AK936" s="29"/>
      <c r="AL936" s="2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</row>
    <row r="937" spans="2:138" ht="15">
      <c r="B937" s="4"/>
      <c r="C937" s="4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6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29"/>
      <c r="AF937" s="29"/>
      <c r="AG937" s="29"/>
      <c r="AH937" s="29"/>
      <c r="AI937" s="29"/>
      <c r="AJ937" s="29"/>
      <c r="AK937" s="29"/>
      <c r="AL937" s="2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</row>
    <row r="938" spans="2:138" ht="15">
      <c r="B938" s="4"/>
      <c r="C938" s="4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6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29"/>
      <c r="AF938" s="29"/>
      <c r="AG938" s="29"/>
      <c r="AH938" s="29"/>
      <c r="AI938" s="29"/>
      <c r="AJ938" s="29"/>
      <c r="AK938" s="29"/>
      <c r="AL938" s="2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</row>
    <row r="939" spans="2:138" ht="15">
      <c r="B939" s="4"/>
      <c r="C939" s="4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6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29"/>
      <c r="AF939" s="29"/>
      <c r="AG939" s="29"/>
      <c r="AH939" s="29"/>
      <c r="AI939" s="29"/>
      <c r="AJ939" s="29"/>
      <c r="AK939" s="29"/>
      <c r="AL939" s="2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</row>
    <row r="940" spans="2:138" ht="15">
      <c r="B940" s="4"/>
      <c r="C940" s="4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6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29"/>
      <c r="AF940" s="29"/>
      <c r="AG940" s="29"/>
      <c r="AH940" s="29"/>
      <c r="AI940" s="29"/>
      <c r="AJ940" s="29"/>
      <c r="AK940" s="29"/>
      <c r="AL940" s="2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</row>
    <row r="941" spans="2:138" ht="15">
      <c r="B941" s="4"/>
      <c r="C941" s="4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6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29"/>
      <c r="AF941" s="29"/>
      <c r="AG941" s="29"/>
      <c r="AH941" s="29"/>
      <c r="AI941" s="29"/>
      <c r="AJ941" s="29"/>
      <c r="AK941" s="29"/>
      <c r="AL941" s="2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</row>
    <row r="942" spans="2:138" ht="15">
      <c r="B942" s="4"/>
      <c r="C942" s="4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6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29"/>
      <c r="AF942" s="29"/>
      <c r="AG942" s="29"/>
      <c r="AH942" s="29"/>
      <c r="AI942" s="29"/>
      <c r="AJ942" s="29"/>
      <c r="AK942" s="29"/>
      <c r="AL942" s="2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</row>
    <row r="943" spans="2:138" ht="15">
      <c r="B943" s="4"/>
      <c r="C943" s="4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6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29"/>
      <c r="AF943" s="29"/>
      <c r="AG943" s="29"/>
      <c r="AH943" s="29"/>
      <c r="AI943" s="29"/>
      <c r="AJ943" s="29"/>
      <c r="AK943" s="29"/>
      <c r="AL943" s="2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</row>
    <row r="944" spans="2:138" ht="15">
      <c r="B944" s="4"/>
      <c r="C944" s="4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6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29"/>
      <c r="AF944" s="29"/>
      <c r="AG944" s="29"/>
      <c r="AH944" s="29"/>
      <c r="AI944" s="29"/>
      <c r="AJ944" s="29"/>
      <c r="AK944" s="29"/>
      <c r="AL944" s="2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</row>
    <row r="945" spans="2:138" ht="15">
      <c r="B945" s="4"/>
      <c r="C945" s="4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6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29"/>
      <c r="AF945" s="29"/>
      <c r="AG945" s="29"/>
      <c r="AH945" s="29"/>
      <c r="AI945" s="29"/>
      <c r="AJ945" s="29"/>
      <c r="AK945" s="29"/>
      <c r="AL945" s="2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</row>
    <row r="946" spans="2:138" ht="15">
      <c r="B946" s="4"/>
      <c r="C946" s="4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6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29"/>
      <c r="AF946" s="29"/>
      <c r="AG946" s="29"/>
      <c r="AH946" s="29"/>
      <c r="AI946" s="29"/>
      <c r="AJ946" s="29"/>
      <c r="AK946" s="29"/>
      <c r="AL946" s="2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</row>
    <row r="947" spans="2:138" ht="15">
      <c r="B947" s="4"/>
      <c r="C947" s="4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6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29"/>
      <c r="AF947" s="29"/>
      <c r="AG947" s="29"/>
      <c r="AH947" s="29"/>
      <c r="AI947" s="29"/>
      <c r="AJ947" s="29"/>
      <c r="AK947" s="29"/>
      <c r="AL947" s="2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</row>
    <row r="948" spans="2:138" ht="15">
      <c r="B948" s="4"/>
      <c r="C948" s="4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6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29"/>
      <c r="AF948" s="29"/>
      <c r="AG948" s="29"/>
      <c r="AH948" s="29"/>
      <c r="AI948" s="29"/>
      <c r="AJ948" s="29"/>
      <c r="AK948" s="29"/>
      <c r="AL948" s="2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</row>
    <row r="949" spans="2:138" ht="15">
      <c r="B949" s="4"/>
      <c r="C949" s="4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6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29"/>
      <c r="AF949" s="29"/>
      <c r="AG949" s="29"/>
      <c r="AH949" s="29"/>
      <c r="AI949" s="29"/>
      <c r="AJ949" s="29"/>
      <c r="AK949" s="29"/>
      <c r="AL949" s="2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</row>
    <row r="950" spans="2:138" ht="15">
      <c r="B950" s="4"/>
      <c r="C950" s="4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6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29"/>
      <c r="AF950" s="29"/>
      <c r="AG950" s="29"/>
      <c r="AH950" s="29"/>
      <c r="AI950" s="29"/>
      <c r="AJ950" s="29"/>
      <c r="AK950" s="29"/>
      <c r="AL950" s="2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</row>
    <row r="951" spans="2:138" ht="15">
      <c r="B951" s="4"/>
      <c r="C951" s="4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6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29"/>
      <c r="AF951" s="29"/>
      <c r="AG951" s="29"/>
      <c r="AH951" s="29"/>
      <c r="AI951" s="29"/>
      <c r="AJ951" s="29"/>
      <c r="AK951" s="29"/>
      <c r="AL951" s="2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</row>
    <row r="952" spans="2:138" ht="15">
      <c r="B952" s="4"/>
      <c r="C952" s="4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6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29"/>
      <c r="AF952" s="29"/>
      <c r="AG952" s="29"/>
      <c r="AH952" s="29"/>
      <c r="AI952" s="29"/>
      <c r="AJ952" s="29"/>
      <c r="AK952" s="29"/>
      <c r="AL952" s="2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</row>
    <row r="953" spans="2:138" ht="15">
      <c r="B953" s="4"/>
      <c r="C953" s="4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6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29"/>
      <c r="AF953" s="29"/>
      <c r="AG953" s="29"/>
      <c r="AH953" s="29"/>
      <c r="AI953" s="29"/>
      <c r="AJ953" s="29"/>
      <c r="AK953" s="29"/>
      <c r="AL953" s="2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</row>
    <row r="954" spans="2:138" ht="15">
      <c r="B954" s="4"/>
      <c r="C954" s="4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6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29"/>
      <c r="AF954" s="29"/>
      <c r="AG954" s="29"/>
      <c r="AH954" s="29"/>
      <c r="AI954" s="29"/>
      <c r="AJ954" s="29"/>
      <c r="AK954" s="29"/>
      <c r="AL954" s="2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</row>
    <row r="955" spans="2:138" ht="15">
      <c r="B955" s="4"/>
      <c r="C955" s="4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6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29"/>
      <c r="AF955" s="29"/>
      <c r="AG955" s="29"/>
      <c r="AH955" s="29"/>
      <c r="AI955" s="29"/>
      <c r="AJ955" s="29"/>
      <c r="AK955" s="29"/>
      <c r="AL955" s="2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</row>
    <row r="956" spans="2:138" ht="15">
      <c r="B956" s="4"/>
      <c r="C956" s="4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6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29"/>
      <c r="AF956" s="29"/>
      <c r="AG956" s="29"/>
      <c r="AH956" s="29"/>
      <c r="AI956" s="29"/>
      <c r="AJ956" s="29"/>
      <c r="AK956" s="29"/>
      <c r="AL956" s="2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</row>
    <row r="957" spans="2:138" ht="15">
      <c r="B957" s="4"/>
      <c r="C957" s="4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6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29"/>
      <c r="AF957" s="29"/>
      <c r="AG957" s="29"/>
      <c r="AH957" s="29"/>
      <c r="AI957" s="29"/>
      <c r="AJ957" s="29"/>
      <c r="AK957" s="29"/>
      <c r="AL957" s="2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</row>
    <row r="958" spans="2:138" ht="15">
      <c r="B958" s="4"/>
      <c r="C958" s="4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6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29"/>
      <c r="AF958" s="29"/>
      <c r="AG958" s="29"/>
      <c r="AH958" s="29"/>
      <c r="AI958" s="29"/>
      <c r="AJ958" s="29"/>
      <c r="AK958" s="29"/>
      <c r="AL958" s="2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</row>
    <row r="959" spans="2:138" ht="15">
      <c r="B959" s="4"/>
      <c r="C959" s="4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6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29"/>
      <c r="AF959" s="29"/>
      <c r="AG959" s="29"/>
      <c r="AH959" s="29"/>
      <c r="AI959" s="29"/>
      <c r="AJ959" s="29"/>
      <c r="AK959" s="29"/>
      <c r="AL959" s="2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</row>
    <row r="960" spans="2:138" ht="15">
      <c r="B960" s="4"/>
      <c r="C960" s="4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6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29"/>
      <c r="AF960" s="29"/>
      <c r="AG960" s="29"/>
      <c r="AH960" s="29"/>
      <c r="AI960" s="29"/>
      <c r="AJ960" s="29"/>
      <c r="AK960" s="29"/>
      <c r="AL960" s="2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</row>
    <row r="961" spans="2:138" ht="15">
      <c r="B961" s="4"/>
      <c r="C961" s="4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6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29"/>
      <c r="AF961" s="29"/>
      <c r="AG961" s="29"/>
      <c r="AH961" s="29"/>
      <c r="AI961" s="29"/>
      <c r="AJ961" s="29"/>
      <c r="AK961" s="29"/>
      <c r="AL961" s="2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</row>
    <row r="962" spans="2:138" ht="15">
      <c r="B962" s="4"/>
      <c r="C962" s="4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6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29"/>
      <c r="AF962" s="29"/>
      <c r="AG962" s="29"/>
      <c r="AH962" s="29"/>
      <c r="AI962" s="29"/>
      <c r="AJ962" s="29"/>
      <c r="AK962" s="29"/>
      <c r="AL962" s="2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</row>
    <row r="963" spans="2:138" ht="15">
      <c r="B963" s="4"/>
      <c r="C963" s="4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6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29"/>
      <c r="AF963" s="29"/>
      <c r="AG963" s="29"/>
      <c r="AH963" s="29"/>
      <c r="AI963" s="29"/>
      <c r="AJ963" s="29"/>
      <c r="AK963" s="29"/>
      <c r="AL963" s="2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</row>
    <row r="964" spans="2:138" ht="15">
      <c r="B964" s="4"/>
      <c r="C964" s="4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6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29"/>
      <c r="AF964" s="29"/>
      <c r="AG964" s="29"/>
      <c r="AH964" s="29"/>
      <c r="AI964" s="29"/>
      <c r="AJ964" s="29"/>
      <c r="AK964" s="29"/>
      <c r="AL964" s="2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</row>
    <row r="965" spans="2:138" ht="15">
      <c r="B965" s="4"/>
      <c r="C965" s="4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6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29"/>
      <c r="AF965" s="29"/>
      <c r="AG965" s="29"/>
      <c r="AH965" s="29"/>
      <c r="AI965" s="29"/>
      <c r="AJ965" s="29"/>
      <c r="AK965" s="29"/>
      <c r="AL965" s="2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</row>
    <row r="966" spans="2:138" ht="15">
      <c r="B966" s="4"/>
      <c r="C966" s="4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6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29"/>
      <c r="AF966" s="29"/>
      <c r="AG966" s="29"/>
      <c r="AH966" s="29"/>
      <c r="AI966" s="29"/>
      <c r="AJ966" s="29"/>
      <c r="AK966" s="29"/>
      <c r="AL966" s="2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</row>
    <row r="967" spans="2:138" ht="15">
      <c r="B967" s="4"/>
      <c r="C967" s="4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6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29"/>
      <c r="AF967" s="29"/>
      <c r="AG967" s="29"/>
      <c r="AH967" s="29"/>
      <c r="AI967" s="29"/>
      <c r="AJ967" s="29"/>
      <c r="AK967" s="29"/>
      <c r="AL967" s="2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</row>
    <row r="968" spans="2:138" ht="15">
      <c r="B968" s="4"/>
      <c r="C968" s="4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6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29"/>
      <c r="AF968" s="29"/>
      <c r="AG968" s="29"/>
      <c r="AH968" s="29"/>
      <c r="AI968" s="29"/>
      <c r="AJ968" s="29"/>
      <c r="AK968" s="29"/>
      <c r="AL968" s="2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</row>
    <row r="969" spans="2:138" ht="15">
      <c r="B969" s="4"/>
      <c r="C969" s="4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6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29"/>
      <c r="AF969" s="29"/>
      <c r="AG969" s="29"/>
      <c r="AH969" s="29"/>
      <c r="AI969" s="29"/>
      <c r="AJ969" s="29"/>
      <c r="AK969" s="29"/>
      <c r="AL969" s="2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</row>
    <row r="970" spans="2:138" ht="15">
      <c r="B970" s="4"/>
      <c r="C970" s="4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6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29"/>
      <c r="AF970" s="29"/>
      <c r="AG970" s="29"/>
      <c r="AH970" s="29"/>
      <c r="AI970" s="29"/>
      <c r="AJ970" s="29"/>
      <c r="AK970" s="29"/>
      <c r="AL970" s="2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</row>
    <row r="971" spans="2:138" ht="15">
      <c r="B971" s="4"/>
      <c r="C971" s="4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6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29"/>
      <c r="AF971" s="29"/>
      <c r="AG971" s="29"/>
      <c r="AH971" s="29"/>
      <c r="AI971" s="29"/>
      <c r="AJ971" s="29"/>
      <c r="AK971" s="29"/>
      <c r="AL971" s="2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</row>
    <row r="972" spans="2:138" ht="15">
      <c r="B972" s="4"/>
      <c r="C972" s="4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6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29"/>
      <c r="AF972" s="29"/>
      <c r="AG972" s="29"/>
      <c r="AH972" s="29"/>
      <c r="AI972" s="29"/>
      <c r="AJ972" s="29"/>
      <c r="AK972" s="29"/>
      <c r="AL972" s="2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</row>
    <row r="973" spans="2:138" ht="15">
      <c r="B973" s="4"/>
      <c r="C973" s="4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6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29"/>
      <c r="AF973" s="29"/>
      <c r="AG973" s="29"/>
      <c r="AH973" s="29"/>
      <c r="AI973" s="29"/>
      <c r="AJ973" s="29"/>
      <c r="AK973" s="29"/>
      <c r="AL973" s="2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</row>
    <row r="974" spans="2:138" ht="15">
      <c r="B974" s="4"/>
      <c r="C974" s="4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6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29"/>
      <c r="AF974" s="29"/>
      <c r="AG974" s="29"/>
      <c r="AH974" s="29"/>
      <c r="AI974" s="29"/>
      <c r="AJ974" s="29"/>
      <c r="AK974" s="29"/>
      <c r="AL974" s="2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</row>
    <row r="975" spans="2:138" ht="15">
      <c r="B975" s="4"/>
      <c r="C975" s="4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6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29"/>
      <c r="AF975" s="29"/>
      <c r="AG975" s="29"/>
      <c r="AH975" s="29"/>
      <c r="AI975" s="29"/>
      <c r="AJ975" s="29"/>
      <c r="AK975" s="29"/>
      <c r="AL975" s="2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</row>
    <row r="976" spans="2:138" ht="15">
      <c r="B976" s="4"/>
      <c r="C976" s="4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6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29"/>
      <c r="AF976" s="29"/>
      <c r="AG976" s="29"/>
      <c r="AH976" s="29"/>
      <c r="AI976" s="29"/>
      <c r="AJ976" s="29"/>
      <c r="AK976" s="29"/>
      <c r="AL976" s="2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</row>
    <row r="977" spans="2:138" ht="15">
      <c r="B977" s="4"/>
      <c r="C977" s="4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6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29"/>
      <c r="AF977" s="29"/>
      <c r="AG977" s="29"/>
      <c r="AH977" s="29"/>
      <c r="AI977" s="29"/>
      <c r="AJ977" s="29"/>
      <c r="AK977" s="29"/>
      <c r="AL977" s="2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</row>
    <row r="978" spans="2:138" ht="15">
      <c r="B978" s="4"/>
      <c r="C978" s="4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6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29"/>
      <c r="AF978" s="29"/>
      <c r="AG978" s="29"/>
      <c r="AH978" s="29"/>
      <c r="AI978" s="29"/>
      <c r="AJ978" s="29"/>
      <c r="AK978" s="29"/>
      <c r="AL978" s="2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</row>
    <row r="979" spans="2:138" ht="15">
      <c r="B979" s="4"/>
      <c r="C979" s="4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6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29"/>
      <c r="AF979" s="29"/>
      <c r="AG979" s="29"/>
      <c r="AH979" s="29"/>
      <c r="AI979" s="29"/>
      <c r="AJ979" s="29"/>
      <c r="AK979" s="29"/>
      <c r="AL979" s="2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</row>
    <row r="980" spans="2:138" ht="15">
      <c r="B980" s="4"/>
      <c r="C980" s="4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6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29"/>
      <c r="AF980" s="29"/>
      <c r="AG980" s="29"/>
      <c r="AH980" s="29"/>
      <c r="AI980" s="29"/>
      <c r="AJ980" s="29"/>
      <c r="AK980" s="29"/>
      <c r="AL980" s="2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</row>
    <row r="981" spans="2:138" ht="15">
      <c r="B981" s="4"/>
      <c r="C981" s="4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6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29"/>
      <c r="AF981" s="29"/>
      <c r="AG981" s="29"/>
      <c r="AH981" s="29"/>
      <c r="AI981" s="29"/>
      <c r="AJ981" s="29"/>
      <c r="AK981" s="29"/>
      <c r="AL981" s="2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</row>
    <row r="982" spans="2:138" ht="15">
      <c r="B982" s="4"/>
      <c r="C982" s="4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6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29"/>
      <c r="AF982" s="29"/>
      <c r="AG982" s="29"/>
      <c r="AH982" s="29"/>
      <c r="AI982" s="29"/>
      <c r="AJ982" s="29"/>
      <c r="AK982" s="29"/>
      <c r="AL982" s="2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</row>
    <row r="983" spans="2:138" ht="15">
      <c r="B983" s="4"/>
      <c r="C983" s="4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6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29"/>
      <c r="AF983" s="29"/>
      <c r="AG983" s="29"/>
      <c r="AH983" s="29"/>
      <c r="AI983" s="29"/>
      <c r="AJ983" s="29"/>
      <c r="AK983" s="29"/>
      <c r="AL983" s="2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</row>
    <row r="984" spans="2:138" ht="15">
      <c r="B984" s="4"/>
      <c r="C984" s="4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6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29"/>
      <c r="AF984" s="29"/>
      <c r="AG984" s="29"/>
      <c r="AH984" s="29"/>
      <c r="AI984" s="29"/>
      <c r="AJ984" s="29"/>
      <c r="AK984" s="29"/>
      <c r="AL984" s="2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</row>
    <row r="985" spans="2:138" ht="15">
      <c r="B985" s="4"/>
      <c r="C985" s="4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6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29"/>
      <c r="AF985" s="29"/>
      <c r="AG985" s="29"/>
      <c r="AH985" s="29"/>
      <c r="AI985" s="29"/>
      <c r="AJ985" s="29"/>
      <c r="AK985" s="29"/>
      <c r="AL985" s="2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</row>
    <row r="986" spans="2:138" ht="15">
      <c r="B986" s="4"/>
      <c r="C986" s="4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6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29"/>
      <c r="AF986" s="29"/>
      <c r="AG986" s="29"/>
      <c r="AH986" s="29"/>
      <c r="AI986" s="29"/>
      <c r="AJ986" s="29"/>
      <c r="AK986" s="29"/>
      <c r="AL986" s="2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</row>
    <row r="987" spans="2:138" ht="15">
      <c r="B987" s="4"/>
      <c r="C987" s="4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6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29"/>
      <c r="AF987" s="29"/>
      <c r="AG987" s="29"/>
      <c r="AH987" s="29"/>
      <c r="AI987" s="29"/>
      <c r="AJ987" s="29"/>
      <c r="AK987" s="29"/>
      <c r="AL987" s="2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</row>
    <row r="988" spans="2:138" ht="15">
      <c r="B988" s="4"/>
      <c r="C988" s="4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6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29"/>
      <c r="AF988" s="29"/>
      <c r="AG988" s="29"/>
      <c r="AH988" s="29"/>
      <c r="AI988" s="29"/>
      <c r="AJ988" s="29"/>
      <c r="AK988" s="29"/>
      <c r="AL988" s="2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</row>
    <row r="989" spans="2:138" ht="15">
      <c r="B989" s="4"/>
      <c r="C989" s="4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6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29"/>
      <c r="AF989" s="29"/>
      <c r="AG989" s="29"/>
      <c r="AH989" s="29"/>
      <c r="AI989" s="29"/>
      <c r="AJ989" s="29"/>
      <c r="AK989" s="29"/>
      <c r="AL989" s="2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</row>
    <row r="990" spans="2:138" ht="15">
      <c r="B990" s="4"/>
      <c r="C990" s="4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6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29"/>
      <c r="AF990" s="29"/>
      <c r="AG990" s="29"/>
      <c r="AH990" s="29"/>
      <c r="AI990" s="29"/>
      <c r="AJ990" s="29"/>
      <c r="AK990" s="29"/>
      <c r="AL990" s="2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</row>
    <row r="991" spans="2:138" ht="15">
      <c r="B991" s="4"/>
      <c r="C991" s="4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6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29"/>
      <c r="AF991" s="29"/>
      <c r="AG991" s="29"/>
      <c r="AH991" s="29"/>
      <c r="AI991" s="29"/>
      <c r="AJ991" s="29"/>
      <c r="AK991" s="29"/>
      <c r="AL991" s="2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</row>
    <row r="992" spans="2:138" ht="15">
      <c r="B992" s="4"/>
      <c r="C992" s="4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6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29"/>
      <c r="AF992" s="29"/>
      <c r="AG992" s="29"/>
      <c r="AH992" s="29"/>
      <c r="AI992" s="29"/>
      <c r="AJ992" s="29"/>
      <c r="AK992" s="29"/>
      <c r="AL992" s="2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</row>
    <row r="993" spans="2:138" ht="15">
      <c r="B993" s="4"/>
      <c r="C993" s="4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6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29"/>
      <c r="AF993" s="29"/>
      <c r="AG993" s="29"/>
      <c r="AH993" s="29"/>
      <c r="AI993" s="29"/>
      <c r="AJ993" s="29"/>
      <c r="AK993" s="29"/>
      <c r="AL993" s="2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</row>
    <row r="994" spans="2:138" ht="15">
      <c r="B994" s="4"/>
      <c r="C994" s="4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6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29"/>
      <c r="AF994" s="29"/>
      <c r="AG994" s="29"/>
      <c r="AH994" s="29"/>
      <c r="AI994" s="29"/>
      <c r="AJ994" s="29"/>
      <c r="AK994" s="29"/>
      <c r="AL994" s="2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</row>
    <row r="995" spans="2:138" ht="15">
      <c r="B995" s="4"/>
      <c r="C995" s="4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6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29"/>
      <c r="AF995" s="29"/>
      <c r="AG995" s="29"/>
      <c r="AH995" s="29"/>
      <c r="AI995" s="29"/>
      <c r="AJ995" s="29"/>
      <c r="AK995" s="29"/>
      <c r="AL995" s="2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</row>
    <row r="996" spans="2:138" ht="15">
      <c r="B996" s="4"/>
      <c r="C996" s="4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6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29"/>
      <c r="AF996" s="29"/>
      <c r="AG996" s="29"/>
      <c r="AH996" s="29"/>
      <c r="AI996" s="29"/>
      <c r="AJ996" s="29"/>
      <c r="AK996" s="29"/>
      <c r="AL996" s="2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</row>
    <row r="997" spans="2:138" ht="15">
      <c r="B997" s="4"/>
      <c r="C997" s="4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6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29"/>
      <c r="AF997" s="29"/>
      <c r="AG997" s="29"/>
      <c r="AH997" s="29"/>
      <c r="AI997" s="29"/>
      <c r="AJ997" s="29"/>
      <c r="AK997" s="29"/>
      <c r="AL997" s="2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</row>
    <row r="998" spans="2:138" ht="15">
      <c r="B998" s="4"/>
      <c r="C998" s="4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6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29"/>
      <c r="AF998" s="29"/>
      <c r="AG998" s="29"/>
      <c r="AH998" s="29"/>
      <c r="AI998" s="29"/>
      <c r="AJ998" s="29"/>
      <c r="AK998" s="29"/>
      <c r="AL998" s="2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</row>
    <row r="999" spans="2:138" ht="15">
      <c r="B999" s="4"/>
      <c r="C999" s="4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6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29"/>
      <c r="AF999" s="29"/>
      <c r="AG999" s="29"/>
      <c r="AH999" s="29"/>
      <c r="AI999" s="29"/>
      <c r="AJ999" s="29"/>
      <c r="AK999" s="29"/>
      <c r="AL999" s="2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</row>
    <row r="1000" spans="2:138" ht="15">
      <c r="B1000" s="4"/>
      <c r="C1000" s="4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6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29"/>
      <c r="AF1000" s="29"/>
      <c r="AG1000" s="29"/>
      <c r="AH1000" s="29"/>
      <c r="AI1000" s="29"/>
      <c r="AJ1000" s="29"/>
      <c r="AK1000" s="29"/>
      <c r="AL1000" s="2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</row>
    <row r="1001" spans="2:138" ht="15">
      <c r="B1001" s="4"/>
      <c r="C1001" s="4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6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29"/>
      <c r="AF1001" s="29"/>
      <c r="AG1001" s="29"/>
      <c r="AH1001" s="29"/>
      <c r="AI1001" s="29"/>
      <c r="AJ1001" s="29"/>
      <c r="AK1001" s="29"/>
      <c r="AL1001" s="2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</row>
    <row r="1002" spans="2:138" ht="15">
      <c r="B1002" s="4"/>
      <c r="C1002" s="4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6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29"/>
      <c r="AF1002" s="29"/>
      <c r="AG1002" s="29"/>
      <c r="AH1002" s="29"/>
      <c r="AI1002" s="29"/>
      <c r="AJ1002" s="29"/>
      <c r="AK1002" s="29"/>
      <c r="AL1002" s="2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</row>
    <row r="1003" spans="2:138" ht="15">
      <c r="B1003" s="4"/>
      <c r="C1003" s="4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6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29"/>
      <c r="AF1003" s="29"/>
      <c r="AG1003" s="29"/>
      <c r="AH1003" s="29"/>
      <c r="AI1003" s="29"/>
      <c r="AJ1003" s="29"/>
      <c r="AK1003" s="29"/>
      <c r="AL1003" s="2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</row>
    <row r="1004" spans="2:138" ht="15">
      <c r="B1004" s="4"/>
      <c r="C1004" s="4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6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29"/>
      <c r="AF1004" s="29"/>
      <c r="AG1004" s="29"/>
      <c r="AH1004" s="29"/>
      <c r="AI1004" s="29"/>
      <c r="AJ1004" s="29"/>
      <c r="AK1004" s="29"/>
      <c r="AL1004" s="2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</row>
    <row r="1005" spans="2:138" ht="15">
      <c r="B1005" s="4"/>
      <c r="C1005" s="4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6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29"/>
      <c r="AF1005" s="29"/>
      <c r="AG1005" s="29"/>
      <c r="AH1005" s="29"/>
      <c r="AI1005" s="29"/>
      <c r="AJ1005" s="29"/>
      <c r="AK1005" s="29"/>
      <c r="AL1005" s="2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</row>
    <row r="1006" spans="2:138" ht="15">
      <c r="B1006" s="4"/>
      <c r="C1006" s="4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6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29"/>
      <c r="AF1006" s="29"/>
      <c r="AG1006" s="29"/>
      <c r="AH1006" s="29"/>
      <c r="AI1006" s="29"/>
      <c r="AJ1006" s="29"/>
      <c r="AK1006" s="29"/>
      <c r="AL1006" s="2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</row>
    <row r="1007" spans="2:138" ht="15">
      <c r="B1007" s="4"/>
      <c r="C1007" s="4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6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29"/>
      <c r="AF1007" s="29"/>
      <c r="AG1007" s="29"/>
      <c r="AH1007" s="29"/>
      <c r="AI1007" s="29"/>
      <c r="AJ1007" s="29"/>
      <c r="AK1007" s="29"/>
      <c r="AL1007" s="2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</row>
    <row r="1008" spans="2:138" ht="15">
      <c r="B1008" s="4"/>
      <c r="C1008" s="4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6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29"/>
      <c r="AF1008" s="29"/>
      <c r="AG1008" s="29"/>
      <c r="AH1008" s="29"/>
      <c r="AI1008" s="29"/>
      <c r="AJ1008" s="29"/>
      <c r="AK1008" s="29"/>
      <c r="AL1008" s="2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</row>
    <row r="1009" spans="2:138" ht="15">
      <c r="B1009" s="4"/>
      <c r="C1009" s="4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6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29"/>
      <c r="AF1009" s="29"/>
      <c r="AG1009" s="29"/>
      <c r="AH1009" s="29"/>
      <c r="AI1009" s="29"/>
      <c r="AJ1009" s="29"/>
      <c r="AK1009" s="29"/>
      <c r="AL1009" s="2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</row>
    <row r="1010" spans="2:138" ht="15">
      <c r="B1010" s="4"/>
      <c r="C1010" s="4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6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29"/>
      <c r="AF1010" s="29"/>
      <c r="AG1010" s="29"/>
      <c r="AH1010" s="29"/>
      <c r="AI1010" s="29"/>
      <c r="AJ1010" s="29"/>
      <c r="AK1010" s="29"/>
      <c r="AL1010" s="2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</row>
    <row r="1011" spans="2:138" ht="15">
      <c r="B1011" s="4"/>
      <c r="C1011" s="4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6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29"/>
      <c r="AF1011" s="29"/>
      <c r="AG1011" s="29"/>
      <c r="AH1011" s="29"/>
      <c r="AI1011" s="29"/>
      <c r="AJ1011" s="29"/>
      <c r="AK1011" s="29"/>
      <c r="AL1011" s="2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</row>
    <row r="1012" spans="2:138" ht="15">
      <c r="B1012" s="4"/>
      <c r="C1012" s="4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6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29"/>
      <c r="AF1012" s="29"/>
      <c r="AG1012" s="29"/>
      <c r="AH1012" s="29"/>
      <c r="AI1012" s="29"/>
      <c r="AJ1012" s="29"/>
      <c r="AK1012" s="29"/>
      <c r="AL1012" s="2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</row>
    <row r="1013" spans="2:138" ht="15">
      <c r="B1013" s="4"/>
      <c r="C1013" s="4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6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29"/>
      <c r="AF1013" s="29"/>
      <c r="AG1013" s="29"/>
      <c r="AH1013" s="29"/>
      <c r="AI1013" s="29"/>
      <c r="AJ1013" s="29"/>
      <c r="AK1013" s="29"/>
      <c r="AL1013" s="2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</row>
    <row r="1014" spans="2:138" ht="15">
      <c r="B1014" s="4"/>
      <c r="C1014" s="4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6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29"/>
      <c r="AF1014" s="29"/>
      <c r="AG1014" s="29"/>
      <c r="AH1014" s="29"/>
      <c r="AI1014" s="29"/>
      <c r="AJ1014" s="29"/>
      <c r="AK1014" s="29"/>
      <c r="AL1014" s="2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</row>
    <row r="1015" spans="2:138" ht="15">
      <c r="B1015" s="4"/>
      <c r="C1015" s="4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6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29"/>
      <c r="AF1015" s="29"/>
      <c r="AG1015" s="29"/>
      <c r="AH1015" s="29"/>
      <c r="AI1015" s="29"/>
      <c r="AJ1015" s="29"/>
      <c r="AK1015" s="29"/>
      <c r="AL1015" s="2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</row>
    <row r="1016" spans="2:138" ht="15">
      <c r="B1016" s="4"/>
      <c r="C1016" s="4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6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29"/>
      <c r="AF1016" s="29"/>
      <c r="AG1016" s="29"/>
      <c r="AH1016" s="29"/>
      <c r="AI1016" s="29"/>
      <c r="AJ1016" s="29"/>
      <c r="AK1016" s="29"/>
      <c r="AL1016" s="2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</row>
    <row r="1017" spans="2:138" ht="15">
      <c r="B1017" s="4"/>
      <c r="C1017" s="4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6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29"/>
      <c r="AF1017" s="29"/>
      <c r="AG1017" s="29"/>
      <c r="AH1017" s="29"/>
      <c r="AI1017" s="29"/>
      <c r="AJ1017" s="29"/>
      <c r="AK1017" s="29"/>
      <c r="AL1017" s="2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</row>
    <row r="1018" spans="2:138" ht="15">
      <c r="B1018" s="4"/>
      <c r="C1018" s="4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6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29"/>
      <c r="AF1018" s="29"/>
      <c r="AG1018" s="29"/>
      <c r="AH1018" s="29"/>
      <c r="AI1018" s="29"/>
      <c r="AJ1018" s="29"/>
      <c r="AK1018" s="29"/>
      <c r="AL1018" s="2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</row>
    <row r="1019" spans="2:138" ht="15">
      <c r="B1019" s="4"/>
      <c r="C1019" s="4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6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29"/>
      <c r="AF1019" s="29"/>
      <c r="AG1019" s="29"/>
      <c r="AH1019" s="29"/>
      <c r="AI1019" s="29"/>
      <c r="AJ1019" s="29"/>
      <c r="AK1019" s="29"/>
      <c r="AL1019" s="2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</row>
    <row r="1020" spans="2:138" ht="15">
      <c r="B1020" s="4"/>
      <c r="C1020" s="4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6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29"/>
      <c r="AF1020" s="29"/>
      <c r="AG1020" s="29"/>
      <c r="AH1020" s="29"/>
      <c r="AI1020" s="29"/>
      <c r="AJ1020" s="29"/>
      <c r="AK1020" s="29"/>
      <c r="AL1020" s="2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</row>
    <row r="1021" spans="2:138" ht="15">
      <c r="B1021" s="4"/>
      <c r="C1021" s="4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6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29"/>
      <c r="AF1021" s="29"/>
      <c r="AG1021" s="29"/>
      <c r="AH1021" s="29"/>
      <c r="AI1021" s="29"/>
      <c r="AJ1021" s="29"/>
      <c r="AK1021" s="29"/>
      <c r="AL1021" s="2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</row>
    <row r="1022" spans="2:138" ht="15">
      <c r="B1022" s="4"/>
      <c r="C1022" s="4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6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29"/>
      <c r="AF1022" s="29"/>
      <c r="AG1022" s="29"/>
      <c r="AH1022" s="29"/>
      <c r="AI1022" s="29"/>
      <c r="AJ1022" s="29"/>
      <c r="AK1022" s="29"/>
      <c r="AL1022" s="2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</row>
    <row r="1023" spans="2:138" ht="15">
      <c r="B1023" s="4"/>
      <c r="C1023" s="4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6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29"/>
      <c r="AF1023" s="29"/>
      <c r="AG1023" s="29"/>
      <c r="AH1023" s="29"/>
      <c r="AI1023" s="29"/>
      <c r="AJ1023" s="29"/>
      <c r="AK1023" s="29"/>
      <c r="AL1023" s="2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</row>
    <row r="1024" spans="2:138" ht="15">
      <c r="B1024" s="4"/>
      <c r="C1024" s="4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6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29"/>
      <c r="AF1024" s="29"/>
      <c r="AG1024" s="29"/>
      <c r="AH1024" s="29"/>
      <c r="AI1024" s="29"/>
      <c r="AJ1024" s="29"/>
      <c r="AK1024" s="29"/>
      <c r="AL1024" s="2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</row>
    <row r="1025" spans="2:138" ht="15">
      <c r="B1025" s="4"/>
      <c r="C1025" s="4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6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29"/>
      <c r="AF1025" s="29"/>
      <c r="AG1025" s="29"/>
      <c r="AH1025" s="29"/>
      <c r="AI1025" s="29"/>
      <c r="AJ1025" s="29"/>
      <c r="AK1025" s="29"/>
      <c r="AL1025" s="2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</row>
    <row r="1026" spans="2:138" ht="15">
      <c r="B1026" s="4"/>
      <c r="C1026" s="4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6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29"/>
      <c r="AF1026" s="29"/>
      <c r="AG1026" s="29"/>
      <c r="AH1026" s="29"/>
      <c r="AI1026" s="29"/>
      <c r="AJ1026" s="29"/>
      <c r="AK1026" s="29"/>
      <c r="AL1026" s="2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</row>
    <row r="1027" spans="2:138" ht="15">
      <c r="B1027" s="4"/>
      <c r="C1027" s="4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6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29"/>
      <c r="AF1027" s="29"/>
      <c r="AG1027" s="29"/>
      <c r="AH1027" s="29"/>
      <c r="AI1027" s="29"/>
      <c r="AJ1027" s="29"/>
      <c r="AK1027" s="29"/>
      <c r="AL1027" s="2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  <c r="EB1027" s="9"/>
      <c r="EC1027" s="9"/>
      <c r="ED1027" s="9"/>
      <c r="EE1027" s="9"/>
      <c r="EF1027" s="9"/>
      <c r="EG1027" s="9"/>
      <c r="EH1027" s="9"/>
    </row>
    <row r="1028" spans="2:138" ht="15">
      <c r="B1028" s="4"/>
      <c r="C1028" s="4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6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29"/>
      <c r="AF1028" s="29"/>
      <c r="AG1028" s="29"/>
      <c r="AH1028" s="29"/>
      <c r="AI1028" s="29"/>
      <c r="AJ1028" s="29"/>
      <c r="AK1028" s="29"/>
      <c r="AL1028" s="2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  <c r="EB1028" s="9"/>
      <c r="EC1028" s="9"/>
      <c r="ED1028" s="9"/>
      <c r="EE1028" s="9"/>
      <c r="EF1028" s="9"/>
      <c r="EG1028" s="9"/>
      <c r="EH1028" s="9"/>
    </row>
    <row r="1029" spans="2:138" ht="15">
      <c r="B1029" s="4"/>
      <c r="C1029" s="4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6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29"/>
      <c r="AF1029" s="29"/>
      <c r="AG1029" s="29"/>
      <c r="AH1029" s="29"/>
      <c r="AI1029" s="29"/>
      <c r="AJ1029" s="29"/>
      <c r="AK1029" s="29"/>
      <c r="AL1029" s="2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  <c r="EB1029" s="9"/>
      <c r="EC1029" s="9"/>
      <c r="ED1029" s="9"/>
      <c r="EE1029" s="9"/>
      <c r="EF1029" s="9"/>
      <c r="EG1029" s="9"/>
      <c r="EH1029" s="9"/>
    </row>
    <row r="1030" spans="2:138" ht="15">
      <c r="B1030" s="4"/>
      <c r="C1030" s="4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6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29"/>
      <c r="AF1030" s="29"/>
      <c r="AG1030" s="29"/>
      <c r="AH1030" s="29"/>
      <c r="AI1030" s="29"/>
      <c r="AJ1030" s="29"/>
      <c r="AK1030" s="29"/>
      <c r="AL1030" s="2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  <c r="EB1030" s="9"/>
      <c r="EC1030" s="9"/>
      <c r="ED1030" s="9"/>
      <c r="EE1030" s="9"/>
      <c r="EF1030" s="9"/>
      <c r="EG1030" s="9"/>
      <c r="EH1030" s="9"/>
    </row>
    <row r="1031" spans="2:138" ht="15">
      <c r="B1031" s="4"/>
      <c r="C1031" s="4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6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29"/>
      <c r="AF1031" s="29"/>
      <c r="AG1031" s="29"/>
      <c r="AH1031" s="29"/>
      <c r="AI1031" s="29"/>
      <c r="AJ1031" s="29"/>
      <c r="AK1031" s="29"/>
      <c r="AL1031" s="2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  <c r="EB1031" s="9"/>
      <c r="EC1031" s="9"/>
      <c r="ED1031" s="9"/>
      <c r="EE1031" s="9"/>
      <c r="EF1031" s="9"/>
      <c r="EG1031" s="9"/>
      <c r="EH1031" s="9"/>
    </row>
    <row r="1032" spans="2:138" ht="15">
      <c r="B1032" s="4"/>
      <c r="C1032" s="4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6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29"/>
      <c r="AF1032" s="29"/>
      <c r="AG1032" s="29"/>
      <c r="AH1032" s="29"/>
      <c r="AI1032" s="29"/>
      <c r="AJ1032" s="29"/>
      <c r="AK1032" s="29"/>
      <c r="AL1032" s="2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  <c r="EB1032" s="9"/>
      <c r="EC1032" s="9"/>
      <c r="ED1032" s="9"/>
      <c r="EE1032" s="9"/>
      <c r="EF1032" s="9"/>
      <c r="EG1032" s="9"/>
      <c r="EH1032" s="9"/>
    </row>
    <row r="1033" spans="2:138" ht="15">
      <c r="B1033" s="4"/>
      <c r="C1033" s="4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6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29"/>
      <c r="AF1033" s="29"/>
      <c r="AG1033" s="29"/>
      <c r="AH1033" s="29"/>
      <c r="AI1033" s="29"/>
      <c r="AJ1033" s="29"/>
      <c r="AK1033" s="29"/>
      <c r="AL1033" s="2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  <c r="EB1033" s="9"/>
      <c r="EC1033" s="9"/>
      <c r="ED1033" s="9"/>
      <c r="EE1033" s="9"/>
      <c r="EF1033" s="9"/>
      <c r="EG1033" s="9"/>
      <c r="EH1033" s="9"/>
    </row>
    <row r="1034" spans="2:138" ht="15">
      <c r="B1034" s="4"/>
      <c r="C1034" s="4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6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29"/>
      <c r="AF1034" s="29"/>
      <c r="AG1034" s="29"/>
      <c r="AH1034" s="29"/>
      <c r="AI1034" s="29"/>
      <c r="AJ1034" s="29"/>
      <c r="AK1034" s="29"/>
      <c r="AL1034" s="2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  <c r="EB1034" s="9"/>
      <c r="EC1034" s="9"/>
      <c r="ED1034" s="9"/>
      <c r="EE1034" s="9"/>
      <c r="EF1034" s="9"/>
      <c r="EG1034" s="9"/>
      <c r="EH1034" s="9"/>
    </row>
    <row r="1035" spans="2:138" ht="15">
      <c r="B1035" s="4"/>
      <c r="C1035" s="4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6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29"/>
      <c r="AF1035" s="29"/>
      <c r="AG1035" s="29"/>
      <c r="AH1035" s="29"/>
      <c r="AI1035" s="29"/>
      <c r="AJ1035" s="29"/>
      <c r="AK1035" s="29"/>
      <c r="AL1035" s="2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  <c r="EB1035" s="9"/>
      <c r="EC1035" s="9"/>
      <c r="ED1035" s="9"/>
      <c r="EE1035" s="9"/>
      <c r="EF1035" s="9"/>
      <c r="EG1035" s="9"/>
      <c r="EH1035" s="9"/>
    </row>
    <row r="1036" spans="2:138" ht="15">
      <c r="B1036" s="4"/>
      <c r="C1036" s="4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6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29"/>
      <c r="AF1036" s="29"/>
      <c r="AG1036" s="29"/>
      <c r="AH1036" s="29"/>
      <c r="AI1036" s="29"/>
      <c r="AJ1036" s="29"/>
      <c r="AK1036" s="29"/>
      <c r="AL1036" s="2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  <c r="EB1036" s="9"/>
      <c r="EC1036" s="9"/>
      <c r="ED1036" s="9"/>
      <c r="EE1036" s="9"/>
      <c r="EF1036" s="9"/>
      <c r="EG1036" s="9"/>
      <c r="EH1036" s="9"/>
    </row>
    <row r="1037" spans="2:138" ht="15">
      <c r="B1037" s="4"/>
      <c r="C1037" s="4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6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29"/>
      <c r="AF1037" s="29"/>
      <c r="AG1037" s="29"/>
      <c r="AH1037" s="29"/>
      <c r="AI1037" s="29"/>
      <c r="AJ1037" s="29"/>
      <c r="AK1037" s="29"/>
      <c r="AL1037" s="2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  <c r="EB1037" s="9"/>
      <c r="EC1037" s="9"/>
      <c r="ED1037" s="9"/>
      <c r="EE1037" s="9"/>
      <c r="EF1037" s="9"/>
      <c r="EG1037" s="9"/>
      <c r="EH1037" s="9"/>
    </row>
    <row r="1038" spans="2:138" ht="15">
      <c r="B1038" s="4"/>
      <c r="C1038" s="4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6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29"/>
      <c r="AF1038" s="29"/>
      <c r="AG1038" s="29"/>
      <c r="AH1038" s="29"/>
      <c r="AI1038" s="29"/>
      <c r="AJ1038" s="29"/>
      <c r="AK1038" s="29"/>
      <c r="AL1038" s="2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  <c r="EB1038" s="9"/>
      <c r="EC1038" s="9"/>
      <c r="ED1038" s="9"/>
      <c r="EE1038" s="9"/>
      <c r="EF1038" s="9"/>
      <c r="EG1038" s="9"/>
      <c r="EH1038" s="9"/>
    </row>
    <row r="1039" spans="2:138" ht="15">
      <c r="B1039" s="4"/>
      <c r="C1039" s="4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6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29"/>
      <c r="AF1039" s="29"/>
      <c r="AG1039" s="29"/>
      <c r="AH1039" s="29"/>
      <c r="AI1039" s="29"/>
      <c r="AJ1039" s="29"/>
      <c r="AK1039" s="29"/>
      <c r="AL1039" s="2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  <c r="EB1039" s="9"/>
      <c r="EC1039" s="9"/>
      <c r="ED1039" s="9"/>
      <c r="EE1039" s="9"/>
      <c r="EF1039" s="9"/>
      <c r="EG1039" s="9"/>
      <c r="EH1039" s="9"/>
    </row>
    <row r="1040" spans="2:138" ht="15">
      <c r="B1040" s="4"/>
      <c r="C1040" s="4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6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29"/>
      <c r="AF1040" s="29"/>
      <c r="AG1040" s="29"/>
      <c r="AH1040" s="29"/>
      <c r="AI1040" s="29"/>
      <c r="AJ1040" s="29"/>
      <c r="AK1040" s="29"/>
      <c r="AL1040" s="2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  <c r="EB1040" s="9"/>
      <c r="EC1040" s="9"/>
      <c r="ED1040" s="9"/>
      <c r="EE1040" s="9"/>
      <c r="EF1040" s="9"/>
      <c r="EG1040" s="9"/>
      <c r="EH1040" s="9"/>
    </row>
    <row r="1041" spans="2:138" ht="15">
      <c r="B1041" s="4"/>
      <c r="C1041" s="4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6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29"/>
      <c r="AF1041" s="29"/>
      <c r="AG1041" s="29"/>
      <c r="AH1041" s="29"/>
      <c r="AI1041" s="29"/>
      <c r="AJ1041" s="29"/>
      <c r="AK1041" s="29"/>
      <c r="AL1041" s="2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  <c r="EB1041" s="9"/>
      <c r="EC1041" s="9"/>
      <c r="ED1041" s="9"/>
      <c r="EE1041" s="9"/>
      <c r="EF1041" s="9"/>
      <c r="EG1041" s="9"/>
      <c r="EH1041" s="9"/>
    </row>
    <row r="1042" spans="2:138" ht="15">
      <c r="B1042" s="4"/>
      <c r="C1042" s="4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6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29"/>
      <c r="AF1042" s="29"/>
      <c r="AG1042" s="29"/>
      <c r="AH1042" s="29"/>
      <c r="AI1042" s="29"/>
      <c r="AJ1042" s="29"/>
      <c r="AK1042" s="29"/>
      <c r="AL1042" s="2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  <c r="EB1042" s="9"/>
      <c r="EC1042" s="9"/>
      <c r="ED1042" s="9"/>
      <c r="EE1042" s="9"/>
      <c r="EF1042" s="9"/>
      <c r="EG1042" s="9"/>
      <c r="EH1042" s="9"/>
    </row>
    <row r="1043" spans="2:138" ht="15">
      <c r="B1043" s="4"/>
      <c r="C1043" s="4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6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29"/>
      <c r="AF1043" s="29"/>
      <c r="AG1043" s="29"/>
      <c r="AH1043" s="29"/>
      <c r="AI1043" s="29"/>
      <c r="AJ1043" s="29"/>
      <c r="AK1043" s="29"/>
      <c r="AL1043" s="2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  <c r="EB1043" s="9"/>
      <c r="EC1043" s="9"/>
      <c r="ED1043" s="9"/>
      <c r="EE1043" s="9"/>
      <c r="EF1043" s="9"/>
      <c r="EG1043" s="9"/>
      <c r="EH1043" s="9"/>
    </row>
    <row r="1044" spans="2:138" ht="15">
      <c r="B1044" s="4"/>
      <c r="C1044" s="4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6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29"/>
      <c r="AF1044" s="29"/>
      <c r="AG1044" s="29"/>
      <c r="AH1044" s="29"/>
      <c r="AI1044" s="29"/>
      <c r="AJ1044" s="29"/>
      <c r="AK1044" s="29"/>
      <c r="AL1044" s="2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  <c r="EB1044" s="9"/>
      <c r="EC1044" s="9"/>
      <c r="ED1044" s="9"/>
      <c r="EE1044" s="9"/>
      <c r="EF1044" s="9"/>
      <c r="EG1044" s="9"/>
      <c r="EH1044" s="9"/>
    </row>
    <row r="1045" spans="2:138" ht="15">
      <c r="B1045" s="4"/>
      <c r="C1045" s="4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6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29"/>
      <c r="AF1045" s="29"/>
      <c r="AG1045" s="29"/>
      <c r="AH1045" s="29"/>
      <c r="AI1045" s="29"/>
      <c r="AJ1045" s="29"/>
      <c r="AK1045" s="29"/>
      <c r="AL1045" s="2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  <c r="EB1045" s="9"/>
      <c r="EC1045" s="9"/>
      <c r="ED1045" s="9"/>
      <c r="EE1045" s="9"/>
      <c r="EF1045" s="9"/>
      <c r="EG1045" s="9"/>
      <c r="EH1045" s="9"/>
    </row>
    <row r="1046" spans="2:138" ht="15">
      <c r="B1046" s="4"/>
      <c r="C1046" s="4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6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29"/>
      <c r="AF1046" s="29"/>
      <c r="AG1046" s="29"/>
      <c r="AH1046" s="29"/>
      <c r="AI1046" s="29"/>
      <c r="AJ1046" s="29"/>
      <c r="AK1046" s="29"/>
      <c r="AL1046" s="2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  <c r="EB1046" s="9"/>
      <c r="EC1046" s="9"/>
      <c r="ED1046" s="9"/>
      <c r="EE1046" s="9"/>
      <c r="EF1046" s="9"/>
      <c r="EG1046" s="9"/>
      <c r="EH1046" s="9"/>
    </row>
    <row r="1047" spans="2:138" ht="15">
      <c r="B1047" s="4"/>
      <c r="C1047" s="4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6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29"/>
      <c r="AF1047" s="29"/>
      <c r="AG1047" s="29"/>
      <c r="AH1047" s="29"/>
      <c r="AI1047" s="29"/>
      <c r="AJ1047" s="29"/>
      <c r="AK1047" s="29"/>
      <c r="AL1047" s="2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  <c r="EB1047" s="9"/>
      <c r="EC1047" s="9"/>
      <c r="ED1047" s="9"/>
      <c r="EE1047" s="9"/>
      <c r="EF1047" s="9"/>
      <c r="EG1047" s="9"/>
      <c r="EH1047" s="9"/>
    </row>
    <row r="1048" spans="2:138" ht="15">
      <c r="B1048" s="4"/>
      <c r="C1048" s="4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6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29"/>
      <c r="AF1048" s="29"/>
      <c r="AG1048" s="29"/>
      <c r="AH1048" s="29"/>
      <c r="AI1048" s="29"/>
      <c r="AJ1048" s="29"/>
      <c r="AK1048" s="29"/>
      <c r="AL1048" s="2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  <c r="EB1048" s="9"/>
      <c r="EC1048" s="9"/>
      <c r="ED1048" s="9"/>
      <c r="EE1048" s="9"/>
      <c r="EF1048" s="9"/>
      <c r="EG1048" s="9"/>
      <c r="EH1048" s="9"/>
    </row>
    <row r="1049" spans="2:138" ht="15">
      <c r="B1049" s="4"/>
      <c r="C1049" s="4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6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29"/>
      <c r="AF1049" s="29"/>
      <c r="AG1049" s="29"/>
      <c r="AH1049" s="29"/>
      <c r="AI1049" s="29"/>
      <c r="AJ1049" s="29"/>
      <c r="AK1049" s="29"/>
      <c r="AL1049" s="2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  <c r="EB1049" s="9"/>
      <c r="EC1049" s="9"/>
      <c r="ED1049" s="9"/>
      <c r="EE1049" s="9"/>
      <c r="EF1049" s="9"/>
      <c r="EG1049" s="9"/>
      <c r="EH1049" s="9"/>
    </row>
    <row r="1050" spans="2:138" ht="15">
      <c r="B1050" s="4"/>
      <c r="C1050" s="4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6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29"/>
      <c r="AF1050" s="29"/>
      <c r="AG1050" s="29"/>
      <c r="AH1050" s="29"/>
      <c r="AI1050" s="29"/>
      <c r="AJ1050" s="29"/>
      <c r="AK1050" s="29"/>
      <c r="AL1050" s="2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  <c r="EB1050" s="9"/>
      <c r="EC1050" s="9"/>
      <c r="ED1050" s="9"/>
      <c r="EE1050" s="9"/>
      <c r="EF1050" s="9"/>
      <c r="EG1050" s="9"/>
      <c r="EH1050" s="9"/>
    </row>
    <row r="1051" spans="2:138" ht="15">
      <c r="B1051" s="4"/>
      <c r="C1051" s="4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6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29"/>
      <c r="AF1051" s="29"/>
      <c r="AG1051" s="29"/>
      <c r="AH1051" s="29"/>
      <c r="AI1051" s="29"/>
      <c r="AJ1051" s="29"/>
      <c r="AK1051" s="29"/>
      <c r="AL1051" s="2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  <c r="EB1051" s="9"/>
      <c r="EC1051" s="9"/>
      <c r="ED1051" s="9"/>
      <c r="EE1051" s="9"/>
      <c r="EF1051" s="9"/>
      <c r="EG1051" s="9"/>
      <c r="EH1051" s="9"/>
    </row>
    <row r="1052" spans="2:138" ht="15">
      <c r="B1052" s="4"/>
      <c r="C1052" s="4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6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29"/>
      <c r="AF1052" s="29"/>
      <c r="AG1052" s="29"/>
      <c r="AH1052" s="29"/>
      <c r="AI1052" s="29"/>
      <c r="AJ1052" s="29"/>
      <c r="AK1052" s="29"/>
      <c r="AL1052" s="2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  <c r="EB1052" s="9"/>
      <c r="EC1052" s="9"/>
      <c r="ED1052" s="9"/>
      <c r="EE1052" s="9"/>
      <c r="EF1052" s="9"/>
      <c r="EG1052" s="9"/>
      <c r="EH1052" s="9"/>
    </row>
    <row r="1053" spans="2:138" ht="15">
      <c r="B1053" s="4"/>
      <c r="C1053" s="4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6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29"/>
      <c r="AF1053" s="29"/>
      <c r="AG1053" s="29"/>
      <c r="AH1053" s="29"/>
      <c r="AI1053" s="29"/>
      <c r="AJ1053" s="29"/>
      <c r="AK1053" s="29"/>
      <c r="AL1053" s="2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  <c r="EB1053" s="9"/>
      <c r="EC1053" s="9"/>
      <c r="ED1053" s="9"/>
      <c r="EE1053" s="9"/>
      <c r="EF1053" s="9"/>
      <c r="EG1053" s="9"/>
      <c r="EH1053" s="9"/>
    </row>
    <row r="1054" spans="2:138" ht="15">
      <c r="B1054" s="4"/>
      <c r="C1054" s="4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6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29"/>
      <c r="AF1054" s="29"/>
      <c r="AG1054" s="29"/>
      <c r="AH1054" s="29"/>
      <c r="AI1054" s="29"/>
      <c r="AJ1054" s="29"/>
      <c r="AK1054" s="29"/>
      <c r="AL1054" s="2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  <c r="EB1054" s="9"/>
      <c r="EC1054" s="9"/>
      <c r="ED1054" s="9"/>
      <c r="EE1054" s="9"/>
      <c r="EF1054" s="9"/>
      <c r="EG1054" s="9"/>
      <c r="EH1054" s="9"/>
    </row>
    <row r="1055" spans="2:138" ht="15">
      <c r="B1055" s="4"/>
      <c r="C1055" s="4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6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29"/>
      <c r="AF1055" s="29"/>
      <c r="AG1055" s="29"/>
      <c r="AH1055" s="29"/>
      <c r="AI1055" s="29"/>
      <c r="AJ1055" s="29"/>
      <c r="AK1055" s="29"/>
      <c r="AL1055" s="2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  <c r="EB1055" s="9"/>
      <c r="EC1055" s="9"/>
      <c r="ED1055" s="9"/>
      <c r="EE1055" s="9"/>
      <c r="EF1055" s="9"/>
      <c r="EG1055" s="9"/>
      <c r="EH1055" s="9"/>
    </row>
    <row r="1056" spans="2:138" ht="15">
      <c r="B1056" s="4"/>
      <c r="C1056" s="4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6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29"/>
      <c r="AF1056" s="29"/>
      <c r="AG1056" s="29"/>
      <c r="AH1056" s="29"/>
      <c r="AI1056" s="29"/>
      <c r="AJ1056" s="29"/>
      <c r="AK1056" s="29"/>
      <c r="AL1056" s="2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  <c r="EB1056" s="9"/>
      <c r="EC1056" s="9"/>
      <c r="ED1056" s="9"/>
      <c r="EE1056" s="9"/>
      <c r="EF1056" s="9"/>
      <c r="EG1056" s="9"/>
      <c r="EH1056" s="9"/>
    </row>
    <row r="1057" spans="2:138" ht="15">
      <c r="B1057" s="4"/>
      <c r="C1057" s="4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6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29"/>
      <c r="AF1057" s="29"/>
      <c r="AG1057" s="29"/>
      <c r="AH1057" s="29"/>
      <c r="AI1057" s="29"/>
      <c r="AJ1057" s="29"/>
      <c r="AK1057" s="29"/>
      <c r="AL1057" s="2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  <c r="EB1057" s="9"/>
      <c r="EC1057" s="9"/>
      <c r="ED1057" s="9"/>
      <c r="EE1057" s="9"/>
      <c r="EF1057" s="9"/>
      <c r="EG1057" s="9"/>
      <c r="EH1057" s="9"/>
    </row>
    <row r="1058" spans="2:138" ht="15">
      <c r="B1058" s="4"/>
      <c r="C1058" s="4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6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29"/>
      <c r="AF1058" s="29"/>
      <c r="AG1058" s="29"/>
      <c r="AH1058" s="29"/>
      <c r="AI1058" s="29"/>
      <c r="AJ1058" s="29"/>
      <c r="AK1058" s="29"/>
      <c r="AL1058" s="2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  <c r="EB1058" s="9"/>
      <c r="EC1058" s="9"/>
      <c r="ED1058" s="9"/>
      <c r="EE1058" s="9"/>
      <c r="EF1058" s="9"/>
      <c r="EG1058" s="9"/>
      <c r="EH1058" s="9"/>
    </row>
    <row r="1059" spans="2:138" ht="15">
      <c r="B1059" s="4"/>
      <c r="C1059" s="4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6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29"/>
      <c r="AF1059" s="29"/>
      <c r="AG1059" s="29"/>
      <c r="AH1059" s="29"/>
      <c r="AI1059" s="29"/>
      <c r="AJ1059" s="29"/>
      <c r="AK1059" s="29"/>
      <c r="AL1059" s="2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  <c r="EB1059" s="9"/>
      <c r="EC1059" s="9"/>
      <c r="ED1059" s="9"/>
      <c r="EE1059" s="9"/>
      <c r="EF1059" s="9"/>
      <c r="EG1059" s="9"/>
      <c r="EH1059" s="9"/>
    </row>
    <row r="1060" spans="2:138" ht="15">
      <c r="B1060" s="4"/>
      <c r="C1060" s="4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6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29"/>
      <c r="AF1060" s="29"/>
      <c r="AG1060" s="29"/>
      <c r="AH1060" s="29"/>
      <c r="AI1060" s="29"/>
      <c r="AJ1060" s="29"/>
      <c r="AK1060" s="29"/>
      <c r="AL1060" s="2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  <c r="EB1060" s="9"/>
      <c r="EC1060" s="9"/>
      <c r="ED1060" s="9"/>
      <c r="EE1060" s="9"/>
      <c r="EF1060" s="9"/>
      <c r="EG1060" s="9"/>
      <c r="EH1060" s="9"/>
    </row>
    <row r="1061" spans="2:138" ht="15">
      <c r="B1061" s="4"/>
      <c r="C1061" s="4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6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29"/>
      <c r="AF1061" s="29"/>
      <c r="AG1061" s="29"/>
      <c r="AH1061" s="29"/>
      <c r="AI1061" s="29"/>
      <c r="AJ1061" s="29"/>
      <c r="AK1061" s="29"/>
      <c r="AL1061" s="2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  <c r="EB1061" s="9"/>
      <c r="EC1061" s="9"/>
      <c r="ED1061" s="9"/>
      <c r="EE1061" s="9"/>
      <c r="EF1061" s="9"/>
      <c r="EG1061" s="9"/>
      <c r="EH1061" s="9"/>
    </row>
    <row r="1062" spans="2:138" ht="15">
      <c r="B1062" s="4"/>
      <c r="C1062" s="4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6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29"/>
      <c r="AF1062" s="29"/>
      <c r="AG1062" s="29"/>
      <c r="AH1062" s="29"/>
      <c r="AI1062" s="29"/>
      <c r="AJ1062" s="29"/>
      <c r="AK1062" s="29"/>
      <c r="AL1062" s="2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  <c r="EB1062" s="9"/>
      <c r="EC1062" s="9"/>
      <c r="ED1062" s="9"/>
      <c r="EE1062" s="9"/>
      <c r="EF1062" s="9"/>
      <c r="EG1062" s="9"/>
      <c r="EH1062" s="9"/>
    </row>
    <row r="1063" spans="2:138" ht="15">
      <c r="B1063" s="4"/>
      <c r="C1063" s="4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6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29"/>
      <c r="AF1063" s="29"/>
      <c r="AG1063" s="29"/>
      <c r="AH1063" s="29"/>
      <c r="AI1063" s="29"/>
      <c r="AJ1063" s="29"/>
      <c r="AK1063" s="29"/>
      <c r="AL1063" s="2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  <c r="EB1063" s="9"/>
      <c r="EC1063" s="9"/>
      <c r="ED1063" s="9"/>
      <c r="EE1063" s="9"/>
      <c r="EF1063" s="9"/>
      <c r="EG1063" s="9"/>
      <c r="EH1063" s="9"/>
    </row>
    <row r="1064" spans="2:138" ht="15">
      <c r="B1064" s="4"/>
      <c r="C1064" s="4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6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29"/>
      <c r="AF1064" s="29"/>
      <c r="AG1064" s="29"/>
      <c r="AH1064" s="29"/>
      <c r="AI1064" s="29"/>
      <c r="AJ1064" s="29"/>
      <c r="AK1064" s="29"/>
      <c r="AL1064" s="2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  <c r="EB1064" s="9"/>
      <c r="EC1064" s="9"/>
      <c r="ED1064" s="9"/>
      <c r="EE1064" s="9"/>
      <c r="EF1064" s="9"/>
      <c r="EG1064" s="9"/>
      <c r="EH1064" s="9"/>
    </row>
    <row r="1065" spans="2:138" ht="15">
      <c r="B1065" s="4"/>
      <c r="C1065" s="4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6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29"/>
      <c r="AF1065" s="29"/>
      <c r="AG1065" s="29"/>
      <c r="AH1065" s="29"/>
      <c r="AI1065" s="29"/>
      <c r="AJ1065" s="29"/>
      <c r="AK1065" s="29"/>
      <c r="AL1065" s="2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  <c r="EB1065" s="9"/>
      <c r="EC1065" s="9"/>
      <c r="ED1065" s="9"/>
      <c r="EE1065" s="9"/>
      <c r="EF1065" s="9"/>
      <c r="EG1065" s="9"/>
      <c r="EH1065" s="9"/>
    </row>
    <row r="1066" spans="2:138" ht="15">
      <c r="B1066" s="4"/>
      <c r="C1066" s="4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6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29"/>
      <c r="AF1066" s="29"/>
      <c r="AG1066" s="29"/>
      <c r="AH1066" s="29"/>
      <c r="AI1066" s="29"/>
      <c r="AJ1066" s="29"/>
      <c r="AK1066" s="29"/>
      <c r="AL1066" s="2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  <c r="EB1066" s="9"/>
      <c r="EC1066" s="9"/>
      <c r="ED1066" s="9"/>
      <c r="EE1066" s="9"/>
      <c r="EF1066" s="9"/>
      <c r="EG1066" s="9"/>
      <c r="EH1066" s="9"/>
    </row>
    <row r="1067" spans="2:138" ht="15">
      <c r="B1067" s="4"/>
      <c r="C1067" s="4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6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29"/>
      <c r="AF1067" s="29"/>
      <c r="AG1067" s="29"/>
      <c r="AH1067" s="29"/>
      <c r="AI1067" s="29"/>
      <c r="AJ1067" s="29"/>
      <c r="AK1067" s="29"/>
      <c r="AL1067" s="2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  <c r="EB1067" s="9"/>
      <c r="EC1067" s="9"/>
      <c r="ED1067" s="9"/>
      <c r="EE1067" s="9"/>
      <c r="EF1067" s="9"/>
      <c r="EG1067" s="9"/>
      <c r="EH1067" s="9"/>
    </row>
    <row r="1068" spans="2:138" ht="15">
      <c r="B1068" s="4"/>
      <c r="C1068" s="4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6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29"/>
      <c r="AF1068" s="29"/>
      <c r="AG1068" s="29"/>
      <c r="AH1068" s="29"/>
      <c r="AI1068" s="29"/>
      <c r="AJ1068" s="29"/>
      <c r="AK1068" s="29"/>
      <c r="AL1068" s="2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  <c r="EB1068" s="9"/>
      <c r="EC1068" s="9"/>
      <c r="ED1068" s="9"/>
      <c r="EE1068" s="9"/>
      <c r="EF1068" s="9"/>
      <c r="EG1068" s="9"/>
      <c r="EH1068" s="9"/>
    </row>
    <row r="1069" spans="2:138" ht="15">
      <c r="B1069" s="4"/>
      <c r="C1069" s="4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6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29"/>
      <c r="AF1069" s="29"/>
      <c r="AG1069" s="29"/>
      <c r="AH1069" s="29"/>
      <c r="AI1069" s="29"/>
      <c r="AJ1069" s="29"/>
      <c r="AK1069" s="29"/>
      <c r="AL1069" s="2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  <c r="EB1069" s="9"/>
      <c r="EC1069" s="9"/>
      <c r="ED1069" s="9"/>
      <c r="EE1069" s="9"/>
      <c r="EF1069" s="9"/>
      <c r="EG1069" s="9"/>
      <c r="EH1069" s="9"/>
    </row>
    <row r="1070" spans="2:138" ht="15">
      <c r="B1070" s="4"/>
      <c r="C1070" s="4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6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29"/>
      <c r="AF1070" s="29"/>
      <c r="AG1070" s="29"/>
      <c r="AH1070" s="29"/>
      <c r="AI1070" s="29"/>
      <c r="AJ1070" s="29"/>
      <c r="AK1070" s="29"/>
      <c r="AL1070" s="2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  <c r="EB1070" s="9"/>
      <c r="EC1070" s="9"/>
      <c r="ED1070" s="9"/>
      <c r="EE1070" s="9"/>
      <c r="EF1070" s="9"/>
      <c r="EG1070" s="9"/>
      <c r="EH1070" s="9"/>
    </row>
    <row r="1071" spans="2:138" ht="15">
      <c r="B1071" s="4"/>
      <c r="C1071" s="4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6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29"/>
      <c r="AF1071" s="29"/>
      <c r="AG1071" s="29"/>
      <c r="AH1071" s="29"/>
      <c r="AI1071" s="29"/>
      <c r="AJ1071" s="29"/>
      <c r="AK1071" s="29"/>
      <c r="AL1071" s="2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  <c r="EB1071" s="9"/>
      <c r="EC1071" s="9"/>
      <c r="ED1071" s="9"/>
      <c r="EE1071" s="9"/>
      <c r="EF1071" s="9"/>
      <c r="EG1071" s="9"/>
      <c r="EH1071" s="9"/>
    </row>
    <row r="1072" spans="2:138" ht="15">
      <c r="B1072" s="4"/>
      <c r="C1072" s="4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6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29"/>
      <c r="AF1072" s="29"/>
      <c r="AG1072" s="29"/>
      <c r="AH1072" s="29"/>
      <c r="AI1072" s="29"/>
      <c r="AJ1072" s="29"/>
      <c r="AK1072" s="29"/>
      <c r="AL1072" s="2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  <c r="EB1072" s="9"/>
      <c r="EC1072" s="9"/>
      <c r="ED1072" s="9"/>
      <c r="EE1072" s="9"/>
      <c r="EF1072" s="9"/>
      <c r="EG1072" s="9"/>
      <c r="EH1072" s="9"/>
    </row>
    <row r="1073" spans="2:138" ht="15">
      <c r="B1073" s="4"/>
      <c r="C1073" s="4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6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29"/>
      <c r="AF1073" s="29"/>
      <c r="AG1073" s="29"/>
      <c r="AH1073" s="29"/>
      <c r="AI1073" s="29"/>
      <c r="AJ1073" s="29"/>
      <c r="AK1073" s="29"/>
      <c r="AL1073" s="2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  <c r="EB1073" s="9"/>
      <c r="EC1073" s="9"/>
      <c r="ED1073" s="9"/>
      <c r="EE1073" s="9"/>
      <c r="EF1073" s="9"/>
      <c r="EG1073" s="9"/>
      <c r="EH1073" s="9"/>
    </row>
    <row r="1074" spans="2:138" ht="15">
      <c r="B1074" s="4"/>
      <c r="C1074" s="4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6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29"/>
      <c r="AF1074" s="29"/>
      <c r="AG1074" s="29"/>
      <c r="AH1074" s="29"/>
      <c r="AI1074" s="29"/>
      <c r="AJ1074" s="29"/>
      <c r="AK1074" s="29"/>
      <c r="AL1074" s="2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  <c r="EB1074" s="9"/>
      <c r="EC1074" s="9"/>
      <c r="ED1074" s="9"/>
      <c r="EE1074" s="9"/>
      <c r="EF1074" s="9"/>
      <c r="EG1074" s="9"/>
      <c r="EH1074" s="9"/>
    </row>
    <row r="1075" spans="2:138" ht="15">
      <c r="B1075" s="4"/>
      <c r="C1075" s="4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6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29"/>
      <c r="AF1075" s="29"/>
      <c r="AG1075" s="29"/>
      <c r="AH1075" s="29"/>
      <c r="AI1075" s="29"/>
      <c r="AJ1075" s="29"/>
      <c r="AK1075" s="29"/>
      <c r="AL1075" s="2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  <c r="EB1075" s="9"/>
      <c r="EC1075" s="9"/>
      <c r="ED1075" s="9"/>
      <c r="EE1075" s="9"/>
      <c r="EF1075" s="9"/>
      <c r="EG1075" s="9"/>
      <c r="EH1075" s="9"/>
    </row>
    <row r="1076" spans="2:138" ht="15">
      <c r="B1076" s="4"/>
      <c r="C1076" s="4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6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29"/>
      <c r="AF1076" s="29"/>
      <c r="AG1076" s="29"/>
      <c r="AH1076" s="29"/>
      <c r="AI1076" s="29"/>
      <c r="AJ1076" s="29"/>
      <c r="AK1076" s="29"/>
      <c r="AL1076" s="2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  <c r="EB1076" s="9"/>
      <c r="EC1076" s="9"/>
      <c r="ED1076" s="9"/>
      <c r="EE1076" s="9"/>
      <c r="EF1076" s="9"/>
      <c r="EG1076" s="9"/>
      <c r="EH1076" s="9"/>
    </row>
    <row r="1077" spans="2:138" ht="15">
      <c r="B1077" s="4"/>
      <c r="C1077" s="4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6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29"/>
      <c r="AF1077" s="29"/>
      <c r="AG1077" s="29"/>
      <c r="AH1077" s="29"/>
      <c r="AI1077" s="29"/>
      <c r="AJ1077" s="29"/>
      <c r="AK1077" s="29"/>
      <c r="AL1077" s="2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  <c r="EB1077" s="9"/>
      <c r="EC1077" s="9"/>
      <c r="ED1077" s="9"/>
      <c r="EE1077" s="9"/>
      <c r="EF1077" s="9"/>
      <c r="EG1077" s="9"/>
      <c r="EH1077" s="9"/>
    </row>
    <row r="1078" spans="2:138" ht="15">
      <c r="B1078" s="4"/>
      <c r="C1078" s="4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6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29"/>
      <c r="AF1078" s="29"/>
      <c r="AG1078" s="29"/>
      <c r="AH1078" s="29"/>
      <c r="AI1078" s="29"/>
      <c r="AJ1078" s="29"/>
      <c r="AK1078" s="29"/>
      <c r="AL1078" s="2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  <c r="EB1078" s="9"/>
      <c r="EC1078" s="9"/>
      <c r="ED1078" s="9"/>
      <c r="EE1078" s="9"/>
      <c r="EF1078" s="9"/>
      <c r="EG1078" s="9"/>
      <c r="EH1078" s="9"/>
    </row>
    <row r="1079" spans="2:138" ht="15">
      <c r="B1079" s="4"/>
      <c r="C1079" s="4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6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29"/>
      <c r="AF1079" s="29"/>
      <c r="AG1079" s="29"/>
      <c r="AH1079" s="29"/>
      <c r="AI1079" s="29"/>
      <c r="AJ1079" s="29"/>
      <c r="AK1079" s="29"/>
      <c r="AL1079" s="2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  <c r="EB1079" s="9"/>
      <c r="EC1079" s="9"/>
      <c r="ED1079" s="9"/>
      <c r="EE1079" s="9"/>
      <c r="EF1079" s="9"/>
      <c r="EG1079" s="9"/>
      <c r="EH1079" s="9"/>
    </row>
    <row r="1080" spans="2:138" ht="15">
      <c r="B1080" s="4"/>
      <c r="C1080" s="4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6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29"/>
      <c r="AF1080" s="29"/>
      <c r="AG1080" s="29"/>
      <c r="AH1080" s="29"/>
      <c r="AI1080" s="29"/>
      <c r="AJ1080" s="29"/>
      <c r="AK1080" s="29"/>
      <c r="AL1080" s="2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  <c r="EB1080" s="9"/>
      <c r="EC1080" s="9"/>
      <c r="ED1080" s="9"/>
      <c r="EE1080" s="9"/>
      <c r="EF1080" s="9"/>
      <c r="EG1080" s="9"/>
      <c r="EH1080" s="9"/>
    </row>
    <row r="1081" spans="2:138" ht="15">
      <c r="B1081" s="4"/>
      <c r="C1081" s="4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6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29"/>
      <c r="AF1081" s="29"/>
      <c r="AG1081" s="29"/>
      <c r="AH1081" s="29"/>
      <c r="AI1081" s="29"/>
      <c r="AJ1081" s="29"/>
      <c r="AK1081" s="29"/>
      <c r="AL1081" s="2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  <c r="EB1081" s="9"/>
      <c r="EC1081" s="9"/>
      <c r="ED1081" s="9"/>
      <c r="EE1081" s="9"/>
      <c r="EF1081" s="9"/>
      <c r="EG1081" s="9"/>
      <c r="EH1081" s="9"/>
    </row>
    <row r="1082" spans="2:138" ht="15">
      <c r="B1082" s="4"/>
      <c r="C1082" s="4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6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29"/>
      <c r="AF1082" s="29"/>
      <c r="AG1082" s="29"/>
      <c r="AH1082" s="29"/>
      <c r="AI1082" s="29"/>
      <c r="AJ1082" s="29"/>
      <c r="AK1082" s="29"/>
      <c r="AL1082" s="2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  <c r="EB1082" s="9"/>
      <c r="EC1082" s="9"/>
      <c r="ED1082" s="9"/>
      <c r="EE1082" s="9"/>
      <c r="EF1082" s="9"/>
      <c r="EG1082" s="9"/>
      <c r="EH1082" s="9"/>
    </row>
    <row r="1083" spans="2:138" ht="15">
      <c r="B1083" s="4"/>
      <c r="C1083" s="4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6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29"/>
      <c r="AF1083" s="29"/>
      <c r="AG1083" s="29"/>
      <c r="AH1083" s="29"/>
      <c r="AI1083" s="29"/>
      <c r="AJ1083" s="29"/>
      <c r="AK1083" s="29"/>
      <c r="AL1083" s="2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  <c r="EB1083" s="9"/>
      <c r="EC1083" s="9"/>
      <c r="ED1083" s="9"/>
      <c r="EE1083" s="9"/>
      <c r="EF1083" s="9"/>
      <c r="EG1083" s="9"/>
      <c r="EH1083" s="9"/>
    </row>
    <row r="1084" spans="2:138" ht="15">
      <c r="B1084" s="4"/>
      <c r="C1084" s="4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6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29"/>
      <c r="AF1084" s="29"/>
      <c r="AG1084" s="29"/>
      <c r="AH1084" s="29"/>
      <c r="AI1084" s="29"/>
      <c r="AJ1084" s="29"/>
      <c r="AK1084" s="29"/>
      <c r="AL1084" s="2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  <c r="EB1084" s="9"/>
      <c r="EC1084" s="9"/>
      <c r="ED1084" s="9"/>
      <c r="EE1084" s="9"/>
      <c r="EF1084" s="9"/>
      <c r="EG1084" s="9"/>
      <c r="EH1084" s="9"/>
    </row>
    <row r="1085" spans="2:138" ht="15">
      <c r="B1085" s="4"/>
      <c r="C1085" s="4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6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29"/>
      <c r="AF1085" s="29"/>
      <c r="AG1085" s="29"/>
      <c r="AH1085" s="29"/>
      <c r="AI1085" s="29"/>
      <c r="AJ1085" s="29"/>
      <c r="AK1085" s="29"/>
      <c r="AL1085" s="2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  <c r="EB1085" s="9"/>
      <c r="EC1085" s="9"/>
      <c r="ED1085" s="9"/>
      <c r="EE1085" s="9"/>
      <c r="EF1085" s="9"/>
      <c r="EG1085" s="9"/>
      <c r="EH1085" s="9"/>
    </row>
    <row r="1086" spans="2:138" ht="15">
      <c r="B1086" s="4"/>
      <c r="C1086" s="4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6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29"/>
      <c r="AF1086" s="29"/>
      <c r="AG1086" s="29"/>
      <c r="AH1086" s="29"/>
      <c r="AI1086" s="29"/>
      <c r="AJ1086" s="29"/>
      <c r="AK1086" s="29"/>
      <c r="AL1086" s="2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  <c r="EB1086" s="9"/>
      <c r="EC1086" s="9"/>
      <c r="ED1086" s="9"/>
      <c r="EE1086" s="9"/>
      <c r="EF1086" s="9"/>
      <c r="EG1086" s="9"/>
      <c r="EH1086" s="9"/>
    </row>
    <row r="1087" spans="2:138" ht="15">
      <c r="B1087" s="4"/>
      <c r="C1087" s="4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6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29"/>
      <c r="AF1087" s="29"/>
      <c r="AG1087" s="29"/>
      <c r="AH1087" s="29"/>
      <c r="AI1087" s="29"/>
      <c r="AJ1087" s="29"/>
      <c r="AK1087" s="29"/>
      <c r="AL1087" s="2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  <c r="EB1087" s="9"/>
      <c r="EC1087" s="9"/>
      <c r="ED1087" s="9"/>
      <c r="EE1087" s="9"/>
      <c r="EF1087" s="9"/>
      <c r="EG1087" s="9"/>
      <c r="EH1087" s="9"/>
    </row>
    <row r="1088" spans="2:138" ht="15">
      <c r="B1088" s="4"/>
      <c r="C1088" s="4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6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29"/>
      <c r="AF1088" s="29"/>
      <c r="AG1088" s="29"/>
      <c r="AH1088" s="29"/>
      <c r="AI1088" s="29"/>
      <c r="AJ1088" s="29"/>
      <c r="AK1088" s="29"/>
      <c r="AL1088" s="2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  <c r="EB1088" s="9"/>
      <c r="EC1088" s="9"/>
      <c r="ED1088" s="9"/>
      <c r="EE1088" s="9"/>
      <c r="EF1088" s="9"/>
      <c r="EG1088" s="9"/>
      <c r="EH1088" s="9"/>
    </row>
    <row r="1089" spans="2:138" ht="15">
      <c r="B1089" s="4"/>
      <c r="C1089" s="4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6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29"/>
      <c r="AF1089" s="29"/>
      <c r="AG1089" s="29"/>
      <c r="AH1089" s="29"/>
      <c r="AI1089" s="29"/>
      <c r="AJ1089" s="29"/>
      <c r="AK1089" s="29"/>
      <c r="AL1089" s="2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  <c r="EB1089" s="9"/>
      <c r="EC1089" s="9"/>
      <c r="ED1089" s="9"/>
      <c r="EE1089" s="9"/>
      <c r="EF1089" s="9"/>
      <c r="EG1089" s="9"/>
      <c r="EH1089" s="9"/>
    </row>
    <row r="1090" spans="2:138" ht="15">
      <c r="B1090" s="4"/>
      <c r="C1090" s="4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6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29"/>
      <c r="AF1090" s="29"/>
      <c r="AG1090" s="29"/>
      <c r="AH1090" s="29"/>
      <c r="AI1090" s="29"/>
      <c r="AJ1090" s="29"/>
      <c r="AK1090" s="29"/>
      <c r="AL1090" s="2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  <c r="EB1090" s="9"/>
      <c r="EC1090" s="9"/>
      <c r="ED1090" s="9"/>
      <c r="EE1090" s="9"/>
      <c r="EF1090" s="9"/>
      <c r="EG1090" s="9"/>
      <c r="EH1090" s="9"/>
    </row>
    <row r="1091" spans="2:138" ht="15">
      <c r="B1091" s="4"/>
      <c r="C1091" s="4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6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29"/>
      <c r="AF1091" s="29"/>
      <c r="AG1091" s="29"/>
      <c r="AH1091" s="29"/>
      <c r="AI1091" s="29"/>
      <c r="AJ1091" s="29"/>
      <c r="AK1091" s="29"/>
      <c r="AL1091" s="2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  <c r="EB1091" s="9"/>
      <c r="EC1091" s="9"/>
      <c r="ED1091" s="9"/>
      <c r="EE1091" s="9"/>
      <c r="EF1091" s="9"/>
      <c r="EG1091" s="9"/>
      <c r="EH1091" s="9"/>
    </row>
    <row r="1092" spans="2:138" ht="15">
      <c r="B1092" s="4"/>
      <c r="C1092" s="4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6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29"/>
      <c r="AF1092" s="29"/>
      <c r="AG1092" s="29"/>
      <c r="AH1092" s="29"/>
      <c r="AI1092" s="29"/>
      <c r="AJ1092" s="29"/>
      <c r="AK1092" s="29"/>
      <c r="AL1092" s="2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  <c r="EB1092" s="9"/>
      <c r="EC1092" s="9"/>
      <c r="ED1092" s="9"/>
      <c r="EE1092" s="9"/>
      <c r="EF1092" s="9"/>
      <c r="EG1092" s="9"/>
      <c r="EH1092" s="9"/>
    </row>
    <row r="1093" spans="2:138" ht="15">
      <c r="B1093" s="4"/>
      <c r="C1093" s="4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6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29"/>
      <c r="AF1093" s="29"/>
      <c r="AG1093" s="29"/>
      <c r="AH1093" s="29"/>
      <c r="AI1093" s="29"/>
      <c r="AJ1093" s="29"/>
      <c r="AK1093" s="29"/>
      <c r="AL1093" s="2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  <c r="EB1093" s="9"/>
      <c r="EC1093" s="9"/>
      <c r="ED1093" s="9"/>
      <c r="EE1093" s="9"/>
      <c r="EF1093" s="9"/>
      <c r="EG1093" s="9"/>
      <c r="EH1093" s="9"/>
    </row>
    <row r="1094" spans="2:138" ht="15">
      <c r="B1094" s="4"/>
      <c r="C1094" s="4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6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29"/>
      <c r="AF1094" s="29"/>
      <c r="AG1094" s="29"/>
      <c r="AH1094" s="29"/>
      <c r="AI1094" s="29"/>
      <c r="AJ1094" s="29"/>
      <c r="AK1094" s="29"/>
      <c r="AL1094" s="2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  <c r="EB1094" s="9"/>
      <c r="EC1094" s="9"/>
      <c r="ED1094" s="9"/>
      <c r="EE1094" s="9"/>
      <c r="EF1094" s="9"/>
      <c r="EG1094" s="9"/>
      <c r="EH1094" s="9"/>
    </row>
    <row r="1095" spans="2:138" ht="15">
      <c r="B1095" s="4"/>
      <c r="C1095" s="4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6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29"/>
      <c r="AF1095" s="29"/>
      <c r="AG1095" s="29"/>
      <c r="AH1095" s="29"/>
      <c r="AI1095" s="29"/>
      <c r="AJ1095" s="29"/>
      <c r="AK1095" s="29"/>
      <c r="AL1095" s="2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  <c r="EB1095" s="9"/>
      <c r="EC1095" s="9"/>
      <c r="ED1095" s="9"/>
      <c r="EE1095" s="9"/>
      <c r="EF1095" s="9"/>
      <c r="EG1095" s="9"/>
      <c r="EH1095" s="9"/>
    </row>
    <row r="1096" spans="2:138" ht="15">
      <c r="B1096" s="4"/>
      <c r="C1096" s="4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6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29"/>
      <c r="AF1096" s="29"/>
      <c r="AG1096" s="29"/>
      <c r="AH1096" s="29"/>
      <c r="AI1096" s="29"/>
      <c r="AJ1096" s="29"/>
      <c r="AK1096" s="29"/>
      <c r="AL1096" s="2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  <c r="EB1096" s="9"/>
      <c r="EC1096" s="9"/>
      <c r="ED1096" s="9"/>
      <c r="EE1096" s="9"/>
      <c r="EF1096" s="9"/>
      <c r="EG1096" s="9"/>
      <c r="EH1096" s="9"/>
    </row>
    <row r="1097" spans="2:138" ht="15">
      <c r="B1097" s="4"/>
      <c r="C1097" s="4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6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29"/>
      <c r="AF1097" s="29"/>
      <c r="AG1097" s="29"/>
      <c r="AH1097" s="29"/>
      <c r="AI1097" s="29"/>
      <c r="AJ1097" s="29"/>
      <c r="AK1097" s="29"/>
      <c r="AL1097" s="2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  <c r="EB1097" s="9"/>
      <c r="EC1097" s="9"/>
      <c r="ED1097" s="9"/>
      <c r="EE1097" s="9"/>
      <c r="EF1097" s="9"/>
      <c r="EG1097" s="9"/>
      <c r="EH1097" s="9"/>
    </row>
    <row r="1098" spans="2:138" ht="15">
      <c r="B1098" s="4"/>
      <c r="C1098" s="4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6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29"/>
      <c r="AF1098" s="29"/>
      <c r="AG1098" s="29"/>
      <c r="AH1098" s="29"/>
      <c r="AI1098" s="29"/>
      <c r="AJ1098" s="29"/>
      <c r="AK1098" s="29"/>
      <c r="AL1098" s="2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  <c r="EB1098" s="9"/>
      <c r="EC1098" s="9"/>
      <c r="ED1098" s="9"/>
      <c r="EE1098" s="9"/>
      <c r="EF1098" s="9"/>
      <c r="EG1098" s="9"/>
      <c r="EH1098" s="9"/>
    </row>
    <row r="1099" spans="2:138" ht="15">
      <c r="B1099" s="4"/>
      <c r="C1099" s="4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6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29"/>
      <c r="AF1099" s="29"/>
      <c r="AG1099" s="29"/>
      <c r="AH1099" s="29"/>
      <c r="AI1099" s="29"/>
      <c r="AJ1099" s="29"/>
      <c r="AK1099" s="29"/>
      <c r="AL1099" s="2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  <c r="EB1099" s="9"/>
      <c r="EC1099" s="9"/>
      <c r="ED1099" s="9"/>
      <c r="EE1099" s="9"/>
      <c r="EF1099" s="9"/>
      <c r="EG1099" s="9"/>
      <c r="EH1099" s="9"/>
    </row>
    <row r="1100" spans="2:138" ht="15">
      <c r="B1100" s="4"/>
      <c r="C1100" s="4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6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29"/>
      <c r="AF1100" s="29"/>
      <c r="AG1100" s="29"/>
      <c r="AH1100" s="29"/>
      <c r="AI1100" s="29"/>
      <c r="AJ1100" s="29"/>
      <c r="AK1100" s="29"/>
      <c r="AL1100" s="2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  <c r="EB1100" s="9"/>
      <c r="EC1100" s="9"/>
      <c r="ED1100" s="9"/>
      <c r="EE1100" s="9"/>
      <c r="EF1100" s="9"/>
      <c r="EG1100" s="9"/>
      <c r="EH1100" s="9"/>
    </row>
    <row r="1101" spans="2:138" ht="15">
      <c r="B1101" s="4"/>
      <c r="C1101" s="4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6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29"/>
      <c r="AF1101" s="29"/>
      <c r="AG1101" s="29"/>
      <c r="AH1101" s="29"/>
      <c r="AI1101" s="29"/>
      <c r="AJ1101" s="29"/>
      <c r="AK1101" s="29"/>
      <c r="AL1101" s="2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  <c r="EB1101" s="9"/>
      <c r="EC1101" s="9"/>
      <c r="ED1101" s="9"/>
      <c r="EE1101" s="9"/>
      <c r="EF1101" s="9"/>
      <c r="EG1101" s="9"/>
      <c r="EH1101" s="9"/>
    </row>
    <row r="1102" spans="2:138" ht="15">
      <c r="B1102" s="4"/>
      <c r="C1102" s="4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6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29"/>
      <c r="AF1102" s="29"/>
      <c r="AG1102" s="29"/>
      <c r="AH1102" s="29"/>
      <c r="AI1102" s="29"/>
      <c r="AJ1102" s="29"/>
      <c r="AK1102" s="29"/>
      <c r="AL1102" s="2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  <c r="EB1102" s="9"/>
      <c r="EC1102" s="9"/>
      <c r="ED1102" s="9"/>
      <c r="EE1102" s="9"/>
      <c r="EF1102" s="9"/>
      <c r="EG1102" s="9"/>
      <c r="EH1102" s="9"/>
    </row>
    <row r="1103" spans="2:138" ht="15">
      <c r="B1103" s="4"/>
      <c r="C1103" s="4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6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29"/>
      <c r="AF1103" s="29"/>
      <c r="AG1103" s="29"/>
      <c r="AH1103" s="29"/>
      <c r="AI1103" s="29"/>
      <c r="AJ1103" s="29"/>
      <c r="AK1103" s="29"/>
      <c r="AL1103" s="2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  <c r="EB1103" s="9"/>
      <c r="EC1103" s="9"/>
      <c r="ED1103" s="9"/>
      <c r="EE1103" s="9"/>
      <c r="EF1103" s="9"/>
      <c r="EG1103" s="9"/>
      <c r="EH1103" s="9"/>
    </row>
    <row r="1104" spans="2:138" ht="15">
      <c r="B1104" s="4"/>
      <c r="C1104" s="4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6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29"/>
      <c r="AF1104" s="29"/>
      <c r="AG1104" s="29"/>
      <c r="AH1104" s="29"/>
      <c r="AI1104" s="29"/>
      <c r="AJ1104" s="29"/>
      <c r="AK1104" s="29"/>
      <c r="AL1104" s="2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  <c r="EB1104" s="9"/>
      <c r="EC1104" s="9"/>
      <c r="ED1104" s="9"/>
      <c r="EE1104" s="9"/>
      <c r="EF1104" s="9"/>
      <c r="EG1104" s="9"/>
      <c r="EH1104" s="9"/>
    </row>
    <row r="1105" spans="2:138" ht="15">
      <c r="B1105" s="4"/>
      <c r="C1105" s="4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6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29"/>
      <c r="AF1105" s="29"/>
      <c r="AG1105" s="29"/>
      <c r="AH1105" s="29"/>
      <c r="AI1105" s="29"/>
      <c r="AJ1105" s="29"/>
      <c r="AK1105" s="29"/>
      <c r="AL1105" s="2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  <c r="EB1105" s="9"/>
      <c r="EC1105" s="9"/>
      <c r="ED1105" s="9"/>
      <c r="EE1105" s="9"/>
      <c r="EF1105" s="9"/>
      <c r="EG1105" s="9"/>
      <c r="EH1105" s="9"/>
    </row>
    <row r="1106" spans="2:138" ht="15">
      <c r="B1106" s="4"/>
      <c r="C1106" s="4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6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29"/>
      <c r="AF1106" s="29"/>
      <c r="AG1106" s="29"/>
      <c r="AH1106" s="29"/>
      <c r="AI1106" s="29"/>
      <c r="AJ1106" s="29"/>
      <c r="AK1106" s="29"/>
      <c r="AL1106" s="2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  <c r="EB1106" s="9"/>
      <c r="EC1106" s="9"/>
      <c r="ED1106" s="9"/>
      <c r="EE1106" s="9"/>
      <c r="EF1106" s="9"/>
      <c r="EG1106" s="9"/>
      <c r="EH1106" s="9"/>
    </row>
    <row r="1107" spans="2:138" ht="15">
      <c r="B1107" s="4"/>
      <c r="C1107" s="4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6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29"/>
      <c r="AF1107" s="29"/>
      <c r="AG1107" s="29"/>
      <c r="AH1107" s="29"/>
      <c r="AI1107" s="29"/>
      <c r="AJ1107" s="29"/>
      <c r="AK1107" s="29"/>
      <c r="AL1107" s="2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  <c r="EB1107" s="9"/>
      <c r="EC1107" s="9"/>
      <c r="ED1107" s="9"/>
      <c r="EE1107" s="9"/>
      <c r="EF1107" s="9"/>
      <c r="EG1107" s="9"/>
      <c r="EH1107" s="9"/>
    </row>
    <row r="1108" spans="2:138" ht="15">
      <c r="B1108" s="4"/>
      <c r="C1108" s="4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6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29"/>
      <c r="AF1108" s="29"/>
      <c r="AG1108" s="29"/>
      <c r="AH1108" s="29"/>
      <c r="AI1108" s="29"/>
      <c r="AJ1108" s="29"/>
      <c r="AK1108" s="29"/>
      <c r="AL1108" s="2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  <c r="EB1108" s="9"/>
      <c r="EC1108" s="9"/>
      <c r="ED1108" s="9"/>
      <c r="EE1108" s="9"/>
      <c r="EF1108" s="9"/>
      <c r="EG1108" s="9"/>
      <c r="EH1108" s="9"/>
    </row>
    <row r="1109" spans="2:138" ht="15">
      <c r="B1109" s="4"/>
      <c r="C1109" s="4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6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29"/>
      <c r="AF1109" s="29"/>
      <c r="AG1109" s="29"/>
      <c r="AH1109" s="29"/>
      <c r="AI1109" s="29"/>
      <c r="AJ1109" s="29"/>
      <c r="AK1109" s="29"/>
      <c r="AL1109" s="2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  <c r="EB1109" s="9"/>
      <c r="EC1109" s="9"/>
      <c r="ED1109" s="9"/>
      <c r="EE1109" s="9"/>
      <c r="EF1109" s="9"/>
      <c r="EG1109" s="9"/>
      <c r="EH1109" s="9"/>
    </row>
    <row r="1110" spans="2:138" ht="15">
      <c r="B1110" s="4"/>
      <c r="C1110" s="4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6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29"/>
      <c r="AF1110" s="29"/>
      <c r="AG1110" s="29"/>
      <c r="AH1110" s="29"/>
      <c r="AI1110" s="29"/>
      <c r="AJ1110" s="29"/>
      <c r="AK1110" s="29"/>
      <c r="AL1110" s="2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  <c r="EB1110" s="9"/>
      <c r="EC1110" s="9"/>
      <c r="ED1110" s="9"/>
      <c r="EE1110" s="9"/>
      <c r="EF1110" s="9"/>
      <c r="EG1110" s="9"/>
      <c r="EH1110" s="9"/>
    </row>
    <row r="1111" spans="2:138" ht="15">
      <c r="B1111" s="4"/>
      <c r="C1111" s="4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6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29"/>
      <c r="AF1111" s="29"/>
      <c r="AG1111" s="29"/>
      <c r="AH1111" s="29"/>
      <c r="AI1111" s="29"/>
      <c r="AJ1111" s="29"/>
      <c r="AK1111" s="29"/>
      <c r="AL1111" s="2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  <c r="EB1111" s="9"/>
      <c r="EC1111" s="9"/>
      <c r="ED1111" s="9"/>
      <c r="EE1111" s="9"/>
      <c r="EF1111" s="9"/>
      <c r="EG1111" s="9"/>
      <c r="EH1111" s="9"/>
    </row>
    <row r="1112" spans="2:138" ht="15">
      <c r="B1112" s="4"/>
      <c r="C1112" s="4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6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29"/>
      <c r="AF1112" s="29"/>
      <c r="AG1112" s="29"/>
      <c r="AH1112" s="29"/>
      <c r="AI1112" s="29"/>
      <c r="AJ1112" s="29"/>
      <c r="AK1112" s="29"/>
      <c r="AL1112" s="2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  <c r="EB1112" s="9"/>
      <c r="EC1112" s="9"/>
      <c r="ED1112" s="9"/>
      <c r="EE1112" s="9"/>
      <c r="EF1112" s="9"/>
      <c r="EG1112" s="9"/>
      <c r="EH1112" s="9"/>
    </row>
    <row r="1113" spans="2:138" ht="15">
      <c r="B1113" s="4"/>
      <c r="C1113" s="4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6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29"/>
      <c r="AF1113" s="29"/>
      <c r="AG1113" s="29"/>
      <c r="AH1113" s="29"/>
      <c r="AI1113" s="29"/>
      <c r="AJ1113" s="29"/>
      <c r="AK1113" s="29"/>
      <c r="AL1113" s="2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  <c r="EB1113" s="9"/>
      <c r="EC1113" s="9"/>
      <c r="ED1113" s="9"/>
      <c r="EE1113" s="9"/>
      <c r="EF1113" s="9"/>
      <c r="EG1113" s="9"/>
      <c r="EH1113" s="9"/>
    </row>
    <row r="1114" spans="2:138" ht="15">
      <c r="B1114" s="4"/>
      <c r="C1114" s="4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6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29"/>
      <c r="AF1114" s="29"/>
      <c r="AG1114" s="29"/>
      <c r="AH1114" s="29"/>
      <c r="AI1114" s="29"/>
      <c r="AJ1114" s="29"/>
      <c r="AK1114" s="29"/>
      <c r="AL1114" s="2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  <c r="EB1114" s="9"/>
      <c r="EC1114" s="9"/>
      <c r="ED1114" s="9"/>
      <c r="EE1114" s="9"/>
      <c r="EF1114" s="9"/>
      <c r="EG1114" s="9"/>
      <c r="EH1114" s="9"/>
    </row>
    <row r="1115" spans="2:138" ht="15">
      <c r="B1115" s="4"/>
      <c r="C1115" s="4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6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29"/>
      <c r="AF1115" s="29"/>
      <c r="AG1115" s="29"/>
      <c r="AH1115" s="29"/>
      <c r="AI1115" s="29"/>
      <c r="AJ1115" s="29"/>
      <c r="AK1115" s="29"/>
      <c r="AL1115" s="2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  <c r="EB1115" s="9"/>
      <c r="EC1115" s="9"/>
      <c r="ED1115" s="9"/>
      <c r="EE1115" s="9"/>
      <c r="EF1115" s="9"/>
      <c r="EG1115" s="9"/>
      <c r="EH1115" s="9"/>
    </row>
    <row r="1116" spans="2:138" ht="15">
      <c r="B1116" s="4"/>
      <c r="C1116" s="4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6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29"/>
      <c r="AF1116" s="29"/>
      <c r="AG1116" s="29"/>
      <c r="AH1116" s="29"/>
      <c r="AI1116" s="29"/>
      <c r="AJ1116" s="29"/>
      <c r="AK1116" s="29"/>
      <c r="AL1116" s="2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  <c r="EB1116" s="9"/>
      <c r="EC1116" s="9"/>
      <c r="ED1116" s="9"/>
      <c r="EE1116" s="9"/>
      <c r="EF1116" s="9"/>
      <c r="EG1116" s="9"/>
      <c r="EH1116" s="9"/>
    </row>
    <row r="1117" spans="2:138" ht="15">
      <c r="B1117" s="4"/>
      <c r="C1117" s="4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6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29"/>
      <c r="AF1117" s="29"/>
      <c r="AG1117" s="29"/>
      <c r="AH1117" s="29"/>
      <c r="AI1117" s="29"/>
      <c r="AJ1117" s="29"/>
      <c r="AK1117" s="29"/>
      <c r="AL1117" s="2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  <c r="EB1117" s="9"/>
      <c r="EC1117" s="9"/>
      <c r="ED1117" s="9"/>
      <c r="EE1117" s="9"/>
      <c r="EF1117" s="9"/>
      <c r="EG1117" s="9"/>
      <c r="EH1117" s="9"/>
    </row>
    <row r="1118" spans="2:138" ht="15">
      <c r="B1118" s="4"/>
      <c r="C1118" s="4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6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29"/>
      <c r="AF1118" s="29"/>
      <c r="AG1118" s="29"/>
      <c r="AH1118" s="29"/>
      <c r="AI1118" s="29"/>
      <c r="AJ1118" s="29"/>
      <c r="AK1118" s="29"/>
      <c r="AL1118" s="2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  <c r="EB1118" s="9"/>
      <c r="EC1118" s="9"/>
      <c r="ED1118" s="9"/>
      <c r="EE1118" s="9"/>
      <c r="EF1118" s="9"/>
      <c r="EG1118" s="9"/>
      <c r="EH1118" s="9"/>
    </row>
    <row r="1119" spans="2:138" ht="15">
      <c r="B1119" s="4"/>
      <c r="C1119" s="4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6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29"/>
      <c r="AF1119" s="29"/>
      <c r="AG1119" s="29"/>
      <c r="AH1119" s="29"/>
      <c r="AI1119" s="29"/>
      <c r="AJ1119" s="29"/>
      <c r="AK1119" s="29"/>
      <c r="AL1119" s="2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  <c r="EB1119" s="9"/>
      <c r="EC1119" s="9"/>
      <c r="ED1119" s="9"/>
      <c r="EE1119" s="9"/>
      <c r="EF1119" s="9"/>
      <c r="EG1119" s="9"/>
      <c r="EH1119" s="9"/>
    </row>
    <row r="1120" spans="2:138" ht="15">
      <c r="B1120" s="4"/>
      <c r="C1120" s="4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6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29"/>
      <c r="AF1120" s="29"/>
      <c r="AG1120" s="29"/>
      <c r="AH1120" s="29"/>
      <c r="AI1120" s="29"/>
      <c r="AJ1120" s="29"/>
      <c r="AK1120" s="29"/>
      <c r="AL1120" s="2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  <c r="EB1120" s="9"/>
      <c r="EC1120" s="9"/>
      <c r="ED1120" s="9"/>
      <c r="EE1120" s="9"/>
      <c r="EF1120" s="9"/>
      <c r="EG1120" s="9"/>
      <c r="EH1120" s="9"/>
    </row>
    <row r="1121" spans="2:138" ht="15">
      <c r="B1121" s="4"/>
      <c r="C1121" s="4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6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29"/>
      <c r="AF1121" s="29"/>
      <c r="AG1121" s="29"/>
      <c r="AH1121" s="29"/>
      <c r="AI1121" s="29"/>
      <c r="AJ1121" s="29"/>
      <c r="AK1121" s="29"/>
      <c r="AL1121" s="2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  <c r="EB1121" s="9"/>
      <c r="EC1121" s="9"/>
      <c r="ED1121" s="9"/>
      <c r="EE1121" s="9"/>
      <c r="EF1121" s="9"/>
      <c r="EG1121" s="9"/>
      <c r="EH1121" s="9"/>
    </row>
    <row r="1122" spans="2:138" ht="15">
      <c r="B1122" s="4"/>
      <c r="C1122" s="4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6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29"/>
      <c r="AF1122" s="29"/>
      <c r="AG1122" s="29"/>
      <c r="AH1122" s="29"/>
      <c r="AI1122" s="29"/>
      <c r="AJ1122" s="29"/>
      <c r="AK1122" s="29"/>
      <c r="AL1122" s="2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  <c r="EB1122" s="9"/>
      <c r="EC1122" s="9"/>
      <c r="ED1122" s="9"/>
      <c r="EE1122" s="9"/>
      <c r="EF1122" s="9"/>
      <c r="EG1122" s="9"/>
      <c r="EH1122" s="9"/>
    </row>
    <row r="1123" spans="2:138" ht="15">
      <c r="B1123" s="4"/>
      <c r="C1123" s="4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6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29"/>
      <c r="AF1123" s="29"/>
      <c r="AG1123" s="29"/>
      <c r="AH1123" s="29"/>
      <c r="AI1123" s="29"/>
      <c r="AJ1123" s="29"/>
      <c r="AK1123" s="29"/>
      <c r="AL1123" s="2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  <c r="EB1123" s="9"/>
      <c r="EC1123" s="9"/>
      <c r="ED1123" s="9"/>
      <c r="EE1123" s="9"/>
      <c r="EF1123" s="9"/>
      <c r="EG1123" s="9"/>
      <c r="EH1123" s="9"/>
    </row>
    <row r="1124" spans="2:138" ht="15">
      <c r="B1124" s="4"/>
      <c r="C1124" s="4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6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29"/>
      <c r="AF1124" s="29"/>
      <c r="AG1124" s="29"/>
      <c r="AH1124" s="29"/>
      <c r="AI1124" s="29"/>
      <c r="AJ1124" s="29"/>
      <c r="AK1124" s="29"/>
      <c r="AL1124" s="2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  <c r="EB1124" s="9"/>
      <c r="EC1124" s="9"/>
      <c r="ED1124" s="9"/>
      <c r="EE1124" s="9"/>
      <c r="EF1124" s="9"/>
      <c r="EG1124" s="9"/>
      <c r="EH1124" s="9"/>
    </row>
    <row r="1125" spans="2:138" ht="15">
      <c r="B1125" s="4"/>
      <c r="C1125" s="4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6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29"/>
      <c r="AF1125" s="29"/>
      <c r="AG1125" s="29"/>
      <c r="AH1125" s="29"/>
      <c r="AI1125" s="29"/>
      <c r="AJ1125" s="29"/>
      <c r="AK1125" s="29"/>
      <c r="AL1125" s="2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  <c r="EB1125" s="9"/>
      <c r="EC1125" s="9"/>
      <c r="ED1125" s="9"/>
      <c r="EE1125" s="9"/>
      <c r="EF1125" s="9"/>
      <c r="EG1125" s="9"/>
      <c r="EH1125" s="9"/>
    </row>
    <row r="1126" spans="2:138" ht="15">
      <c r="B1126" s="4"/>
      <c r="C1126" s="4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6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29"/>
      <c r="AF1126" s="29"/>
      <c r="AG1126" s="29"/>
      <c r="AH1126" s="29"/>
      <c r="AI1126" s="29"/>
      <c r="AJ1126" s="29"/>
      <c r="AK1126" s="29"/>
      <c r="AL1126" s="2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  <c r="EB1126" s="9"/>
      <c r="EC1126" s="9"/>
      <c r="ED1126" s="9"/>
      <c r="EE1126" s="9"/>
      <c r="EF1126" s="9"/>
      <c r="EG1126" s="9"/>
      <c r="EH1126" s="9"/>
    </row>
    <row r="1127" spans="2:138" ht="15">
      <c r="B1127" s="4"/>
      <c r="C1127" s="4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6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29"/>
      <c r="AF1127" s="29"/>
      <c r="AG1127" s="29"/>
      <c r="AH1127" s="29"/>
      <c r="AI1127" s="29"/>
      <c r="AJ1127" s="29"/>
      <c r="AK1127" s="29"/>
      <c r="AL1127" s="2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  <c r="EB1127" s="9"/>
      <c r="EC1127" s="9"/>
      <c r="ED1127" s="9"/>
      <c r="EE1127" s="9"/>
      <c r="EF1127" s="9"/>
      <c r="EG1127" s="9"/>
      <c r="EH1127" s="9"/>
    </row>
    <row r="1128" spans="2:138" ht="15">
      <c r="B1128" s="4"/>
      <c r="C1128" s="4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6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29"/>
      <c r="AF1128" s="29"/>
      <c r="AG1128" s="29"/>
      <c r="AH1128" s="29"/>
      <c r="AI1128" s="29"/>
      <c r="AJ1128" s="29"/>
      <c r="AK1128" s="29"/>
      <c r="AL1128" s="2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  <c r="EB1128" s="9"/>
      <c r="EC1128" s="9"/>
      <c r="ED1128" s="9"/>
      <c r="EE1128" s="9"/>
      <c r="EF1128" s="9"/>
      <c r="EG1128" s="9"/>
      <c r="EH1128" s="9"/>
    </row>
    <row r="1129" spans="2:138" ht="15">
      <c r="B1129" s="4"/>
      <c r="C1129" s="4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6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29"/>
      <c r="AF1129" s="29"/>
      <c r="AG1129" s="29"/>
      <c r="AH1129" s="29"/>
      <c r="AI1129" s="29"/>
      <c r="AJ1129" s="29"/>
      <c r="AK1129" s="29"/>
      <c r="AL1129" s="2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  <c r="EB1129" s="9"/>
      <c r="EC1129" s="9"/>
      <c r="ED1129" s="9"/>
      <c r="EE1129" s="9"/>
      <c r="EF1129" s="9"/>
      <c r="EG1129" s="9"/>
      <c r="EH1129" s="9"/>
    </row>
    <row r="1130" spans="2:138" ht="15">
      <c r="B1130" s="4"/>
      <c r="C1130" s="4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6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29"/>
      <c r="AF1130" s="29"/>
      <c r="AG1130" s="29"/>
      <c r="AH1130" s="29"/>
      <c r="AI1130" s="29"/>
      <c r="AJ1130" s="29"/>
      <c r="AK1130" s="29"/>
      <c r="AL1130" s="2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  <c r="EB1130" s="9"/>
      <c r="EC1130" s="9"/>
      <c r="ED1130" s="9"/>
      <c r="EE1130" s="9"/>
      <c r="EF1130" s="9"/>
      <c r="EG1130" s="9"/>
      <c r="EH1130" s="9"/>
    </row>
    <row r="1131" spans="2:138" ht="15">
      <c r="B1131" s="4"/>
      <c r="C1131" s="4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6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29"/>
      <c r="AF1131" s="29"/>
      <c r="AG1131" s="29"/>
      <c r="AH1131" s="29"/>
      <c r="AI1131" s="29"/>
      <c r="AJ1131" s="29"/>
      <c r="AK1131" s="29"/>
      <c r="AL1131" s="2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  <c r="EB1131" s="9"/>
      <c r="EC1131" s="9"/>
      <c r="ED1131" s="9"/>
      <c r="EE1131" s="9"/>
      <c r="EF1131" s="9"/>
      <c r="EG1131" s="9"/>
      <c r="EH1131" s="9"/>
    </row>
    <row r="1132" spans="2:138" ht="15">
      <c r="B1132" s="4"/>
      <c r="C1132" s="4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6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29"/>
      <c r="AF1132" s="29"/>
      <c r="AG1132" s="29"/>
      <c r="AH1132" s="29"/>
      <c r="AI1132" s="29"/>
      <c r="AJ1132" s="29"/>
      <c r="AK1132" s="29"/>
      <c r="AL1132" s="2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  <c r="EB1132" s="9"/>
      <c r="EC1132" s="9"/>
      <c r="ED1132" s="9"/>
      <c r="EE1132" s="9"/>
      <c r="EF1132" s="9"/>
      <c r="EG1132" s="9"/>
      <c r="EH1132" s="9"/>
    </row>
    <row r="1133" spans="2:138" ht="15">
      <c r="B1133" s="4"/>
      <c r="C1133" s="4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6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29"/>
      <c r="AF1133" s="29"/>
      <c r="AG1133" s="29"/>
      <c r="AH1133" s="29"/>
      <c r="AI1133" s="29"/>
      <c r="AJ1133" s="29"/>
      <c r="AK1133" s="29"/>
      <c r="AL1133" s="2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  <c r="EB1133" s="9"/>
      <c r="EC1133" s="9"/>
      <c r="ED1133" s="9"/>
      <c r="EE1133" s="9"/>
      <c r="EF1133" s="9"/>
      <c r="EG1133" s="9"/>
      <c r="EH1133" s="9"/>
    </row>
    <row r="1134" spans="2:138" ht="15">
      <c r="B1134" s="4"/>
      <c r="C1134" s="4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6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29"/>
      <c r="AF1134" s="29"/>
      <c r="AG1134" s="29"/>
      <c r="AH1134" s="29"/>
      <c r="AI1134" s="29"/>
      <c r="AJ1134" s="29"/>
      <c r="AK1134" s="29"/>
      <c r="AL1134" s="2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  <c r="EB1134" s="9"/>
      <c r="EC1134" s="9"/>
      <c r="ED1134" s="9"/>
      <c r="EE1134" s="9"/>
      <c r="EF1134" s="9"/>
      <c r="EG1134" s="9"/>
      <c r="EH1134" s="9"/>
    </row>
    <row r="1135" spans="2:138" ht="15">
      <c r="B1135" s="4"/>
      <c r="C1135" s="4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6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29"/>
      <c r="AF1135" s="29"/>
      <c r="AG1135" s="29"/>
      <c r="AH1135" s="29"/>
      <c r="AI1135" s="29"/>
      <c r="AJ1135" s="29"/>
      <c r="AK1135" s="29"/>
      <c r="AL1135" s="2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  <c r="EB1135" s="9"/>
      <c r="EC1135" s="9"/>
      <c r="ED1135" s="9"/>
      <c r="EE1135" s="9"/>
      <c r="EF1135" s="9"/>
      <c r="EG1135" s="9"/>
      <c r="EH1135" s="9"/>
    </row>
    <row r="1136" spans="2:138" ht="15">
      <c r="B1136" s="4"/>
      <c r="C1136" s="4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6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29"/>
      <c r="AF1136" s="29"/>
      <c r="AG1136" s="29"/>
      <c r="AH1136" s="29"/>
      <c r="AI1136" s="29"/>
      <c r="AJ1136" s="29"/>
      <c r="AK1136" s="29"/>
      <c r="AL1136" s="2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  <c r="EB1136" s="9"/>
      <c r="EC1136" s="9"/>
      <c r="ED1136" s="9"/>
      <c r="EE1136" s="9"/>
      <c r="EF1136" s="9"/>
      <c r="EG1136" s="9"/>
      <c r="EH1136" s="9"/>
    </row>
    <row r="1137" spans="2:138" ht="15">
      <c r="B1137" s="4"/>
      <c r="C1137" s="4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6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29"/>
      <c r="AF1137" s="29"/>
      <c r="AG1137" s="29"/>
      <c r="AH1137" s="29"/>
      <c r="AI1137" s="29"/>
      <c r="AJ1137" s="29"/>
      <c r="AK1137" s="29"/>
      <c r="AL1137" s="2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  <c r="EB1137" s="9"/>
      <c r="EC1137" s="9"/>
      <c r="ED1137" s="9"/>
      <c r="EE1137" s="9"/>
      <c r="EF1137" s="9"/>
      <c r="EG1137" s="9"/>
      <c r="EH1137" s="9"/>
    </row>
    <row r="1138" spans="2:138" ht="15">
      <c r="B1138" s="4"/>
      <c r="C1138" s="4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6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29"/>
      <c r="AF1138" s="29"/>
      <c r="AG1138" s="29"/>
      <c r="AH1138" s="29"/>
      <c r="AI1138" s="29"/>
      <c r="AJ1138" s="29"/>
      <c r="AK1138" s="29"/>
      <c r="AL1138" s="2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  <c r="EB1138" s="9"/>
      <c r="EC1138" s="9"/>
      <c r="ED1138" s="9"/>
      <c r="EE1138" s="9"/>
      <c r="EF1138" s="9"/>
      <c r="EG1138" s="9"/>
      <c r="EH1138" s="9"/>
    </row>
    <row r="1139" spans="2:138" ht="15">
      <c r="B1139" s="4"/>
      <c r="C1139" s="4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6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29"/>
      <c r="AF1139" s="29"/>
      <c r="AG1139" s="29"/>
      <c r="AH1139" s="29"/>
      <c r="AI1139" s="29"/>
      <c r="AJ1139" s="29"/>
      <c r="AK1139" s="29"/>
      <c r="AL1139" s="2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  <c r="EB1139" s="9"/>
      <c r="EC1139" s="9"/>
      <c r="ED1139" s="9"/>
      <c r="EE1139" s="9"/>
      <c r="EF1139" s="9"/>
      <c r="EG1139" s="9"/>
      <c r="EH1139" s="9"/>
    </row>
    <row r="1140" spans="2:138" ht="15">
      <c r="B1140" s="4"/>
      <c r="C1140" s="4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6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29"/>
      <c r="AF1140" s="29"/>
      <c r="AG1140" s="29"/>
      <c r="AH1140" s="29"/>
      <c r="AI1140" s="29"/>
      <c r="AJ1140" s="29"/>
      <c r="AK1140" s="29"/>
      <c r="AL1140" s="2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  <c r="EB1140" s="9"/>
      <c r="EC1140" s="9"/>
      <c r="ED1140" s="9"/>
      <c r="EE1140" s="9"/>
      <c r="EF1140" s="9"/>
      <c r="EG1140" s="9"/>
      <c r="EH1140" s="9"/>
    </row>
    <row r="1141" spans="2:138" ht="15">
      <c r="B1141" s="4"/>
      <c r="C1141" s="4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6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29"/>
      <c r="AF1141" s="29"/>
      <c r="AG1141" s="29"/>
      <c r="AH1141" s="29"/>
      <c r="AI1141" s="29"/>
      <c r="AJ1141" s="29"/>
      <c r="AK1141" s="29"/>
      <c r="AL1141" s="2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  <c r="EB1141" s="9"/>
      <c r="EC1141" s="9"/>
      <c r="ED1141" s="9"/>
      <c r="EE1141" s="9"/>
      <c r="EF1141" s="9"/>
      <c r="EG1141" s="9"/>
      <c r="EH1141" s="9"/>
    </row>
    <row r="1142" spans="2:138" ht="15">
      <c r="B1142" s="4"/>
      <c r="C1142" s="4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6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29"/>
      <c r="AF1142" s="29"/>
      <c r="AG1142" s="29"/>
      <c r="AH1142" s="29"/>
      <c r="AI1142" s="29"/>
      <c r="AJ1142" s="29"/>
      <c r="AK1142" s="29"/>
      <c r="AL1142" s="2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  <c r="EB1142" s="9"/>
      <c r="EC1142" s="9"/>
      <c r="ED1142" s="9"/>
      <c r="EE1142" s="9"/>
      <c r="EF1142" s="9"/>
      <c r="EG1142" s="9"/>
      <c r="EH1142" s="9"/>
    </row>
    <row r="1143" spans="2:138" ht="15">
      <c r="B1143" s="4"/>
      <c r="C1143" s="4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6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29"/>
      <c r="AF1143" s="29"/>
      <c r="AG1143" s="29"/>
      <c r="AH1143" s="29"/>
      <c r="AI1143" s="29"/>
      <c r="AJ1143" s="29"/>
      <c r="AK1143" s="29"/>
      <c r="AL1143" s="2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  <c r="EB1143" s="9"/>
      <c r="EC1143" s="9"/>
      <c r="ED1143" s="9"/>
      <c r="EE1143" s="9"/>
      <c r="EF1143" s="9"/>
      <c r="EG1143" s="9"/>
      <c r="EH1143" s="9"/>
    </row>
    <row r="1144" spans="2:138" ht="15">
      <c r="B1144" s="4"/>
      <c r="C1144" s="4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6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29"/>
      <c r="AF1144" s="29"/>
      <c r="AG1144" s="29"/>
      <c r="AH1144" s="29"/>
      <c r="AI1144" s="29"/>
      <c r="AJ1144" s="29"/>
      <c r="AK1144" s="29"/>
      <c r="AL1144" s="2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  <c r="EB1144" s="9"/>
      <c r="EC1144" s="9"/>
      <c r="ED1144" s="9"/>
      <c r="EE1144" s="9"/>
      <c r="EF1144" s="9"/>
      <c r="EG1144" s="9"/>
      <c r="EH1144" s="9"/>
    </row>
    <row r="1145" spans="2:138" ht="15">
      <c r="B1145" s="4"/>
      <c r="C1145" s="4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6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29"/>
      <c r="AF1145" s="29"/>
      <c r="AG1145" s="29"/>
      <c r="AH1145" s="29"/>
      <c r="AI1145" s="29"/>
      <c r="AJ1145" s="29"/>
      <c r="AK1145" s="29"/>
      <c r="AL1145" s="2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  <c r="EB1145" s="9"/>
      <c r="EC1145" s="9"/>
      <c r="ED1145" s="9"/>
      <c r="EE1145" s="9"/>
      <c r="EF1145" s="9"/>
      <c r="EG1145" s="9"/>
      <c r="EH1145" s="9"/>
    </row>
    <row r="1146" spans="2:138" ht="15">
      <c r="B1146" s="4"/>
      <c r="C1146" s="4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6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29"/>
      <c r="AF1146" s="29"/>
      <c r="AG1146" s="29"/>
      <c r="AH1146" s="29"/>
      <c r="AI1146" s="29"/>
      <c r="AJ1146" s="29"/>
      <c r="AK1146" s="29"/>
      <c r="AL1146" s="2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  <c r="EB1146" s="9"/>
      <c r="EC1146" s="9"/>
      <c r="ED1146" s="9"/>
      <c r="EE1146" s="9"/>
      <c r="EF1146" s="9"/>
      <c r="EG1146" s="9"/>
      <c r="EH1146" s="9"/>
    </row>
    <row r="1147" spans="2:138" ht="15">
      <c r="B1147" s="4"/>
      <c r="C1147" s="4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6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29"/>
      <c r="AF1147" s="29"/>
      <c r="AG1147" s="29"/>
      <c r="AH1147" s="29"/>
      <c r="AI1147" s="29"/>
      <c r="AJ1147" s="29"/>
      <c r="AK1147" s="29"/>
      <c r="AL1147" s="2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  <c r="EB1147" s="9"/>
      <c r="EC1147" s="9"/>
      <c r="ED1147" s="9"/>
      <c r="EE1147" s="9"/>
      <c r="EF1147" s="9"/>
      <c r="EG1147" s="9"/>
      <c r="EH1147" s="9"/>
    </row>
    <row r="1148" spans="2:138" ht="15">
      <c r="B1148" s="4"/>
      <c r="C1148" s="4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6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29"/>
      <c r="AF1148" s="29"/>
      <c r="AG1148" s="29"/>
      <c r="AH1148" s="29"/>
      <c r="AI1148" s="29"/>
      <c r="AJ1148" s="29"/>
      <c r="AK1148" s="29"/>
      <c r="AL1148" s="2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  <c r="EB1148" s="9"/>
      <c r="EC1148" s="9"/>
      <c r="ED1148" s="9"/>
      <c r="EE1148" s="9"/>
      <c r="EF1148" s="9"/>
      <c r="EG1148" s="9"/>
      <c r="EH1148" s="9"/>
    </row>
    <row r="1149" spans="2:138" ht="15">
      <c r="B1149" s="4"/>
      <c r="C1149" s="4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6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29"/>
      <c r="AF1149" s="29"/>
      <c r="AG1149" s="29"/>
      <c r="AH1149" s="29"/>
      <c r="AI1149" s="29"/>
      <c r="AJ1149" s="29"/>
      <c r="AK1149" s="29"/>
      <c r="AL1149" s="2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  <c r="EB1149" s="9"/>
      <c r="EC1149" s="9"/>
      <c r="ED1149" s="9"/>
      <c r="EE1149" s="9"/>
      <c r="EF1149" s="9"/>
      <c r="EG1149" s="9"/>
      <c r="EH1149" s="9"/>
    </row>
    <row r="1150" spans="2:138" ht="15">
      <c r="B1150" s="4"/>
      <c r="C1150" s="4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6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29"/>
      <c r="AF1150" s="29"/>
      <c r="AG1150" s="29"/>
      <c r="AH1150" s="29"/>
      <c r="AI1150" s="29"/>
      <c r="AJ1150" s="29"/>
      <c r="AK1150" s="29"/>
      <c r="AL1150" s="2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  <c r="EB1150" s="9"/>
      <c r="EC1150" s="9"/>
      <c r="ED1150" s="9"/>
      <c r="EE1150" s="9"/>
      <c r="EF1150" s="9"/>
      <c r="EG1150" s="9"/>
      <c r="EH1150" s="9"/>
    </row>
    <row r="1151" spans="2:138" ht="15">
      <c r="B1151" s="4"/>
      <c r="C1151" s="4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6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29"/>
      <c r="AF1151" s="29"/>
      <c r="AG1151" s="29"/>
      <c r="AH1151" s="29"/>
      <c r="AI1151" s="29"/>
      <c r="AJ1151" s="29"/>
      <c r="AK1151" s="29"/>
      <c r="AL1151" s="2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  <c r="EB1151" s="9"/>
      <c r="EC1151" s="9"/>
      <c r="ED1151" s="9"/>
      <c r="EE1151" s="9"/>
      <c r="EF1151" s="9"/>
      <c r="EG1151" s="9"/>
      <c r="EH1151" s="9"/>
    </row>
    <row r="1152" spans="2:138" ht="15">
      <c r="B1152" s="4"/>
      <c r="C1152" s="4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6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29"/>
      <c r="AF1152" s="29"/>
      <c r="AG1152" s="29"/>
      <c r="AH1152" s="29"/>
      <c r="AI1152" s="29"/>
      <c r="AJ1152" s="29"/>
      <c r="AK1152" s="29"/>
      <c r="AL1152" s="2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  <c r="EB1152" s="9"/>
      <c r="EC1152" s="9"/>
      <c r="ED1152" s="9"/>
      <c r="EE1152" s="9"/>
      <c r="EF1152" s="9"/>
      <c r="EG1152" s="9"/>
      <c r="EH1152" s="9"/>
    </row>
    <row r="1153" spans="2:138" ht="15">
      <c r="B1153" s="4"/>
      <c r="C1153" s="4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6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29"/>
      <c r="AF1153" s="29"/>
      <c r="AG1153" s="29"/>
      <c r="AH1153" s="29"/>
      <c r="AI1153" s="29"/>
      <c r="AJ1153" s="29"/>
      <c r="AK1153" s="29"/>
      <c r="AL1153" s="2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  <c r="EB1153" s="9"/>
      <c r="EC1153" s="9"/>
      <c r="ED1153" s="9"/>
      <c r="EE1153" s="9"/>
      <c r="EF1153" s="9"/>
      <c r="EG1153" s="9"/>
      <c r="EH1153" s="9"/>
    </row>
    <row r="1154" spans="2:138" ht="15">
      <c r="B1154" s="4"/>
      <c r="C1154" s="4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6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29"/>
      <c r="AF1154" s="29"/>
      <c r="AG1154" s="29"/>
      <c r="AH1154" s="29"/>
      <c r="AI1154" s="29"/>
      <c r="AJ1154" s="29"/>
      <c r="AK1154" s="29"/>
      <c r="AL1154" s="2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  <c r="EB1154" s="9"/>
      <c r="EC1154" s="9"/>
      <c r="ED1154" s="9"/>
      <c r="EE1154" s="9"/>
      <c r="EF1154" s="9"/>
      <c r="EG1154" s="9"/>
      <c r="EH1154" s="9"/>
    </row>
    <row r="1155" spans="2:138" ht="15">
      <c r="B1155" s="4"/>
      <c r="C1155" s="4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6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29"/>
      <c r="AF1155" s="29"/>
      <c r="AG1155" s="29"/>
      <c r="AH1155" s="29"/>
      <c r="AI1155" s="29"/>
      <c r="AJ1155" s="29"/>
      <c r="AK1155" s="29"/>
      <c r="AL1155" s="2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  <c r="EB1155" s="9"/>
      <c r="EC1155" s="9"/>
      <c r="ED1155" s="9"/>
      <c r="EE1155" s="9"/>
      <c r="EF1155" s="9"/>
      <c r="EG1155" s="9"/>
      <c r="EH1155" s="9"/>
    </row>
    <row r="1156" spans="2:138" ht="15">
      <c r="B1156" s="4"/>
      <c r="C1156" s="4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6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29"/>
      <c r="AF1156" s="29"/>
      <c r="AG1156" s="29"/>
      <c r="AH1156" s="29"/>
      <c r="AI1156" s="29"/>
      <c r="AJ1156" s="29"/>
      <c r="AK1156" s="29"/>
      <c r="AL1156" s="2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  <c r="EB1156" s="9"/>
      <c r="EC1156" s="9"/>
      <c r="ED1156" s="9"/>
      <c r="EE1156" s="9"/>
      <c r="EF1156" s="9"/>
      <c r="EG1156" s="9"/>
      <c r="EH1156" s="9"/>
    </row>
    <row r="1157" spans="2:138" ht="15">
      <c r="B1157" s="4"/>
      <c r="C1157" s="4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6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29"/>
      <c r="AF1157" s="29"/>
      <c r="AG1157" s="29"/>
      <c r="AH1157" s="29"/>
      <c r="AI1157" s="29"/>
      <c r="AJ1157" s="29"/>
      <c r="AK1157" s="29"/>
      <c r="AL1157" s="2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  <c r="EB1157" s="9"/>
      <c r="EC1157" s="9"/>
      <c r="ED1157" s="9"/>
      <c r="EE1157" s="9"/>
      <c r="EF1157" s="9"/>
      <c r="EG1157" s="9"/>
      <c r="EH1157" s="9"/>
    </row>
    <row r="1158" spans="2:138" ht="15">
      <c r="B1158" s="4"/>
      <c r="C1158" s="4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6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29"/>
      <c r="AF1158" s="29"/>
      <c r="AG1158" s="29"/>
      <c r="AH1158" s="29"/>
      <c r="AI1158" s="29"/>
      <c r="AJ1158" s="29"/>
      <c r="AK1158" s="29"/>
      <c r="AL1158" s="2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  <c r="EB1158" s="9"/>
      <c r="EC1158" s="9"/>
      <c r="ED1158" s="9"/>
      <c r="EE1158" s="9"/>
      <c r="EF1158" s="9"/>
      <c r="EG1158" s="9"/>
      <c r="EH1158" s="9"/>
    </row>
    <row r="1159" spans="2:138" ht="15">
      <c r="B1159" s="4"/>
      <c r="C1159" s="4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6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29"/>
      <c r="AF1159" s="29"/>
      <c r="AG1159" s="29"/>
      <c r="AH1159" s="29"/>
      <c r="AI1159" s="29"/>
      <c r="AJ1159" s="29"/>
      <c r="AK1159" s="29"/>
      <c r="AL1159" s="2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  <c r="EB1159" s="9"/>
      <c r="EC1159" s="9"/>
      <c r="ED1159" s="9"/>
      <c r="EE1159" s="9"/>
      <c r="EF1159" s="9"/>
      <c r="EG1159" s="9"/>
      <c r="EH1159" s="9"/>
    </row>
    <row r="1160" spans="2:138" ht="15">
      <c r="B1160" s="4"/>
      <c r="C1160" s="4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6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29"/>
      <c r="AF1160" s="29"/>
      <c r="AG1160" s="29"/>
      <c r="AH1160" s="29"/>
      <c r="AI1160" s="29"/>
      <c r="AJ1160" s="29"/>
      <c r="AK1160" s="29"/>
      <c r="AL1160" s="2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  <c r="EB1160" s="9"/>
      <c r="EC1160" s="9"/>
      <c r="ED1160" s="9"/>
      <c r="EE1160" s="9"/>
      <c r="EF1160" s="9"/>
      <c r="EG1160" s="9"/>
      <c r="EH1160" s="9"/>
    </row>
    <row r="1161" spans="2:138" ht="15">
      <c r="B1161" s="4"/>
      <c r="C1161" s="4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6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29"/>
      <c r="AF1161" s="29"/>
      <c r="AG1161" s="29"/>
      <c r="AH1161" s="29"/>
      <c r="AI1161" s="29"/>
      <c r="AJ1161" s="29"/>
      <c r="AK1161" s="29"/>
      <c r="AL1161" s="2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  <c r="EB1161" s="9"/>
      <c r="EC1161" s="9"/>
      <c r="ED1161" s="9"/>
      <c r="EE1161" s="9"/>
      <c r="EF1161" s="9"/>
      <c r="EG1161" s="9"/>
      <c r="EH1161" s="9"/>
    </row>
    <row r="1162" spans="2:138" ht="15">
      <c r="B1162" s="4"/>
      <c r="C1162" s="4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6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29"/>
      <c r="AF1162" s="29"/>
      <c r="AG1162" s="29"/>
      <c r="AH1162" s="29"/>
      <c r="AI1162" s="29"/>
      <c r="AJ1162" s="29"/>
      <c r="AK1162" s="29"/>
      <c r="AL1162" s="2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  <c r="EB1162" s="9"/>
      <c r="EC1162" s="9"/>
      <c r="ED1162" s="9"/>
      <c r="EE1162" s="9"/>
      <c r="EF1162" s="9"/>
      <c r="EG1162" s="9"/>
      <c r="EH1162" s="9"/>
    </row>
    <row r="1163" spans="2:138" ht="15">
      <c r="B1163" s="4"/>
      <c r="C1163" s="4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6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29"/>
      <c r="AF1163" s="29"/>
      <c r="AG1163" s="29"/>
      <c r="AH1163" s="29"/>
      <c r="AI1163" s="29"/>
      <c r="AJ1163" s="29"/>
      <c r="AK1163" s="29"/>
      <c r="AL1163" s="2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  <c r="EB1163" s="9"/>
      <c r="EC1163" s="9"/>
      <c r="ED1163" s="9"/>
      <c r="EE1163" s="9"/>
      <c r="EF1163" s="9"/>
      <c r="EG1163" s="9"/>
      <c r="EH1163" s="9"/>
    </row>
    <row r="1164" spans="2:138" ht="15">
      <c r="B1164" s="4"/>
      <c r="C1164" s="4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6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29"/>
      <c r="AF1164" s="29"/>
      <c r="AG1164" s="29"/>
      <c r="AH1164" s="29"/>
      <c r="AI1164" s="29"/>
      <c r="AJ1164" s="29"/>
      <c r="AK1164" s="29"/>
      <c r="AL1164" s="2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  <c r="EB1164" s="9"/>
      <c r="EC1164" s="9"/>
      <c r="ED1164" s="9"/>
      <c r="EE1164" s="9"/>
      <c r="EF1164" s="9"/>
      <c r="EG1164" s="9"/>
      <c r="EH1164" s="9"/>
    </row>
    <row r="1165" spans="2:138" ht="15">
      <c r="B1165" s="4"/>
      <c r="C1165" s="4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6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29"/>
      <c r="AF1165" s="29"/>
      <c r="AG1165" s="29"/>
      <c r="AH1165" s="29"/>
      <c r="AI1165" s="29"/>
      <c r="AJ1165" s="29"/>
      <c r="AK1165" s="29"/>
      <c r="AL1165" s="2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  <c r="EB1165" s="9"/>
      <c r="EC1165" s="9"/>
      <c r="ED1165" s="9"/>
      <c r="EE1165" s="9"/>
      <c r="EF1165" s="9"/>
      <c r="EG1165" s="9"/>
      <c r="EH1165" s="9"/>
    </row>
    <row r="1166" spans="2:138" ht="15">
      <c r="B1166" s="4"/>
      <c r="C1166" s="4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6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29"/>
      <c r="AF1166" s="29"/>
      <c r="AG1166" s="29"/>
      <c r="AH1166" s="29"/>
      <c r="AI1166" s="29"/>
      <c r="AJ1166" s="29"/>
      <c r="AK1166" s="29"/>
      <c r="AL1166" s="2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  <c r="EB1166" s="9"/>
      <c r="EC1166" s="9"/>
      <c r="ED1166" s="9"/>
      <c r="EE1166" s="9"/>
      <c r="EF1166" s="9"/>
      <c r="EG1166" s="9"/>
      <c r="EH1166" s="9"/>
    </row>
    <row r="1167" spans="2:138" ht="15">
      <c r="B1167" s="4"/>
      <c r="C1167" s="4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6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29"/>
      <c r="AF1167" s="29"/>
      <c r="AG1167" s="29"/>
      <c r="AH1167" s="29"/>
      <c r="AI1167" s="29"/>
      <c r="AJ1167" s="29"/>
      <c r="AK1167" s="29"/>
      <c r="AL1167" s="2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  <c r="EB1167" s="9"/>
      <c r="EC1167" s="9"/>
      <c r="ED1167" s="9"/>
      <c r="EE1167" s="9"/>
      <c r="EF1167" s="9"/>
      <c r="EG1167" s="9"/>
      <c r="EH1167" s="9"/>
    </row>
    <row r="1168" spans="2:138" ht="15">
      <c r="B1168" s="4"/>
      <c r="C1168" s="4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6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29"/>
      <c r="AF1168" s="29"/>
      <c r="AG1168" s="29"/>
      <c r="AH1168" s="29"/>
      <c r="AI1168" s="29"/>
      <c r="AJ1168" s="29"/>
      <c r="AK1168" s="29"/>
      <c r="AL1168" s="2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  <c r="EB1168" s="9"/>
      <c r="EC1168" s="9"/>
      <c r="ED1168" s="9"/>
      <c r="EE1168" s="9"/>
      <c r="EF1168" s="9"/>
      <c r="EG1168" s="9"/>
      <c r="EH1168" s="9"/>
    </row>
    <row r="1169" spans="2:138" ht="15">
      <c r="B1169" s="4"/>
      <c r="C1169" s="4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6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29"/>
      <c r="AF1169" s="29"/>
      <c r="AG1169" s="29"/>
      <c r="AH1169" s="29"/>
      <c r="AI1169" s="29"/>
      <c r="AJ1169" s="29"/>
      <c r="AK1169" s="29"/>
      <c r="AL1169" s="2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  <c r="EB1169" s="9"/>
      <c r="EC1169" s="9"/>
      <c r="ED1169" s="9"/>
      <c r="EE1169" s="9"/>
      <c r="EF1169" s="9"/>
      <c r="EG1169" s="9"/>
      <c r="EH1169" s="9"/>
    </row>
    <row r="1170" spans="2:138" ht="15">
      <c r="B1170" s="4"/>
      <c r="C1170" s="4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6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29"/>
      <c r="AF1170" s="29"/>
      <c r="AG1170" s="29"/>
      <c r="AH1170" s="29"/>
      <c r="AI1170" s="29"/>
      <c r="AJ1170" s="29"/>
      <c r="AK1170" s="29"/>
      <c r="AL1170" s="2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  <c r="EB1170" s="9"/>
      <c r="EC1170" s="9"/>
      <c r="ED1170" s="9"/>
      <c r="EE1170" s="9"/>
      <c r="EF1170" s="9"/>
      <c r="EG1170" s="9"/>
      <c r="EH1170" s="9"/>
    </row>
    <row r="1171" spans="2:138" ht="15">
      <c r="B1171" s="4"/>
      <c r="C1171" s="4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6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29"/>
      <c r="AF1171" s="29"/>
      <c r="AG1171" s="29"/>
      <c r="AH1171" s="29"/>
      <c r="AI1171" s="29"/>
      <c r="AJ1171" s="29"/>
      <c r="AK1171" s="29"/>
      <c r="AL1171" s="2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  <c r="EB1171" s="9"/>
      <c r="EC1171" s="9"/>
      <c r="ED1171" s="9"/>
      <c r="EE1171" s="9"/>
      <c r="EF1171" s="9"/>
      <c r="EG1171" s="9"/>
      <c r="EH1171" s="9"/>
    </row>
    <row r="1172" spans="2:138" ht="15">
      <c r="B1172" s="4"/>
      <c r="C1172" s="4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6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29"/>
      <c r="AF1172" s="29"/>
      <c r="AG1172" s="29"/>
      <c r="AH1172" s="29"/>
      <c r="AI1172" s="29"/>
      <c r="AJ1172" s="29"/>
      <c r="AK1172" s="29"/>
      <c r="AL1172" s="2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  <c r="EB1172" s="9"/>
      <c r="EC1172" s="9"/>
      <c r="ED1172" s="9"/>
      <c r="EE1172" s="9"/>
      <c r="EF1172" s="9"/>
      <c r="EG1172" s="9"/>
      <c r="EH1172" s="9"/>
    </row>
    <row r="1173" spans="2:138" ht="15">
      <c r="B1173" s="4"/>
      <c r="C1173" s="4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6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29"/>
      <c r="AF1173" s="29"/>
      <c r="AG1173" s="29"/>
      <c r="AH1173" s="29"/>
      <c r="AI1173" s="29"/>
      <c r="AJ1173" s="29"/>
      <c r="AK1173" s="29"/>
      <c r="AL1173" s="2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  <c r="EB1173" s="9"/>
      <c r="EC1173" s="9"/>
      <c r="ED1173" s="9"/>
      <c r="EE1173" s="9"/>
      <c r="EF1173" s="9"/>
      <c r="EG1173" s="9"/>
      <c r="EH1173" s="9"/>
    </row>
    <row r="1174" spans="2:138" ht="15">
      <c r="B1174" s="4"/>
      <c r="C1174" s="4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6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29"/>
      <c r="AF1174" s="29"/>
      <c r="AG1174" s="29"/>
      <c r="AH1174" s="29"/>
      <c r="AI1174" s="29"/>
      <c r="AJ1174" s="29"/>
      <c r="AK1174" s="29"/>
      <c r="AL1174" s="2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  <c r="EB1174" s="9"/>
      <c r="EC1174" s="9"/>
      <c r="ED1174" s="9"/>
      <c r="EE1174" s="9"/>
      <c r="EF1174" s="9"/>
      <c r="EG1174" s="9"/>
      <c r="EH1174" s="9"/>
    </row>
    <row r="1175" spans="2:138" ht="15">
      <c r="B1175" s="4"/>
      <c r="C1175" s="4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6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29"/>
      <c r="AF1175" s="29"/>
      <c r="AG1175" s="29"/>
      <c r="AH1175" s="29"/>
      <c r="AI1175" s="29"/>
      <c r="AJ1175" s="29"/>
      <c r="AK1175" s="29"/>
      <c r="AL1175" s="2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  <c r="EB1175" s="9"/>
      <c r="EC1175" s="9"/>
      <c r="ED1175" s="9"/>
      <c r="EE1175" s="9"/>
      <c r="EF1175" s="9"/>
      <c r="EG1175" s="9"/>
      <c r="EH1175" s="9"/>
    </row>
    <row r="1176" spans="2:138" ht="15">
      <c r="B1176" s="4"/>
      <c r="C1176" s="4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6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29"/>
      <c r="AF1176" s="29"/>
      <c r="AG1176" s="29"/>
      <c r="AH1176" s="29"/>
      <c r="AI1176" s="29"/>
      <c r="AJ1176" s="29"/>
      <c r="AK1176" s="29"/>
      <c r="AL1176" s="2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  <c r="EB1176" s="9"/>
      <c r="EC1176" s="9"/>
      <c r="ED1176" s="9"/>
      <c r="EE1176" s="9"/>
      <c r="EF1176" s="9"/>
      <c r="EG1176" s="9"/>
      <c r="EH1176" s="9"/>
    </row>
    <row r="1177" spans="2:138" ht="15">
      <c r="B1177" s="4"/>
      <c r="C1177" s="4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6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29"/>
      <c r="AF1177" s="29"/>
      <c r="AG1177" s="29"/>
      <c r="AH1177" s="29"/>
      <c r="AI1177" s="29"/>
      <c r="AJ1177" s="29"/>
      <c r="AK1177" s="29"/>
      <c r="AL1177" s="2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  <c r="EB1177" s="9"/>
      <c r="EC1177" s="9"/>
      <c r="ED1177" s="9"/>
      <c r="EE1177" s="9"/>
      <c r="EF1177" s="9"/>
      <c r="EG1177" s="9"/>
      <c r="EH1177" s="9"/>
    </row>
    <row r="1178" spans="2:138" ht="15">
      <c r="B1178" s="4"/>
      <c r="C1178" s="4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6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29"/>
      <c r="AF1178" s="29"/>
      <c r="AG1178" s="29"/>
      <c r="AH1178" s="29"/>
      <c r="AI1178" s="29"/>
      <c r="AJ1178" s="29"/>
      <c r="AK1178" s="29"/>
      <c r="AL1178" s="2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  <c r="EB1178" s="9"/>
      <c r="EC1178" s="9"/>
      <c r="ED1178" s="9"/>
      <c r="EE1178" s="9"/>
      <c r="EF1178" s="9"/>
      <c r="EG1178" s="9"/>
      <c r="EH1178" s="9"/>
    </row>
    <row r="1179" spans="2:138" ht="15">
      <c r="B1179" s="4"/>
      <c r="C1179" s="4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6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29"/>
      <c r="AF1179" s="29"/>
      <c r="AG1179" s="29"/>
      <c r="AH1179" s="29"/>
      <c r="AI1179" s="29"/>
      <c r="AJ1179" s="29"/>
      <c r="AK1179" s="29"/>
      <c r="AL1179" s="2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  <c r="EB1179" s="9"/>
      <c r="EC1179" s="9"/>
      <c r="ED1179" s="9"/>
      <c r="EE1179" s="9"/>
      <c r="EF1179" s="9"/>
      <c r="EG1179" s="9"/>
      <c r="EH1179" s="9"/>
    </row>
    <row r="1180" spans="2:138" ht="15">
      <c r="B1180" s="4"/>
      <c r="C1180" s="4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6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29"/>
      <c r="AF1180" s="29"/>
      <c r="AG1180" s="29"/>
      <c r="AH1180" s="29"/>
      <c r="AI1180" s="29"/>
      <c r="AJ1180" s="29"/>
      <c r="AK1180" s="29"/>
      <c r="AL1180" s="2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  <c r="EB1180" s="9"/>
      <c r="EC1180" s="9"/>
      <c r="ED1180" s="9"/>
      <c r="EE1180" s="9"/>
      <c r="EF1180" s="9"/>
      <c r="EG1180" s="9"/>
      <c r="EH1180" s="9"/>
    </row>
    <row r="1181" spans="2:138" ht="15">
      <c r="B1181" s="4"/>
      <c r="C1181" s="4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6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29"/>
      <c r="AF1181" s="29"/>
      <c r="AG1181" s="29"/>
      <c r="AH1181" s="29"/>
      <c r="AI1181" s="29"/>
      <c r="AJ1181" s="29"/>
      <c r="AK1181" s="29"/>
      <c r="AL1181" s="2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  <c r="EB1181" s="9"/>
      <c r="EC1181" s="9"/>
      <c r="ED1181" s="9"/>
      <c r="EE1181" s="9"/>
      <c r="EF1181" s="9"/>
      <c r="EG1181" s="9"/>
      <c r="EH1181" s="9"/>
    </row>
    <row r="1182" spans="2:138" ht="15">
      <c r="B1182" s="4"/>
      <c r="C1182" s="4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6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29"/>
      <c r="AF1182" s="29"/>
      <c r="AG1182" s="29"/>
      <c r="AH1182" s="29"/>
      <c r="AI1182" s="29"/>
      <c r="AJ1182" s="29"/>
      <c r="AK1182" s="29"/>
      <c r="AL1182" s="2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  <c r="EB1182" s="9"/>
      <c r="EC1182" s="9"/>
      <c r="ED1182" s="9"/>
      <c r="EE1182" s="9"/>
      <c r="EF1182" s="9"/>
      <c r="EG1182" s="9"/>
      <c r="EH1182" s="9"/>
    </row>
    <row r="1183" spans="2:138" ht="15">
      <c r="B1183" s="4"/>
      <c r="C1183" s="4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6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29"/>
      <c r="AF1183" s="29"/>
      <c r="AG1183" s="29"/>
      <c r="AH1183" s="29"/>
      <c r="AI1183" s="29"/>
      <c r="AJ1183" s="29"/>
      <c r="AK1183" s="29"/>
      <c r="AL1183" s="2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  <c r="EB1183" s="9"/>
      <c r="EC1183" s="9"/>
      <c r="ED1183" s="9"/>
      <c r="EE1183" s="9"/>
      <c r="EF1183" s="9"/>
      <c r="EG1183" s="9"/>
      <c r="EH1183" s="9"/>
    </row>
    <row r="1184" spans="2:138" ht="15">
      <c r="B1184" s="4"/>
      <c r="C1184" s="4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6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29"/>
      <c r="AF1184" s="29"/>
      <c r="AG1184" s="29"/>
      <c r="AH1184" s="29"/>
      <c r="AI1184" s="29"/>
      <c r="AJ1184" s="29"/>
      <c r="AK1184" s="29"/>
      <c r="AL1184" s="2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  <c r="EB1184" s="9"/>
      <c r="EC1184" s="9"/>
      <c r="ED1184" s="9"/>
      <c r="EE1184" s="9"/>
      <c r="EF1184" s="9"/>
      <c r="EG1184" s="9"/>
      <c r="EH1184" s="9"/>
    </row>
    <row r="1185" spans="2:138" ht="15">
      <c r="B1185" s="4"/>
      <c r="C1185" s="4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6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29"/>
      <c r="AF1185" s="29"/>
      <c r="AG1185" s="29"/>
      <c r="AH1185" s="29"/>
      <c r="AI1185" s="29"/>
      <c r="AJ1185" s="29"/>
      <c r="AK1185" s="29"/>
      <c r="AL1185" s="2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  <c r="EB1185" s="9"/>
      <c r="EC1185" s="9"/>
      <c r="ED1185" s="9"/>
      <c r="EE1185" s="9"/>
      <c r="EF1185" s="9"/>
      <c r="EG1185" s="9"/>
      <c r="EH1185" s="9"/>
    </row>
    <row r="1186" spans="2:138" ht="15">
      <c r="B1186" s="4"/>
      <c r="C1186" s="4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6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29"/>
      <c r="AF1186" s="29"/>
      <c r="AG1186" s="29"/>
      <c r="AH1186" s="29"/>
      <c r="AI1186" s="29"/>
      <c r="AJ1186" s="29"/>
      <c r="AK1186" s="29"/>
      <c r="AL1186" s="2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  <c r="EB1186" s="9"/>
      <c r="EC1186" s="9"/>
      <c r="ED1186" s="9"/>
      <c r="EE1186" s="9"/>
      <c r="EF1186" s="9"/>
      <c r="EG1186" s="9"/>
      <c r="EH1186" s="9"/>
    </row>
    <row r="1187" spans="2:138" ht="15">
      <c r="B1187" s="4"/>
      <c r="C1187" s="4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6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29"/>
      <c r="AF1187" s="29"/>
      <c r="AG1187" s="29"/>
      <c r="AH1187" s="29"/>
      <c r="AI1187" s="29"/>
      <c r="AJ1187" s="29"/>
      <c r="AK1187" s="29"/>
      <c r="AL1187" s="2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  <c r="EB1187" s="9"/>
      <c r="EC1187" s="9"/>
      <c r="ED1187" s="9"/>
      <c r="EE1187" s="9"/>
      <c r="EF1187" s="9"/>
      <c r="EG1187" s="9"/>
      <c r="EH1187" s="9"/>
    </row>
    <row r="1188" spans="2:138" ht="15">
      <c r="B1188" s="4"/>
      <c r="C1188" s="4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6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29"/>
      <c r="AF1188" s="29"/>
      <c r="AG1188" s="29"/>
      <c r="AH1188" s="29"/>
      <c r="AI1188" s="29"/>
      <c r="AJ1188" s="29"/>
      <c r="AK1188" s="29"/>
      <c r="AL1188" s="2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  <c r="EB1188" s="9"/>
      <c r="EC1188" s="9"/>
      <c r="ED1188" s="9"/>
      <c r="EE1188" s="9"/>
      <c r="EF1188" s="9"/>
      <c r="EG1188" s="9"/>
      <c r="EH1188" s="9"/>
    </row>
    <row r="1189" spans="2:138" ht="15">
      <c r="B1189" s="4"/>
      <c r="C1189" s="4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6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29"/>
      <c r="AF1189" s="29"/>
      <c r="AG1189" s="29"/>
      <c r="AH1189" s="29"/>
      <c r="AI1189" s="29"/>
      <c r="AJ1189" s="29"/>
      <c r="AK1189" s="29"/>
      <c r="AL1189" s="2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  <c r="EB1189" s="9"/>
      <c r="EC1189" s="9"/>
      <c r="ED1189" s="9"/>
      <c r="EE1189" s="9"/>
      <c r="EF1189" s="9"/>
      <c r="EG1189" s="9"/>
      <c r="EH1189" s="9"/>
    </row>
    <row r="1190" spans="2:138" ht="15">
      <c r="B1190" s="4"/>
      <c r="C1190" s="4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6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29"/>
      <c r="AF1190" s="29"/>
      <c r="AG1190" s="29"/>
      <c r="AH1190" s="29"/>
      <c r="AI1190" s="29"/>
      <c r="AJ1190" s="29"/>
      <c r="AK1190" s="29"/>
      <c r="AL1190" s="2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  <c r="EB1190" s="9"/>
      <c r="EC1190" s="9"/>
      <c r="ED1190" s="9"/>
      <c r="EE1190" s="9"/>
      <c r="EF1190" s="9"/>
      <c r="EG1190" s="9"/>
      <c r="EH1190" s="9"/>
    </row>
    <row r="1191" spans="2:138" ht="15">
      <c r="B1191" s="4"/>
      <c r="C1191" s="4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6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29"/>
      <c r="AF1191" s="29"/>
      <c r="AG1191" s="29"/>
      <c r="AH1191" s="29"/>
      <c r="AI1191" s="29"/>
      <c r="AJ1191" s="29"/>
      <c r="AK1191" s="29"/>
      <c r="AL1191" s="2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  <c r="EB1191" s="9"/>
      <c r="EC1191" s="9"/>
      <c r="ED1191" s="9"/>
      <c r="EE1191" s="9"/>
      <c r="EF1191" s="9"/>
      <c r="EG1191" s="9"/>
      <c r="EH1191" s="9"/>
    </row>
    <row r="1192" spans="2:138" ht="15">
      <c r="B1192" s="4"/>
      <c r="C1192" s="4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6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29"/>
      <c r="AF1192" s="29"/>
      <c r="AG1192" s="29"/>
      <c r="AH1192" s="29"/>
      <c r="AI1192" s="29"/>
      <c r="AJ1192" s="29"/>
      <c r="AK1192" s="29"/>
      <c r="AL1192" s="2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  <c r="EB1192" s="9"/>
      <c r="EC1192" s="9"/>
      <c r="ED1192" s="9"/>
      <c r="EE1192" s="9"/>
      <c r="EF1192" s="9"/>
      <c r="EG1192" s="9"/>
      <c r="EH1192" s="9"/>
    </row>
    <row r="1193" spans="2:138" ht="15">
      <c r="B1193" s="4"/>
      <c r="C1193" s="4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6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29"/>
      <c r="AF1193" s="29"/>
      <c r="AG1193" s="29"/>
      <c r="AH1193" s="29"/>
      <c r="AI1193" s="29"/>
      <c r="AJ1193" s="29"/>
      <c r="AK1193" s="29"/>
      <c r="AL1193" s="2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  <c r="EB1193" s="9"/>
      <c r="EC1193" s="9"/>
      <c r="ED1193" s="9"/>
      <c r="EE1193" s="9"/>
      <c r="EF1193" s="9"/>
      <c r="EG1193" s="9"/>
      <c r="EH1193" s="9"/>
    </row>
    <row r="1194" spans="2:138" ht="15">
      <c r="B1194" s="4"/>
      <c r="C1194" s="4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6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29"/>
      <c r="AF1194" s="29"/>
      <c r="AG1194" s="29"/>
      <c r="AH1194" s="29"/>
      <c r="AI1194" s="29"/>
      <c r="AJ1194" s="29"/>
      <c r="AK1194" s="29"/>
      <c r="AL1194" s="2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  <c r="EB1194" s="9"/>
      <c r="EC1194" s="9"/>
      <c r="ED1194" s="9"/>
      <c r="EE1194" s="9"/>
      <c r="EF1194" s="9"/>
      <c r="EG1194" s="9"/>
      <c r="EH1194" s="9"/>
    </row>
    <row r="1195" spans="2:138" ht="15">
      <c r="B1195" s="4"/>
      <c r="C1195" s="4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6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29"/>
      <c r="AF1195" s="29"/>
      <c r="AG1195" s="29"/>
      <c r="AH1195" s="29"/>
      <c r="AI1195" s="29"/>
      <c r="AJ1195" s="29"/>
      <c r="AK1195" s="29"/>
      <c r="AL1195" s="2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  <c r="EB1195" s="9"/>
      <c r="EC1195" s="9"/>
      <c r="ED1195" s="9"/>
      <c r="EE1195" s="9"/>
      <c r="EF1195" s="9"/>
      <c r="EG1195" s="9"/>
      <c r="EH1195" s="9"/>
    </row>
    <row r="1196" spans="2:138" ht="15">
      <c r="B1196" s="4"/>
      <c r="C1196" s="4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6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29"/>
      <c r="AF1196" s="29"/>
      <c r="AG1196" s="29"/>
      <c r="AH1196" s="29"/>
      <c r="AI1196" s="29"/>
      <c r="AJ1196" s="29"/>
      <c r="AK1196" s="29"/>
      <c r="AL1196" s="2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  <c r="EB1196" s="9"/>
      <c r="EC1196" s="9"/>
      <c r="ED1196" s="9"/>
      <c r="EE1196" s="9"/>
      <c r="EF1196" s="9"/>
      <c r="EG1196" s="9"/>
      <c r="EH1196" s="9"/>
    </row>
    <row r="1197" spans="2:138" ht="15">
      <c r="B1197" s="4"/>
      <c r="C1197" s="4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6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29"/>
      <c r="AF1197" s="29"/>
      <c r="AG1197" s="29"/>
      <c r="AH1197" s="29"/>
      <c r="AI1197" s="29"/>
      <c r="AJ1197" s="29"/>
      <c r="AK1197" s="29"/>
      <c r="AL1197" s="2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  <c r="EB1197" s="9"/>
      <c r="EC1197" s="9"/>
      <c r="ED1197" s="9"/>
      <c r="EE1197" s="9"/>
      <c r="EF1197" s="9"/>
      <c r="EG1197" s="9"/>
      <c r="EH1197" s="9"/>
    </row>
    <row r="1198" spans="2:138" ht="15">
      <c r="B1198" s="4"/>
      <c r="C1198" s="4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6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29"/>
      <c r="AF1198" s="29"/>
      <c r="AG1198" s="29"/>
      <c r="AH1198" s="29"/>
      <c r="AI1198" s="29"/>
      <c r="AJ1198" s="29"/>
      <c r="AK1198" s="29"/>
      <c r="AL1198" s="2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  <c r="EB1198" s="9"/>
      <c r="EC1198" s="9"/>
      <c r="ED1198" s="9"/>
      <c r="EE1198" s="9"/>
      <c r="EF1198" s="9"/>
      <c r="EG1198" s="9"/>
      <c r="EH1198" s="9"/>
    </row>
    <row r="1199" spans="2:138" ht="15">
      <c r="B1199" s="4"/>
      <c r="C1199" s="4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6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29"/>
      <c r="AF1199" s="29"/>
      <c r="AG1199" s="29"/>
      <c r="AH1199" s="29"/>
      <c r="AI1199" s="29"/>
      <c r="AJ1199" s="29"/>
      <c r="AK1199" s="29"/>
      <c r="AL1199" s="2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  <c r="EB1199" s="9"/>
      <c r="EC1199" s="9"/>
      <c r="ED1199" s="9"/>
      <c r="EE1199" s="9"/>
      <c r="EF1199" s="9"/>
      <c r="EG1199" s="9"/>
      <c r="EH1199" s="9"/>
    </row>
    <row r="1200" spans="2:138" ht="15">
      <c r="B1200" s="4"/>
      <c r="C1200" s="4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6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29"/>
      <c r="AF1200" s="29"/>
      <c r="AG1200" s="29"/>
      <c r="AH1200" s="29"/>
      <c r="AI1200" s="29"/>
      <c r="AJ1200" s="29"/>
      <c r="AK1200" s="29"/>
      <c r="AL1200" s="2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  <c r="EB1200" s="9"/>
      <c r="EC1200" s="9"/>
      <c r="ED1200" s="9"/>
      <c r="EE1200" s="9"/>
      <c r="EF1200" s="9"/>
      <c r="EG1200" s="9"/>
      <c r="EH1200" s="9"/>
    </row>
    <row r="1201" spans="2:138" ht="15">
      <c r="B1201" s="4"/>
      <c r="C1201" s="4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6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29"/>
      <c r="AF1201" s="29"/>
      <c r="AG1201" s="29"/>
      <c r="AH1201" s="29"/>
      <c r="AI1201" s="29"/>
      <c r="AJ1201" s="29"/>
      <c r="AK1201" s="29"/>
      <c r="AL1201" s="2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  <c r="EB1201" s="9"/>
      <c r="EC1201" s="9"/>
      <c r="ED1201" s="9"/>
      <c r="EE1201" s="9"/>
      <c r="EF1201" s="9"/>
      <c r="EG1201" s="9"/>
      <c r="EH1201" s="9"/>
    </row>
    <row r="1202" spans="2:138" ht="15">
      <c r="B1202" s="4"/>
      <c r="C1202" s="4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6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29"/>
      <c r="AF1202" s="29"/>
      <c r="AG1202" s="29"/>
      <c r="AH1202" s="29"/>
      <c r="AI1202" s="29"/>
      <c r="AJ1202" s="29"/>
      <c r="AK1202" s="29"/>
      <c r="AL1202" s="2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  <c r="EB1202" s="9"/>
      <c r="EC1202" s="9"/>
      <c r="ED1202" s="9"/>
      <c r="EE1202" s="9"/>
      <c r="EF1202" s="9"/>
      <c r="EG1202" s="9"/>
      <c r="EH1202" s="9"/>
    </row>
    <row r="1203" spans="2:138" ht="15">
      <c r="B1203" s="4"/>
      <c r="C1203" s="4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6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29"/>
      <c r="AF1203" s="29"/>
      <c r="AG1203" s="29"/>
      <c r="AH1203" s="29"/>
      <c r="AI1203" s="29"/>
      <c r="AJ1203" s="29"/>
      <c r="AK1203" s="29"/>
      <c r="AL1203" s="2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  <c r="EB1203" s="9"/>
      <c r="EC1203" s="9"/>
      <c r="ED1203" s="9"/>
      <c r="EE1203" s="9"/>
      <c r="EF1203" s="9"/>
      <c r="EG1203" s="9"/>
      <c r="EH1203" s="9"/>
    </row>
    <row r="1204" spans="2:138" ht="15">
      <c r="B1204" s="4"/>
      <c r="C1204" s="4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6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29"/>
      <c r="AF1204" s="29"/>
      <c r="AG1204" s="29"/>
      <c r="AH1204" s="29"/>
      <c r="AI1204" s="29"/>
      <c r="AJ1204" s="29"/>
      <c r="AK1204" s="29"/>
      <c r="AL1204" s="2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  <c r="EB1204" s="9"/>
      <c r="EC1204" s="9"/>
      <c r="ED1204" s="9"/>
      <c r="EE1204" s="9"/>
      <c r="EF1204" s="9"/>
      <c r="EG1204" s="9"/>
      <c r="EH1204" s="9"/>
    </row>
    <row r="1205" spans="2:138" ht="15">
      <c r="B1205" s="4"/>
      <c r="C1205" s="4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6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29"/>
      <c r="AF1205" s="29"/>
      <c r="AG1205" s="29"/>
      <c r="AH1205" s="29"/>
      <c r="AI1205" s="29"/>
      <c r="AJ1205" s="29"/>
      <c r="AK1205" s="29"/>
      <c r="AL1205" s="2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  <c r="EB1205" s="9"/>
      <c r="EC1205" s="9"/>
      <c r="ED1205" s="9"/>
      <c r="EE1205" s="9"/>
      <c r="EF1205" s="9"/>
      <c r="EG1205" s="9"/>
      <c r="EH1205" s="9"/>
    </row>
    <row r="1206" spans="2:138" ht="15">
      <c r="B1206" s="4"/>
      <c r="C1206" s="4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6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29"/>
      <c r="AF1206" s="29"/>
      <c r="AG1206" s="29"/>
      <c r="AH1206" s="29"/>
      <c r="AI1206" s="29"/>
      <c r="AJ1206" s="29"/>
      <c r="AK1206" s="29"/>
      <c r="AL1206" s="2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  <c r="EB1206" s="9"/>
      <c r="EC1206" s="9"/>
      <c r="ED1206" s="9"/>
      <c r="EE1206" s="9"/>
      <c r="EF1206" s="9"/>
      <c r="EG1206" s="9"/>
      <c r="EH1206" s="9"/>
    </row>
    <row r="1207" spans="2:138" ht="15">
      <c r="B1207" s="4"/>
      <c r="C1207" s="4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6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29"/>
      <c r="AF1207" s="29"/>
      <c r="AG1207" s="29"/>
      <c r="AH1207" s="29"/>
      <c r="AI1207" s="29"/>
      <c r="AJ1207" s="29"/>
      <c r="AK1207" s="29"/>
      <c r="AL1207" s="2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  <c r="EB1207" s="9"/>
      <c r="EC1207" s="9"/>
      <c r="ED1207" s="9"/>
      <c r="EE1207" s="9"/>
      <c r="EF1207" s="9"/>
      <c r="EG1207" s="9"/>
      <c r="EH1207" s="9"/>
    </row>
    <row r="1208" spans="2:138" ht="15">
      <c r="B1208" s="4"/>
      <c r="C1208" s="4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6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29"/>
      <c r="AF1208" s="29"/>
      <c r="AG1208" s="29"/>
      <c r="AH1208" s="29"/>
      <c r="AI1208" s="29"/>
      <c r="AJ1208" s="29"/>
      <c r="AK1208" s="29"/>
      <c r="AL1208" s="2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  <c r="EB1208" s="9"/>
      <c r="EC1208" s="9"/>
      <c r="ED1208" s="9"/>
      <c r="EE1208" s="9"/>
      <c r="EF1208" s="9"/>
      <c r="EG1208" s="9"/>
      <c r="EH1208" s="9"/>
    </row>
    <row r="1209" spans="2:138" ht="15">
      <c r="B1209" s="4"/>
      <c r="C1209" s="4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6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29"/>
      <c r="AF1209" s="29"/>
      <c r="AG1209" s="29"/>
      <c r="AH1209" s="29"/>
      <c r="AI1209" s="29"/>
      <c r="AJ1209" s="29"/>
      <c r="AK1209" s="29"/>
      <c r="AL1209" s="2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  <c r="EB1209" s="9"/>
      <c r="EC1209" s="9"/>
      <c r="ED1209" s="9"/>
      <c r="EE1209" s="9"/>
      <c r="EF1209" s="9"/>
      <c r="EG1209" s="9"/>
      <c r="EH1209" s="9"/>
    </row>
    <row r="1210" spans="2:138" ht="15">
      <c r="B1210" s="4"/>
      <c r="C1210" s="4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6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29"/>
      <c r="AF1210" s="29"/>
      <c r="AG1210" s="29"/>
      <c r="AH1210" s="29"/>
      <c r="AI1210" s="29"/>
      <c r="AJ1210" s="29"/>
      <c r="AK1210" s="29"/>
      <c r="AL1210" s="2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  <c r="EB1210" s="9"/>
      <c r="EC1210" s="9"/>
      <c r="ED1210" s="9"/>
      <c r="EE1210" s="9"/>
      <c r="EF1210" s="9"/>
      <c r="EG1210" s="9"/>
      <c r="EH1210" s="9"/>
    </row>
    <row r="1211" spans="2:138" ht="15">
      <c r="B1211" s="4"/>
      <c r="C1211" s="4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6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29"/>
      <c r="AF1211" s="29"/>
      <c r="AG1211" s="29"/>
      <c r="AH1211" s="29"/>
      <c r="AI1211" s="29"/>
      <c r="AJ1211" s="29"/>
      <c r="AK1211" s="29"/>
      <c r="AL1211" s="2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  <c r="EB1211" s="9"/>
      <c r="EC1211" s="9"/>
      <c r="ED1211" s="9"/>
      <c r="EE1211" s="9"/>
      <c r="EF1211" s="9"/>
      <c r="EG1211" s="9"/>
      <c r="EH1211" s="9"/>
    </row>
    <row r="1212" spans="2:138" ht="15">
      <c r="B1212" s="4"/>
      <c r="C1212" s="4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6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29"/>
      <c r="AF1212" s="29"/>
      <c r="AG1212" s="29"/>
      <c r="AH1212" s="29"/>
      <c r="AI1212" s="29"/>
      <c r="AJ1212" s="29"/>
      <c r="AK1212" s="29"/>
      <c r="AL1212" s="2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  <c r="EB1212" s="9"/>
      <c r="EC1212" s="9"/>
      <c r="ED1212" s="9"/>
      <c r="EE1212" s="9"/>
      <c r="EF1212" s="9"/>
      <c r="EG1212" s="9"/>
      <c r="EH1212" s="9"/>
    </row>
    <row r="1213" spans="2:138" ht="15">
      <c r="B1213" s="4"/>
      <c r="C1213" s="4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6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29"/>
      <c r="AF1213" s="29"/>
      <c r="AG1213" s="29"/>
      <c r="AH1213" s="29"/>
      <c r="AI1213" s="29"/>
      <c r="AJ1213" s="29"/>
      <c r="AK1213" s="29"/>
      <c r="AL1213" s="2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  <c r="EB1213" s="9"/>
      <c r="EC1213" s="9"/>
      <c r="ED1213" s="9"/>
      <c r="EE1213" s="9"/>
      <c r="EF1213" s="9"/>
      <c r="EG1213" s="9"/>
      <c r="EH1213" s="9"/>
    </row>
    <row r="1214" spans="2:138" ht="15">
      <c r="B1214" s="4"/>
      <c r="C1214" s="4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6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29"/>
      <c r="AF1214" s="29"/>
      <c r="AG1214" s="29"/>
      <c r="AH1214" s="29"/>
      <c r="AI1214" s="29"/>
      <c r="AJ1214" s="29"/>
      <c r="AK1214" s="29"/>
      <c r="AL1214" s="2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  <c r="EB1214" s="9"/>
      <c r="EC1214" s="9"/>
      <c r="ED1214" s="9"/>
      <c r="EE1214" s="9"/>
      <c r="EF1214" s="9"/>
      <c r="EG1214" s="9"/>
      <c r="EH1214" s="9"/>
    </row>
    <row r="1215" spans="2:138" ht="15">
      <c r="B1215" s="4"/>
      <c r="C1215" s="4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6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29"/>
      <c r="AF1215" s="29"/>
      <c r="AG1215" s="29"/>
      <c r="AH1215" s="29"/>
      <c r="AI1215" s="29"/>
      <c r="AJ1215" s="29"/>
      <c r="AK1215" s="29"/>
      <c r="AL1215" s="2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  <c r="EB1215" s="9"/>
      <c r="EC1215" s="9"/>
      <c r="ED1215" s="9"/>
      <c r="EE1215" s="9"/>
      <c r="EF1215" s="9"/>
      <c r="EG1215" s="9"/>
      <c r="EH1215" s="9"/>
    </row>
    <row r="1216" spans="2:138" ht="15">
      <c r="B1216" s="4"/>
      <c r="C1216" s="4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6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29"/>
      <c r="AF1216" s="29"/>
      <c r="AG1216" s="29"/>
      <c r="AH1216" s="29"/>
      <c r="AI1216" s="29"/>
      <c r="AJ1216" s="29"/>
      <c r="AK1216" s="29"/>
      <c r="AL1216" s="2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  <c r="EB1216" s="9"/>
      <c r="EC1216" s="9"/>
      <c r="ED1216" s="9"/>
      <c r="EE1216" s="9"/>
      <c r="EF1216" s="9"/>
      <c r="EG1216" s="9"/>
      <c r="EH1216" s="9"/>
    </row>
    <row r="1217" spans="2:138" ht="15">
      <c r="B1217" s="4"/>
      <c r="C1217" s="4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6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29"/>
      <c r="AF1217" s="29"/>
      <c r="AG1217" s="29"/>
      <c r="AH1217" s="29"/>
      <c r="AI1217" s="29"/>
      <c r="AJ1217" s="29"/>
      <c r="AK1217" s="29"/>
      <c r="AL1217" s="2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  <c r="EB1217" s="9"/>
      <c r="EC1217" s="9"/>
      <c r="ED1217" s="9"/>
      <c r="EE1217" s="9"/>
      <c r="EF1217" s="9"/>
      <c r="EG1217" s="9"/>
      <c r="EH1217" s="9"/>
    </row>
    <row r="1218" spans="2:138" ht="15">
      <c r="B1218" s="4"/>
      <c r="C1218" s="4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6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29"/>
      <c r="AF1218" s="29"/>
      <c r="AG1218" s="29"/>
      <c r="AH1218" s="29"/>
      <c r="AI1218" s="29"/>
      <c r="AJ1218" s="29"/>
      <c r="AK1218" s="29"/>
      <c r="AL1218" s="2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  <c r="EB1218" s="9"/>
      <c r="EC1218" s="9"/>
      <c r="ED1218" s="9"/>
      <c r="EE1218" s="9"/>
      <c r="EF1218" s="9"/>
      <c r="EG1218" s="9"/>
      <c r="EH1218" s="9"/>
    </row>
    <row r="1219" spans="2:138" ht="15">
      <c r="B1219" s="4"/>
      <c r="C1219" s="4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6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29"/>
      <c r="AF1219" s="29"/>
      <c r="AG1219" s="29"/>
      <c r="AH1219" s="29"/>
      <c r="AI1219" s="29"/>
      <c r="AJ1219" s="29"/>
      <c r="AK1219" s="29"/>
      <c r="AL1219" s="2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  <c r="EB1219" s="9"/>
      <c r="EC1219" s="9"/>
      <c r="ED1219" s="9"/>
      <c r="EE1219" s="9"/>
      <c r="EF1219" s="9"/>
      <c r="EG1219" s="9"/>
      <c r="EH1219" s="9"/>
    </row>
    <row r="1220" spans="2:138" ht="15">
      <c r="B1220" s="4"/>
      <c r="C1220" s="4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6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29"/>
      <c r="AF1220" s="29"/>
      <c r="AG1220" s="29"/>
      <c r="AH1220" s="29"/>
      <c r="AI1220" s="29"/>
      <c r="AJ1220" s="29"/>
      <c r="AK1220" s="29"/>
      <c r="AL1220" s="2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  <c r="EB1220" s="9"/>
      <c r="EC1220" s="9"/>
      <c r="ED1220" s="9"/>
      <c r="EE1220" s="9"/>
      <c r="EF1220" s="9"/>
      <c r="EG1220" s="9"/>
      <c r="EH1220" s="9"/>
    </row>
    <row r="1221" spans="2:138" ht="15">
      <c r="B1221" s="4"/>
      <c r="C1221" s="4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6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29"/>
      <c r="AF1221" s="29"/>
      <c r="AG1221" s="29"/>
      <c r="AH1221" s="29"/>
      <c r="AI1221" s="29"/>
      <c r="AJ1221" s="29"/>
      <c r="AK1221" s="29"/>
      <c r="AL1221" s="2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  <c r="EB1221" s="9"/>
      <c r="EC1221" s="9"/>
      <c r="ED1221" s="9"/>
      <c r="EE1221" s="9"/>
      <c r="EF1221" s="9"/>
      <c r="EG1221" s="9"/>
      <c r="EH1221" s="9"/>
    </row>
    <row r="1222" spans="2:138" ht="15">
      <c r="B1222" s="4"/>
      <c r="C1222" s="4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6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29"/>
      <c r="AF1222" s="29"/>
      <c r="AG1222" s="29"/>
      <c r="AH1222" s="29"/>
      <c r="AI1222" s="29"/>
      <c r="AJ1222" s="29"/>
      <c r="AK1222" s="29"/>
      <c r="AL1222" s="2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  <c r="EB1222" s="9"/>
      <c r="EC1222" s="9"/>
      <c r="ED1222" s="9"/>
      <c r="EE1222" s="9"/>
      <c r="EF1222" s="9"/>
      <c r="EG1222" s="9"/>
      <c r="EH1222" s="9"/>
    </row>
    <row r="1223" spans="2:138" ht="15">
      <c r="B1223" s="4"/>
      <c r="C1223" s="4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6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29"/>
      <c r="AF1223" s="29"/>
      <c r="AG1223" s="29"/>
      <c r="AH1223" s="29"/>
      <c r="AI1223" s="29"/>
      <c r="AJ1223" s="29"/>
      <c r="AK1223" s="29"/>
      <c r="AL1223" s="2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  <c r="EB1223" s="9"/>
      <c r="EC1223" s="9"/>
      <c r="ED1223" s="9"/>
      <c r="EE1223" s="9"/>
      <c r="EF1223" s="9"/>
      <c r="EG1223" s="9"/>
      <c r="EH1223" s="9"/>
    </row>
    <row r="1224" spans="2:138" ht="15">
      <c r="B1224" s="4"/>
      <c r="C1224" s="4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6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29"/>
      <c r="AF1224" s="29"/>
      <c r="AG1224" s="29"/>
      <c r="AH1224" s="29"/>
      <c r="AI1224" s="29"/>
      <c r="AJ1224" s="29"/>
      <c r="AK1224" s="29"/>
      <c r="AL1224" s="2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  <c r="EB1224" s="9"/>
      <c r="EC1224" s="9"/>
      <c r="ED1224" s="9"/>
      <c r="EE1224" s="9"/>
      <c r="EF1224" s="9"/>
      <c r="EG1224" s="9"/>
      <c r="EH1224" s="9"/>
    </row>
    <row r="1225" spans="2:138" ht="15">
      <c r="B1225" s="4"/>
      <c r="C1225" s="4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6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29"/>
      <c r="AF1225" s="29"/>
      <c r="AG1225" s="29"/>
      <c r="AH1225" s="29"/>
      <c r="AI1225" s="29"/>
      <c r="AJ1225" s="29"/>
      <c r="AK1225" s="29"/>
      <c r="AL1225" s="2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  <c r="EB1225" s="9"/>
      <c r="EC1225" s="9"/>
      <c r="ED1225" s="9"/>
      <c r="EE1225" s="9"/>
      <c r="EF1225" s="9"/>
      <c r="EG1225" s="9"/>
      <c r="EH1225" s="9"/>
    </row>
    <row r="1226" spans="2:138" ht="15">
      <c r="B1226" s="4"/>
      <c r="C1226" s="4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6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29"/>
      <c r="AF1226" s="29"/>
      <c r="AG1226" s="29"/>
      <c r="AH1226" s="29"/>
      <c r="AI1226" s="29"/>
      <c r="AJ1226" s="29"/>
      <c r="AK1226" s="29"/>
      <c r="AL1226" s="2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  <c r="EB1226" s="9"/>
      <c r="EC1226" s="9"/>
      <c r="ED1226" s="9"/>
      <c r="EE1226" s="9"/>
      <c r="EF1226" s="9"/>
      <c r="EG1226" s="9"/>
      <c r="EH1226" s="9"/>
    </row>
    <row r="1227" spans="2:138" ht="15">
      <c r="B1227" s="4"/>
      <c r="C1227" s="4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6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29"/>
      <c r="AF1227" s="29"/>
      <c r="AG1227" s="29"/>
      <c r="AH1227" s="29"/>
      <c r="AI1227" s="29"/>
      <c r="AJ1227" s="29"/>
      <c r="AK1227" s="29"/>
      <c r="AL1227" s="2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  <c r="EB1227" s="9"/>
      <c r="EC1227" s="9"/>
      <c r="ED1227" s="9"/>
      <c r="EE1227" s="9"/>
      <c r="EF1227" s="9"/>
      <c r="EG1227" s="9"/>
      <c r="EH1227" s="9"/>
    </row>
    <row r="1228" spans="2:138" ht="15">
      <c r="B1228" s="4"/>
      <c r="C1228" s="4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6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29"/>
      <c r="AF1228" s="29"/>
      <c r="AG1228" s="29"/>
      <c r="AH1228" s="29"/>
      <c r="AI1228" s="29"/>
      <c r="AJ1228" s="29"/>
      <c r="AK1228" s="29"/>
      <c r="AL1228" s="2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  <c r="EB1228" s="9"/>
      <c r="EC1228" s="9"/>
      <c r="ED1228" s="9"/>
      <c r="EE1228" s="9"/>
      <c r="EF1228" s="9"/>
      <c r="EG1228" s="9"/>
      <c r="EH1228" s="9"/>
    </row>
    <row r="1229" spans="2:138" ht="15">
      <c r="B1229" s="4"/>
      <c r="C1229" s="4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6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29"/>
      <c r="AF1229" s="29"/>
      <c r="AG1229" s="29"/>
      <c r="AH1229" s="29"/>
      <c r="AI1229" s="29"/>
      <c r="AJ1229" s="29"/>
      <c r="AK1229" s="29"/>
      <c r="AL1229" s="2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  <c r="EB1229" s="9"/>
      <c r="EC1229" s="9"/>
      <c r="ED1229" s="9"/>
      <c r="EE1229" s="9"/>
      <c r="EF1229" s="9"/>
      <c r="EG1229" s="9"/>
      <c r="EH1229" s="9"/>
    </row>
    <row r="1230" spans="2:138" ht="15">
      <c r="B1230" s="4"/>
      <c r="C1230" s="4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6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29"/>
      <c r="AF1230" s="29"/>
      <c r="AG1230" s="29"/>
      <c r="AH1230" s="29"/>
      <c r="AI1230" s="29"/>
      <c r="AJ1230" s="29"/>
      <c r="AK1230" s="29"/>
      <c r="AL1230" s="2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  <c r="EB1230" s="9"/>
      <c r="EC1230" s="9"/>
      <c r="ED1230" s="9"/>
      <c r="EE1230" s="9"/>
      <c r="EF1230" s="9"/>
      <c r="EG1230" s="9"/>
      <c r="EH1230" s="9"/>
    </row>
    <row r="1231" spans="2:138" ht="15">
      <c r="B1231" s="4"/>
      <c r="C1231" s="4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6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29"/>
      <c r="AF1231" s="29"/>
      <c r="AG1231" s="29"/>
      <c r="AH1231" s="29"/>
      <c r="AI1231" s="29"/>
      <c r="AJ1231" s="29"/>
      <c r="AK1231" s="29"/>
      <c r="AL1231" s="2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  <c r="EB1231" s="9"/>
      <c r="EC1231" s="9"/>
      <c r="ED1231" s="9"/>
      <c r="EE1231" s="9"/>
      <c r="EF1231" s="9"/>
      <c r="EG1231" s="9"/>
      <c r="EH1231" s="9"/>
    </row>
    <row r="1232" spans="2:138" ht="15">
      <c r="B1232" s="4"/>
      <c r="C1232" s="4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6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29"/>
      <c r="AF1232" s="29"/>
      <c r="AG1232" s="29"/>
      <c r="AH1232" s="29"/>
      <c r="AI1232" s="29"/>
      <c r="AJ1232" s="29"/>
      <c r="AK1232" s="29"/>
      <c r="AL1232" s="2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  <c r="EB1232" s="9"/>
      <c r="EC1232" s="9"/>
      <c r="ED1232" s="9"/>
      <c r="EE1232" s="9"/>
      <c r="EF1232" s="9"/>
      <c r="EG1232" s="9"/>
      <c r="EH1232" s="9"/>
    </row>
    <row r="1233" spans="2:138" ht="15">
      <c r="B1233" s="4"/>
      <c r="C1233" s="4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6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29"/>
      <c r="AF1233" s="29"/>
      <c r="AG1233" s="29"/>
      <c r="AH1233" s="29"/>
      <c r="AI1233" s="29"/>
      <c r="AJ1233" s="29"/>
      <c r="AK1233" s="29"/>
      <c r="AL1233" s="2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  <c r="EB1233" s="9"/>
      <c r="EC1233" s="9"/>
      <c r="ED1233" s="9"/>
      <c r="EE1233" s="9"/>
      <c r="EF1233" s="9"/>
      <c r="EG1233" s="9"/>
      <c r="EH1233" s="9"/>
    </row>
    <row r="1234" spans="2:138" ht="15">
      <c r="B1234" s="4"/>
      <c r="C1234" s="4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6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29"/>
      <c r="AF1234" s="29"/>
      <c r="AG1234" s="29"/>
      <c r="AH1234" s="29"/>
      <c r="AI1234" s="29"/>
      <c r="AJ1234" s="29"/>
      <c r="AK1234" s="29"/>
      <c r="AL1234" s="2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  <c r="EB1234" s="9"/>
      <c r="EC1234" s="9"/>
      <c r="ED1234" s="9"/>
      <c r="EE1234" s="9"/>
      <c r="EF1234" s="9"/>
      <c r="EG1234" s="9"/>
      <c r="EH1234" s="9"/>
    </row>
    <row r="1235" spans="2:138" ht="15">
      <c r="B1235" s="4"/>
      <c r="C1235" s="4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6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29"/>
      <c r="AF1235" s="29"/>
      <c r="AG1235" s="29"/>
      <c r="AH1235" s="29"/>
      <c r="AI1235" s="29"/>
      <c r="AJ1235" s="29"/>
      <c r="AK1235" s="29"/>
      <c r="AL1235" s="2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  <c r="EB1235" s="9"/>
      <c r="EC1235" s="9"/>
      <c r="ED1235" s="9"/>
      <c r="EE1235" s="9"/>
      <c r="EF1235" s="9"/>
      <c r="EG1235" s="9"/>
      <c r="EH1235" s="9"/>
    </row>
    <row r="1236" spans="2:138" ht="15">
      <c r="B1236" s="4"/>
      <c r="C1236" s="4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6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29"/>
      <c r="AF1236" s="29"/>
      <c r="AG1236" s="29"/>
      <c r="AH1236" s="29"/>
      <c r="AI1236" s="29"/>
      <c r="AJ1236" s="29"/>
      <c r="AK1236" s="29"/>
      <c r="AL1236" s="2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  <c r="EB1236" s="9"/>
      <c r="EC1236" s="9"/>
      <c r="ED1236" s="9"/>
      <c r="EE1236" s="9"/>
      <c r="EF1236" s="9"/>
      <c r="EG1236" s="9"/>
      <c r="EH1236" s="9"/>
    </row>
    <row r="1237" spans="2:138" ht="15">
      <c r="B1237" s="4"/>
      <c r="C1237" s="4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6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29"/>
      <c r="AF1237" s="29"/>
      <c r="AG1237" s="29"/>
      <c r="AH1237" s="29"/>
      <c r="AI1237" s="29"/>
      <c r="AJ1237" s="29"/>
      <c r="AK1237" s="29"/>
      <c r="AL1237" s="2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  <c r="EB1237" s="9"/>
      <c r="EC1237" s="9"/>
      <c r="ED1237" s="9"/>
      <c r="EE1237" s="9"/>
      <c r="EF1237" s="9"/>
      <c r="EG1237" s="9"/>
      <c r="EH1237" s="9"/>
    </row>
    <row r="1238" spans="2:138" ht="15">
      <c r="B1238" s="4"/>
      <c r="C1238" s="4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6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29"/>
      <c r="AF1238" s="29"/>
      <c r="AG1238" s="29"/>
      <c r="AH1238" s="29"/>
      <c r="AI1238" s="29"/>
      <c r="AJ1238" s="29"/>
      <c r="AK1238" s="29"/>
      <c r="AL1238" s="2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  <c r="EB1238" s="9"/>
      <c r="EC1238" s="9"/>
      <c r="ED1238" s="9"/>
      <c r="EE1238" s="9"/>
      <c r="EF1238" s="9"/>
      <c r="EG1238" s="9"/>
      <c r="EH1238" s="9"/>
    </row>
    <row r="1239" spans="2:138" ht="15">
      <c r="B1239" s="4"/>
      <c r="C1239" s="4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6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29"/>
      <c r="AF1239" s="29"/>
      <c r="AG1239" s="29"/>
      <c r="AH1239" s="29"/>
      <c r="AI1239" s="29"/>
      <c r="AJ1239" s="29"/>
      <c r="AK1239" s="29"/>
      <c r="AL1239" s="2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  <c r="EB1239" s="9"/>
      <c r="EC1239" s="9"/>
      <c r="ED1239" s="9"/>
      <c r="EE1239" s="9"/>
      <c r="EF1239" s="9"/>
      <c r="EG1239" s="9"/>
      <c r="EH1239" s="9"/>
    </row>
    <row r="1240" spans="2:138" ht="15">
      <c r="B1240" s="4"/>
      <c r="C1240" s="4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6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29"/>
      <c r="AF1240" s="29"/>
      <c r="AG1240" s="29"/>
      <c r="AH1240" s="29"/>
      <c r="AI1240" s="29"/>
      <c r="AJ1240" s="29"/>
      <c r="AK1240" s="29"/>
      <c r="AL1240" s="2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  <c r="EB1240" s="9"/>
      <c r="EC1240" s="9"/>
      <c r="ED1240" s="9"/>
      <c r="EE1240" s="9"/>
      <c r="EF1240" s="9"/>
      <c r="EG1240" s="9"/>
      <c r="EH1240" s="9"/>
    </row>
    <row r="1241" spans="2:138" ht="15">
      <c r="B1241" s="4"/>
      <c r="C1241" s="4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6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29"/>
      <c r="AF1241" s="29"/>
      <c r="AG1241" s="29"/>
      <c r="AH1241" s="29"/>
      <c r="AI1241" s="29"/>
      <c r="AJ1241" s="29"/>
      <c r="AK1241" s="29"/>
      <c r="AL1241" s="2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  <c r="EB1241" s="9"/>
      <c r="EC1241" s="9"/>
      <c r="ED1241" s="9"/>
      <c r="EE1241" s="9"/>
      <c r="EF1241" s="9"/>
      <c r="EG1241" s="9"/>
      <c r="EH1241" s="9"/>
    </row>
    <row r="1242" spans="2:138" ht="15">
      <c r="B1242" s="4"/>
      <c r="C1242" s="4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6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29"/>
      <c r="AF1242" s="29"/>
      <c r="AG1242" s="29"/>
      <c r="AH1242" s="29"/>
      <c r="AI1242" s="29"/>
      <c r="AJ1242" s="29"/>
      <c r="AK1242" s="29"/>
      <c r="AL1242" s="2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  <c r="EB1242" s="9"/>
      <c r="EC1242" s="9"/>
      <c r="ED1242" s="9"/>
      <c r="EE1242" s="9"/>
      <c r="EF1242" s="9"/>
      <c r="EG1242" s="9"/>
      <c r="EH1242" s="9"/>
    </row>
    <row r="1243" spans="2:138" ht="15">
      <c r="B1243" s="4"/>
      <c r="C1243" s="4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6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29"/>
      <c r="AF1243" s="29"/>
      <c r="AG1243" s="29"/>
      <c r="AH1243" s="29"/>
      <c r="AI1243" s="29"/>
      <c r="AJ1243" s="29"/>
      <c r="AK1243" s="29"/>
      <c r="AL1243" s="2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  <c r="EB1243" s="9"/>
      <c r="EC1243" s="9"/>
      <c r="ED1243" s="9"/>
      <c r="EE1243" s="9"/>
      <c r="EF1243" s="9"/>
      <c r="EG1243" s="9"/>
      <c r="EH1243" s="9"/>
    </row>
    <row r="1244" spans="2:138" ht="15">
      <c r="B1244" s="4"/>
      <c r="C1244" s="4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6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29"/>
      <c r="AF1244" s="29"/>
      <c r="AG1244" s="29"/>
      <c r="AH1244" s="29"/>
      <c r="AI1244" s="29"/>
      <c r="AJ1244" s="29"/>
      <c r="AK1244" s="29"/>
      <c r="AL1244" s="2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  <c r="EB1244" s="9"/>
      <c r="EC1244" s="9"/>
      <c r="ED1244" s="9"/>
      <c r="EE1244" s="9"/>
      <c r="EF1244" s="9"/>
      <c r="EG1244" s="9"/>
      <c r="EH1244" s="9"/>
    </row>
    <row r="1245" spans="2:138" ht="15">
      <c r="B1245" s="4"/>
      <c r="C1245" s="4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6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29"/>
      <c r="AF1245" s="29"/>
      <c r="AG1245" s="29"/>
      <c r="AH1245" s="29"/>
      <c r="AI1245" s="29"/>
      <c r="AJ1245" s="29"/>
      <c r="AK1245" s="29"/>
      <c r="AL1245" s="2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  <c r="EB1245" s="9"/>
      <c r="EC1245" s="9"/>
      <c r="ED1245" s="9"/>
      <c r="EE1245" s="9"/>
      <c r="EF1245" s="9"/>
      <c r="EG1245" s="9"/>
      <c r="EH1245" s="9"/>
    </row>
    <row r="1246" spans="2:138" ht="15">
      <c r="B1246" s="4"/>
      <c r="C1246" s="4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6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29"/>
      <c r="AF1246" s="29"/>
      <c r="AG1246" s="29"/>
      <c r="AH1246" s="29"/>
      <c r="AI1246" s="29"/>
      <c r="AJ1246" s="29"/>
      <c r="AK1246" s="29"/>
      <c r="AL1246" s="2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  <c r="EB1246" s="9"/>
      <c r="EC1246" s="9"/>
      <c r="ED1246" s="9"/>
      <c r="EE1246" s="9"/>
      <c r="EF1246" s="9"/>
      <c r="EG1246" s="9"/>
      <c r="EH1246" s="9"/>
    </row>
    <row r="1247" spans="2:138" ht="15">
      <c r="B1247" s="4"/>
      <c r="C1247" s="4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6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29"/>
      <c r="AF1247" s="29"/>
      <c r="AG1247" s="29"/>
      <c r="AH1247" s="29"/>
      <c r="AI1247" s="29"/>
      <c r="AJ1247" s="29"/>
      <c r="AK1247" s="29"/>
      <c r="AL1247" s="2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  <c r="EB1247" s="9"/>
      <c r="EC1247" s="9"/>
      <c r="ED1247" s="9"/>
      <c r="EE1247" s="9"/>
      <c r="EF1247" s="9"/>
      <c r="EG1247" s="9"/>
      <c r="EH1247" s="9"/>
    </row>
    <row r="1248" spans="2:138" ht="15">
      <c r="B1248" s="4"/>
      <c r="C1248" s="4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6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29"/>
      <c r="AF1248" s="29"/>
      <c r="AG1248" s="29"/>
      <c r="AH1248" s="29"/>
      <c r="AI1248" s="29"/>
      <c r="AJ1248" s="29"/>
      <c r="AK1248" s="29"/>
      <c r="AL1248" s="2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  <c r="EB1248" s="9"/>
      <c r="EC1248" s="9"/>
      <c r="ED1248" s="9"/>
      <c r="EE1248" s="9"/>
      <c r="EF1248" s="9"/>
      <c r="EG1248" s="9"/>
      <c r="EH1248" s="9"/>
    </row>
    <row r="1249" spans="2:138" ht="15">
      <c r="B1249" s="4"/>
      <c r="C1249" s="4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6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29"/>
      <c r="AF1249" s="29"/>
      <c r="AG1249" s="29"/>
      <c r="AH1249" s="29"/>
      <c r="AI1249" s="29"/>
      <c r="AJ1249" s="29"/>
      <c r="AK1249" s="29"/>
      <c r="AL1249" s="2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  <c r="EB1249" s="9"/>
      <c r="EC1249" s="9"/>
      <c r="ED1249" s="9"/>
      <c r="EE1249" s="9"/>
      <c r="EF1249" s="9"/>
      <c r="EG1249" s="9"/>
      <c r="EH1249" s="9"/>
    </row>
    <row r="1250" spans="2:138" ht="15">
      <c r="B1250" s="4"/>
      <c r="C1250" s="4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6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29"/>
      <c r="AF1250" s="29"/>
      <c r="AG1250" s="29"/>
      <c r="AH1250" s="29"/>
      <c r="AI1250" s="29"/>
      <c r="AJ1250" s="29"/>
      <c r="AK1250" s="29"/>
      <c r="AL1250" s="2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  <c r="EB1250" s="9"/>
      <c r="EC1250" s="9"/>
      <c r="ED1250" s="9"/>
      <c r="EE1250" s="9"/>
      <c r="EF1250" s="9"/>
      <c r="EG1250" s="9"/>
      <c r="EH1250" s="9"/>
    </row>
    <row r="1251" spans="2:138" ht="15">
      <c r="B1251" s="4"/>
      <c r="C1251" s="4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6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29"/>
      <c r="AF1251" s="29"/>
      <c r="AG1251" s="29"/>
      <c r="AH1251" s="29"/>
      <c r="AI1251" s="29"/>
      <c r="AJ1251" s="29"/>
      <c r="AK1251" s="29"/>
      <c r="AL1251" s="2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  <c r="EB1251" s="9"/>
      <c r="EC1251" s="9"/>
      <c r="ED1251" s="9"/>
      <c r="EE1251" s="9"/>
      <c r="EF1251" s="9"/>
      <c r="EG1251" s="9"/>
      <c r="EH1251" s="9"/>
    </row>
    <row r="1252" spans="2:138" ht="15">
      <c r="B1252" s="4"/>
      <c r="C1252" s="4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6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29"/>
      <c r="AF1252" s="29"/>
      <c r="AG1252" s="29"/>
      <c r="AH1252" s="29"/>
      <c r="AI1252" s="29"/>
      <c r="AJ1252" s="29"/>
      <c r="AK1252" s="29"/>
      <c r="AL1252" s="2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  <c r="EB1252" s="9"/>
      <c r="EC1252" s="9"/>
      <c r="ED1252" s="9"/>
      <c r="EE1252" s="9"/>
      <c r="EF1252" s="9"/>
      <c r="EG1252" s="9"/>
      <c r="EH1252" s="9"/>
    </row>
    <row r="1253" spans="2:138" ht="15">
      <c r="B1253" s="4"/>
      <c r="C1253" s="4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6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29"/>
      <c r="AF1253" s="29"/>
      <c r="AG1253" s="29"/>
      <c r="AH1253" s="29"/>
      <c r="AI1253" s="29"/>
      <c r="AJ1253" s="29"/>
      <c r="AK1253" s="29"/>
      <c r="AL1253" s="2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  <c r="EB1253" s="9"/>
      <c r="EC1253" s="9"/>
      <c r="ED1253" s="9"/>
      <c r="EE1253" s="9"/>
      <c r="EF1253" s="9"/>
      <c r="EG1253" s="9"/>
      <c r="EH1253" s="9"/>
    </row>
    <row r="1254" spans="2:138" ht="15">
      <c r="B1254" s="4"/>
      <c r="C1254" s="4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6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29"/>
      <c r="AF1254" s="29"/>
      <c r="AG1254" s="29"/>
      <c r="AH1254" s="29"/>
      <c r="AI1254" s="29"/>
      <c r="AJ1254" s="29"/>
      <c r="AK1254" s="29"/>
      <c r="AL1254" s="2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  <c r="EB1254" s="9"/>
      <c r="EC1254" s="9"/>
      <c r="ED1254" s="9"/>
      <c r="EE1254" s="9"/>
      <c r="EF1254" s="9"/>
      <c r="EG1254" s="9"/>
      <c r="EH1254" s="9"/>
    </row>
    <row r="1255" spans="2:138" ht="15">
      <c r="B1255" s="4"/>
      <c r="C1255" s="4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6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29"/>
      <c r="AF1255" s="29"/>
      <c r="AG1255" s="29"/>
      <c r="AH1255" s="29"/>
      <c r="AI1255" s="29"/>
      <c r="AJ1255" s="29"/>
      <c r="AK1255" s="29"/>
      <c r="AL1255" s="2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  <c r="EB1255" s="9"/>
      <c r="EC1255" s="9"/>
      <c r="ED1255" s="9"/>
      <c r="EE1255" s="9"/>
      <c r="EF1255" s="9"/>
      <c r="EG1255" s="9"/>
      <c r="EH1255" s="9"/>
    </row>
    <row r="1256" spans="2:138" ht="15">
      <c r="B1256" s="4"/>
      <c r="C1256" s="4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6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29"/>
      <c r="AF1256" s="29"/>
      <c r="AG1256" s="29"/>
      <c r="AH1256" s="29"/>
      <c r="AI1256" s="29"/>
      <c r="AJ1256" s="29"/>
      <c r="AK1256" s="29"/>
      <c r="AL1256" s="2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  <c r="EB1256" s="9"/>
      <c r="EC1256" s="9"/>
      <c r="ED1256" s="9"/>
      <c r="EE1256" s="9"/>
      <c r="EF1256" s="9"/>
      <c r="EG1256" s="9"/>
      <c r="EH1256" s="9"/>
    </row>
    <row r="1257" spans="2:138" ht="15">
      <c r="B1257" s="4"/>
      <c r="C1257" s="4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6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29"/>
      <c r="AF1257" s="29"/>
      <c r="AG1257" s="29"/>
      <c r="AH1257" s="29"/>
      <c r="AI1257" s="29"/>
      <c r="AJ1257" s="29"/>
      <c r="AK1257" s="29"/>
      <c r="AL1257" s="2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  <c r="EB1257" s="9"/>
      <c r="EC1257" s="9"/>
      <c r="ED1257" s="9"/>
      <c r="EE1257" s="9"/>
      <c r="EF1257" s="9"/>
      <c r="EG1257" s="9"/>
      <c r="EH1257" s="9"/>
    </row>
    <row r="1258" spans="2:138" ht="15">
      <c r="B1258" s="4"/>
      <c r="C1258" s="4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6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29"/>
      <c r="AF1258" s="29"/>
      <c r="AG1258" s="29"/>
      <c r="AH1258" s="29"/>
      <c r="AI1258" s="29"/>
      <c r="AJ1258" s="29"/>
      <c r="AK1258" s="29"/>
      <c r="AL1258" s="2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  <c r="EB1258" s="9"/>
      <c r="EC1258" s="9"/>
      <c r="ED1258" s="9"/>
      <c r="EE1258" s="9"/>
      <c r="EF1258" s="9"/>
      <c r="EG1258" s="9"/>
      <c r="EH1258" s="9"/>
    </row>
    <row r="1259" spans="2:138" ht="15">
      <c r="B1259" s="4"/>
      <c r="C1259" s="4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6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29"/>
      <c r="AF1259" s="29"/>
      <c r="AG1259" s="29"/>
      <c r="AH1259" s="29"/>
      <c r="AI1259" s="29"/>
      <c r="AJ1259" s="29"/>
      <c r="AK1259" s="29"/>
      <c r="AL1259" s="2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  <c r="EB1259" s="9"/>
      <c r="EC1259" s="9"/>
      <c r="ED1259" s="9"/>
      <c r="EE1259" s="9"/>
      <c r="EF1259" s="9"/>
      <c r="EG1259" s="9"/>
      <c r="EH1259" s="9"/>
    </row>
    <row r="1260" spans="2:138" ht="15">
      <c r="B1260" s="4"/>
      <c r="C1260" s="4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6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29"/>
      <c r="AF1260" s="29"/>
      <c r="AG1260" s="29"/>
      <c r="AH1260" s="29"/>
      <c r="AI1260" s="29"/>
      <c r="AJ1260" s="29"/>
      <c r="AK1260" s="29"/>
      <c r="AL1260" s="2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  <c r="EB1260" s="9"/>
      <c r="EC1260" s="9"/>
      <c r="ED1260" s="9"/>
      <c r="EE1260" s="9"/>
      <c r="EF1260" s="9"/>
      <c r="EG1260" s="9"/>
      <c r="EH1260" s="9"/>
    </row>
    <row r="1261" spans="2:138" ht="15">
      <c r="B1261" s="4"/>
      <c r="C1261" s="4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6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29"/>
      <c r="AF1261" s="29"/>
      <c r="AG1261" s="29"/>
      <c r="AH1261" s="29"/>
      <c r="AI1261" s="29"/>
      <c r="AJ1261" s="29"/>
      <c r="AK1261" s="29"/>
      <c r="AL1261" s="2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  <c r="EB1261" s="9"/>
      <c r="EC1261" s="9"/>
      <c r="ED1261" s="9"/>
      <c r="EE1261" s="9"/>
      <c r="EF1261" s="9"/>
      <c r="EG1261" s="9"/>
      <c r="EH1261" s="9"/>
    </row>
    <row r="1262" spans="2:138" ht="15">
      <c r="B1262" s="4"/>
      <c r="C1262" s="4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6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29"/>
      <c r="AF1262" s="29"/>
      <c r="AG1262" s="29"/>
      <c r="AH1262" s="29"/>
      <c r="AI1262" s="29"/>
      <c r="AJ1262" s="29"/>
      <c r="AK1262" s="29"/>
      <c r="AL1262" s="2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  <c r="EB1262" s="9"/>
      <c r="EC1262" s="9"/>
      <c r="ED1262" s="9"/>
      <c r="EE1262" s="9"/>
      <c r="EF1262" s="9"/>
      <c r="EG1262" s="9"/>
      <c r="EH1262" s="9"/>
    </row>
    <row r="1263" spans="2:138" ht="15">
      <c r="B1263" s="4"/>
      <c r="C1263" s="4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6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29"/>
      <c r="AF1263" s="29"/>
      <c r="AG1263" s="29"/>
      <c r="AH1263" s="29"/>
      <c r="AI1263" s="29"/>
      <c r="AJ1263" s="29"/>
      <c r="AK1263" s="29"/>
      <c r="AL1263" s="2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  <c r="EB1263" s="9"/>
      <c r="EC1263" s="9"/>
      <c r="ED1263" s="9"/>
      <c r="EE1263" s="9"/>
      <c r="EF1263" s="9"/>
      <c r="EG1263" s="9"/>
      <c r="EH1263" s="9"/>
    </row>
    <row r="1264" spans="2:138" ht="15">
      <c r="B1264" s="4"/>
      <c r="C1264" s="4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6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29"/>
      <c r="AF1264" s="29"/>
      <c r="AG1264" s="29"/>
      <c r="AH1264" s="29"/>
      <c r="AI1264" s="29"/>
      <c r="AJ1264" s="29"/>
      <c r="AK1264" s="29"/>
      <c r="AL1264" s="2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  <c r="EB1264" s="9"/>
      <c r="EC1264" s="9"/>
      <c r="ED1264" s="9"/>
      <c r="EE1264" s="9"/>
      <c r="EF1264" s="9"/>
      <c r="EG1264" s="9"/>
      <c r="EH1264" s="9"/>
    </row>
    <row r="1265" spans="2:138" ht="15">
      <c r="B1265" s="4"/>
      <c r="C1265" s="4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6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29"/>
      <c r="AF1265" s="29"/>
      <c r="AG1265" s="29"/>
      <c r="AH1265" s="29"/>
      <c r="AI1265" s="29"/>
      <c r="AJ1265" s="29"/>
      <c r="AK1265" s="29"/>
      <c r="AL1265" s="2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  <c r="EB1265" s="9"/>
      <c r="EC1265" s="9"/>
      <c r="ED1265" s="9"/>
      <c r="EE1265" s="9"/>
      <c r="EF1265" s="9"/>
      <c r="EG1265" s="9"/>
      <c r="EH1265" s="9"/>
    </row>
    <row r="1266" spans="2:138" ht="15">
      <c r="B1266" s="4"/>
      <c r="C1266" s="4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6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29"/>
      <c r="AF1266" s="29"/>
      <c r="AG1266" s="29"/>
      <c r="AH1266" s="29"/>
      <c r="AI1266" s="29"/>
      <c r="AJ1266" s="29"/>
      <c r="AK1266" s="29"/>
      <c r="AL1266" s="2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  <c r="EB1266" s="9"/>
      <c r="EC1266" s="9"/>
      <c r="ED1266" s="9"/>
      <c r="EE1266" s="9"/>
      <c r="EF1266" s="9"/>
      <c r="EG1266" s="9"/>
      <c r="EH1266" s="9"/>
    </row>
    <row r="1267" spans="2:138" ht="15">
      <c r="B1267" s="4"/>
      <c r="C1267" s="4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6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29"/>
      <c r="AF1267" s="29"/>
      <c r="AG1267" s="29"/>
      <c r="AH1267" s="29"/>
      <c r="AI1267" s="29"/>
      <c r="AJ1267" s="29"/>
      <c r="AK1267" s="29"/>
      <c r="AL1267" s="2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  <c r="EB1267" s="9"/>
      <c r="EC1267" s="9"/>
      <c r="ED1267" s="9"/>
      <c r="EE1267" s="9"/>
      <c r="EF1267" s="9"/>
      <c r="EG1267" s="9"/>
      <c r="EH1267" s="9"/>
    </row>
    <row r="1268" spans="2:138" ht="15">
      <c r="B1268" s="4"/>
      <c r="C1268" s="4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6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29"/>
      <c r="AF1268" s="29"/>
      <c r="AG1268" s="29"/>
      <c r="AH1268" s="29"/>
      <c r="AI1268" s="29"/>
      <c r="AJ1268" s="29"/>
      <c r="AK1268" s="29"/>
      <c r="AL1268" s="2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  <c r="EB1268" s="9"/>
      <c r="EC1268" s="9"/>
      <c r="ED1268" s="9"/>
      <c r="EE1268" s="9"/>
      <c r="EF1268" s="9"/>
      <c r="EG1268" s="9"/>
      <c r="EH1268" s="9"/>
    </row>
    <row r="1269" spans="2:138" ht="15">
      <c r="B1269" s="4"/>
      <c r="C1269" s="4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6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29"/>
      <c r="AF1269" s="29"/>
      <c r="AG1269" s="29"/>
      <c r="AH1269" s="29"/>
      <c r="AI1269" s="29"/>
      <c r="AJ1269" s="29"/>
      <c r="AK1269" s="29"/>
      <c r="AL1269" s="2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  <c r="EB1269" s="9"/>
      <c r="EC1269" s="9"/>
      <c r="ED1269" s="9"/>
      <c r="EE1269" s="9"/>
      <c r="EF1269" s="9"/>
      <c r="EG1269" s="9"/>
      <c r="EH1269" s="9"/>
    </row>
    <row r="1270" spans="2:138" ht="15">
      <c r="B1270" s="4"/>
      <c r="C1270" s="4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6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29"/>
      <c r="AF1270" s="29"/>
      <c r="AG1270" s="29"/>
      <c r="AH1270" s="29"/>
      <c r="AI1270" s="29"/>
      <c r="AJ1270" s="29"/>
      <c r="AK1270" s="29"/>
      <c r="AL1270" s="2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  <c r="EB1270" s="9"/>
      <c r="EC1270" s="9"/>
      <c r="ED1270" s="9"/>
      <c r="EE1270" s="9"/>
      <c r="EF1270" s="9"/>
      <c r="EG1270" s="9"/>
      <c r="EH1270" s="9"/>
    </row>
    <row r="1271" spans="2:138" ht="15">
      <c r="B1271" s="4"/>
      <c r="C1271" s="4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6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29"/>
      <c r="AF1271" s="29"/>
      <c r="AG1271" s="29"/>
      <c r="AH1271" s="29"/>
      <c r="AI1271" s="29"/>
      <c r="AJ1271" s="29"/>
      <c r="AK1271" s="29"/>
      <c r="AL1271" s="2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  <c r="EB1271" s="9"/>
      <c r="EC1271" s="9"/>
      <c r="ED1271" s="9"/>
      <c r="EE1271" s="9"/>
      <c r="EF1271" s="9"/>
      <c r="EG1271" s="9"/>
      <c r="EH1271" s="9"/>
    </row>
    <row r="1272" spans="2:138" ht="15">
      <c r="B1272" s="4"/>
      <c r="C1272" s="4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6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29"/>
      <c r="AF1272" s="29"/>
      <c r="AG1272" s="29"/>
      <c r="AH1272" s="29"/>
      <c r="AI1272" s="29"/>
      <c r="AJ1272" s="29"/>
      <c r="AK1272" s="29"/>
      <c r="AL1272" s="2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  <c r="EB1272" s="9"/>
      <c r="EC1272" s="9"/>
      <c r="ED1272" s="9"/>
      <c r="EE1272" s="9"/>
      <c r="EF1272" s="9"/>
      <c r="EG1272" s="9"/>
      <c r="EH1272" s="9"/>
    </row>
    <row r="1273" spans="2:138" ht="15">
      <c r="B1273" s="4"/>
      <c r="C1273" s="4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6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29"/>
      <c r="AF1273" s="29"/>
      <c r="AG1273" s="29"/>
      <c r="AH1273" s="29"/>
      <c r="AI1273" s="29"/>
      <c r="AJ1273" s="29"/>
      <c r="AK1273" s="29"/>
      <c r="AL1273" s="2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  <c r="EB1273" s="9"/>
      <c r="EC1273" s="9"/>
      <c r="ED1273" s="9"/>
      <c r="EE1273" s="9"/>
      <c r="EF1273" s="9"/>
      <c r="EG1273" s="9"/>
      <c r="EH1273" s="9"/>
    </row>
    <row r="1274" spans="2:138" ht="15">
      <c r="B1274" s="4"/>
      <c r="C1274" s="4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6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29"/>
      <c r="AF1274" s="29"/>
      <c r="AG1274" s="29"/>
      <c r="AH1274" s="29"/>
      <c r="AI1274" s="29"/>
      <c r="AJ1274" s="29"/>
      <c r="AK1274" s="29"/>
      <c r="AL1274" s="2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  <c r="EB1274" s="9"/>
      <c r="EC1274" s="9"/>
      <c r="ED1274" s="9"/>
      <c r="EE1274" s="9"/>
      <c r="EF1274" s="9"/>
      <c r="EG1274" s="9"/>
      <c r="EH1274" s="9"/>
    </row>
    <row r="1275" spans="2:138" ht="15">
      <c r="B1275" s="4"/>
      <c r="C1275" s="4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6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29"/>
      <c r="AF1275" s="29"/>
      <c r="AG1275" s="29"/>
      <c r="AH1275" s="29"/>
      <c r="AI1275" s="29"/>
      <c r="AJ1275" s="29"/>
      <c r="AK1275" s="29"/>
      <c r="AL1275" s="2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  <c r="EB1275" s="9"/>
      <c r="EC1275" s="9"/>
      <c r="ED1275" s="9"/>
      <c r="EE1275" s="9"/>
      <c r="EF1275" s="9"/>
      <c r="EG1275" s="9"/>
      <c r="EH1275" s="9"/>
    </row>
    <row r="1276" spans="2:138" ht="15">
      <c r="B1276" s="4"/>
      <c r="C1276" s="4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6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29"/>
      <c r="AF1276" s="29"/>
      <c r="AG1276" s="29"/>
      <c r="AH1276" s="29"/>
      <c r="AI1276" s="29"/>
      <c r="AJ1276" s="29"/>
      <c r="AK1276" s="29"/>
      <c r="AL1276" s="2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  <c r="EB1276" s="9"/>
      <c r="EC1276" s="9"/>
      <c r="ED1276" s="9"/>
      <c r="EE1276" s="9"/>
      <c r="EF1276" s="9"/>
      <c r="EG1276" s="9"/>
      <c r="EH1276" s="9"/>
    </row>
    <row r="1277" spans="2:138" ht="15">
      <c r="B1277" s="4"/>
      <c r="C1277" s="4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6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29"/>
      <c r="AF1277" s="29"/>
      <c r="AG1277" s="29"/>
      <c r="AH1277" s="29"/>
      <c r="AI1277" s="29"/>
      <c r="AJ1277" s="29"/>
      <c r="AK1277" s="29"/>
      <c r="AL1277" s="2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  <c r="EB1277" s="9"/>
      <c r="EC1277" s="9"/>
      <c r="ED1277" s="9"/>
      <c r="EE1277" s="9"/>
      <c r="EF1277" s="9"/>
      <c r="EG1277" s="9"/>
      <c r="EH1277" s="9"/>
    </row>
    <row r="1278" spans="2:138" ht="15">
      <c r="B1278" s="4"/>
      <c r="C1278" s="4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6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29"/>
      <c r="AF1278" s="29"/>
      <c r="AG1278" s="29"/>
      <c r="AH1278" s="29"/>
      <c r="AI1278" s="29"/>
      <c r="AJ1278" s="29"/>
      <c r="AK1278" s="29"/>
      <c r="AL1278" s="2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  <c r="EB1278" s="9"/>
      <c r="EC1278" s="9"/>
      <c r="ED1278" s="9"/>
      <c r="EE1278" s="9"/>
      <c r="EF1278" s="9"/>
      <c r="EG1278" s="9"/>
      <c r="EH1278" s="9"/>
    </row>
    <row r="1279" spans="2:138" ht="15">
      <c r="B1279" s="4"/>
      <c r="C1279" s="4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6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29"/>
      <c r="AF1279" s="29"/>
      <c r="AG1279" s="29"/>
      <c r="AH1279" s="29"/>
      <c r="AI1279" s="29"/>
      <c r="AJ1279" s="29"/>
      <c r="AK1279" s="29"/>
      <c r="AL1279" s="2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  <c r="EB1279" s="9"/>
      <c r="EC1279" s="9"/>
      <c r="ED1279" s="9"/>
      <c r="EE1279" s="9"/>
      <c r="EF1279" s="9"/>
      <c r="EG1279" s="9"/>
      <c r="EH1279" s="9"/>
    </row>
    <row r="1280" spans="2:138" ht="15">
      <c r="B1280" s="4"/>
      <c r="C1280" s="4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6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29"/>
      <c r="AF1280" s="29"/>
      <c r="AG1280" s="29"/>
      <c r="AH1280" s="29"/>
      <c r="AI1280" s="29"/>
      <c r="AJ1280" s="29"/>
      <c r="AK1280" s="29"/>
      <c r="AL1280" s="2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  <c r="EB1280" s="9"/>
      <c r="EC1280" s="9"/>
      <c r="ED1280" s="9"/>
      <c r="EE1280" s="9"/>
      <c r="EF1280" s="9"/>
      <c r="EG1280" s="9"/>
      <c r="EH1280" s="9"/>
    </row>
    <row r="1281" spans="2:138" ht="15">
      <c r="B1281" s="4"/>
      <c r="C1281" s="4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6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29"/>
      <c r="AF1281" s="29"/>
      <c r="AG1281" s="29"/>
      <c r="AH1281" s="29"/>
      <c r="AI1281" s="29"/>
      <c r="AJ1281" s="29"/>
      <c r="AK1281" s="29"/>
      <c r="AL1281" s="2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  <c r="EB1281" s="9"/>
      <c r="EC1281" s="9"/>
      <c r="ED1281" s="9"/>
      <c r="EE1281" s="9"/>
      <c r="EF1281" s="9"/>
      <c r="EG1281" s="9"/>
      <c r="EH1281" s="9"/>
    </row>
    <row r="1282" spans="2:138" ht="15">
      <c r="B1282" s="4"/>
      <c r="C1282" s="4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6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29"/>
      <c r="AF1282" s="29"/>
      <c r="AG1282" s="29"/>
      <c r="AH1282" s="29"/>
      <c r="AI1282" s="29"/>
      <c r="AJ1282" s="29"/>
      <c r="AK1282" s="29"/>
      <c r="AL1282" s="2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  <c r="EB1282" s="9"/>
      <c r="EC1282" s="9"/>
      <c r="ED1282" s="9"/>
      <c r="EE1282" s="9"/>
      <c r="EF1282" s="9"/>
      <c r="EG1282" s="9"/>
      <c r="EH1282" s="9"/>
    </row>
    <row r="1283" spans="2:138" ht="15">
      <c r="B1283" s="4"/>
      <c r="C1283" s="4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6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29"/>
      <c r="AF1283" s="29"/>
      <c r="AG1283" s="29"/>
      <c r="AH1283" s="29"/>
      <c r="AI1283" s="29"/>
      <c r="AJ1283" s="29"/>
      <c r="AK1283" s="29"/>
      <c r="AL1283" s="2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  <c r="EB1283" s="9"/>
      <c r="EC1283" s="9"/>
      <c r="ED1283" s="9"/>
      <c r="EE1283" s="9"/>
      <c r="EF1283" s="9"/>
      <c r="EG1283" s="9"/>
      <c r="EH1283" s="9"/>
    </row>
    <row r="1284" spans="2:138" ht="15">
      <c r="B1284" s="4"/>
      <c r="C1284" s="4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6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29"/>
      <c r="AF1284" s="29"/>
      <c r="AG1284" s="29"/>
      <c r="AH1284" s="29"/>
      <c r="AI1284" s="29"/>
      <c r="AJ1284" s="29"/>
      <c r="AK1284" s="29"/>
      <c r="AL1284" s="2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  <c r="EB1284" s="9"/>
      <c r="EC1284" s="9"/>
      <c r="ED1284" s="9"/>
      <c r="EE1284" s="9"/>
      <c r="EF1284" s="9"/>
      <c r="EG1284" s="9"/>
      <c r="EH1284" s="9"/>
    </row>
    <row r="1285" spans="2:138" ht="15">
      <c r="B1285" s="4"/>
      <c r="C1285" s="4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6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29"/>
      <c r="AF1285" s="29"/>
      <c r="AG1285" s="29"/>
      <c r="AH1285" s="29"/>
      <c r="AI1285" s="29"/>
      <c r="AJ1285" s="29"/>
      <c r="AK1285" s="29"/>
      <c r="AL1285" s="2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  <c r="EB1285" s="9"/>
      <c r="EC1285" s="9"/>
      <c r="ED1285" s="9"/>
      <c r="EE1285" s="9"/>
      <c r="EF1285" s="9"/>
      <c r="EG1285" s="9"/>
      <c r="EH1285" s="9"/>
    </row>
    <row r="1286" spans="2:138" ht="15">
      <c r="B1286" s="4"/>
      <c r="C1286" s="4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6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29"/>
      <c r="AF1286" s="29"/>
      <c r="AG1286" s="29"/>
      <c r="AH1286" s="29"/>
      <c r="AI1286" s="29"/>
      <c r="AJ1286" s="29"/>
      <c r="AK1286" s="29"/>
      <c r="AL1286" s="2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  <c r="EB1286" s="9"/>
      <c r="EC1286" s="9"/>
      <c r="ED1286" s="9"/>
      <c r="EE1286" s="9"/>
      <c r="EF1286" s="9"/>
      <c r="EG1286" s="9"/>
      <c r="EH1286" s="9"/>
    </row>
    <row r="1287" spans="2:138" ht="15">
      <c r="B1287" s="4"/>
      <c r="C1287" s="4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6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29"/>
      <c r="AF1287" s="29"/>
      <c r="AG1287" s="29"/>
      <c r="AH1287" s="29"/>
      <c r="AI1287" s="29"/>
      <c r="AJ1287" s="29"/>
      <c r="AK1287" s="29"/>
      <c r="AL1287" s="2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  <c r="EB1287" s="9"/>
      <c r="EC1287" s="9"/>
      <c r="ED1287" s="9"/>
      <c r="EE1287" s="9"/>
      <c r="EF1287" s="9"/>
      <c r="EG1287" s="9"/>
      <c r="EH1287" s="9"/>
    </row>
    <row r="1288" spans="2:138" ht="15">
      <c r="B1288" s="4"/>
      <c r="C1288" s="4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6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29"/>
      <c r="AF1288" s="29"/>
      <c r="AG1288" s="29"/>
      <c r="AH1288" s="29"/>
      <c r="AI1288" s="29"/>
      <c r="AJ1288" s="29"/>
      <c r="AK1288" s="29"/>
      <c r="AL1288" s="2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  <c r="EB1288" s="9"/>
      <c r="EC1288" s="9"/>
      <c r="ED1288" s="9"/>
      <c r="EE1288" s="9"/>
      <c r="EF1288" s="9"/>
      <c r="EG1288" s="9"/>
      <c r="EH1288" s="9"/>
    </row>
    <row r="1289" spans="2:138" ht="15">
      <c r="B1289" s="4"/>
      <c r="C1289" s="4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6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29"/>
      <c r="AF1289" s="29"/>
      <c r="AG1289" s="29"/>
      <c r="AH1289" s="29"/>
      <c r="AI1289" s="29"/>
      <c r="AJ1289" s="29"/>
      <c r="AK1289" s="29"/>
      <c r="AL1289" s="2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  <c r="EB1289" s="9"/>
      <c r="EC1289" s="9"/>
      <c r="ED1289" s="9"/>
      <c r="EE1289" s="9"/>
      <c r="EF1289" s="9"/>
      <c r="EG1289" s="9"/>
      <c r="EH1289" s="9"/>
    </row>
    <row r="1290" spans="2:138" ht="15">
      <c r="B1290" s="4"/>
      <c r="C1290" s="4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6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29"/>
      <c r="AF1290" s="29"/>
      <c r="AG1290" s="29"/>
      <c r="AH1290" s="29"/>
      <c r="AI1290" s="29"/>
      <c r="AJ1290" s="29"/>
      <c r="AK1290" s="29"/>
      <c r="AL1290" s="2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  <c r="EB1290" s="9"/>
      <c r="EC1290" s="9"/>
      <c r="ED1290" s="9"/>
      <c r="EE1290" s="9"/>
      <c r="EF1290" s="9"/>
      <c r="EG1290" s="9"/>
      <c r="EH1290" s="9"/>
    </row>
    <row r="1291" spans="2:138" ht="15">
      <c r="B1291" s="4"/>
      <c r="C1291" s="4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6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29"/>
      <c r="AF1291" s="29"/>
      <c r="AG1291" s="29"/>
      <c r="AH1291" s="29"/>
      <c r="AI1291" s="29"/>
      <c r="AJ1291" s="29"/>
      <c r="AK1291" s="29"/>
      <c r="AL1291" s="2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  <c r="EB1291" s="9"/>
      <c r="EC1291" s="9"/>
      <c r="ED1291" s="9"/>
      <c r="EE1291" s="9"/>
      <c r="EF1291" s="9"/>
      <c r="EG1291" s="9"/>
      <c r="EH1291" s="9"/>
    </row>
    <row r="1292" spans="2:138" ht="15">
      <c r="B1292" s="4"/>
      <c r="C1292" s="4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6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29"/>
      <c r="AF1292" s="29"/>
      <c r="AG1292" s="29"/>
      <c r="AH1292" s="29"/>
      <c r="AI1292" s="29"/>
      <c r="AJ1292" s="29"/>
      <c r="AK1292" s="29"/>
      <c r="AL1292" s="2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  <c r="EB1292" s="9"/>
      <c r="EC1292" s="9"/>
      <c r="ED1292" s="9"/>
      <c r="EE1292" s="9"/>
      <c r="EF1292" s="9"/>
      <c r="EG1292" s="9"/>
      <c r="EH1292" s="9"/>
    </row>
    <row r="1293" spans="2:138" ht="15">
      <c r="B1293" s="4"/>
      <c r="C1293" s="4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6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29"/>
      <c r="AF1293" s="29"/>
      <c r="AG1293" s="29"/>
      <c r="AH1293" s="29"/>
      <c r="AI1293" s="29"/>
      <c r="AJ1293" s="29"/>
      <c r="AK1293" s="29"/>
      <c r="AL1293" s="2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  <c r="EB1293" s="9"/>
      <c r="EC1293" s="9"/>
      <c r="ED1293" s="9"/>
      <c r="EE1293" s="9"/>
      <c r="EF1293" s="9"/>
      <c r="EG1293" s="9"/>
      <c r="EH1293" s="9"/>
    </row>
    <row r="1294" spans="2:138" ht="15">
      <c r="B1294" s="4"/>
      <c r="C1294" s="4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6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29"/>
      <c r="AF1294" s="29"/>
      <c r="AG1294" s="29"/>
      <c r="AH1294" s="29"/>
      <c r="AI1294" s="29"/>
      <c r="AJ1294" s="29"/>
      <c r="AK1294" s="29"/>
      <c r="AL1294" s="2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  <c r="EB1294" s="9"/>
      <c r="EC1294" s="9"/>
      <c r="ED1294" s="9"/>
      <c r="EE1294" s="9"/>
      <c r="EF1294" s="9"/>
      <c r="EG1294" s="9"/>
      <c r="EH1294" s="9"/>
    </row>
    <row r="1295" spans="2:138" ht="15">
      <c r="B1295" s="4"/>
      <c r="C1295" s="4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6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29"/>
      <c r="AF1295" s="29"/>
      <c r="AG1295" s="29"/>
      <c r="AH1295" s="29"/>
      <c r="AI1295" s="29"/>
      <c r="AJ1295" s="29"/>
      <c r="AK1295" s="29"/>
      <c r="AL1295" s="2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  <c r="EB1295" s="9"/>
      <c r="EC1295" s="9"/>
      <c r="ED1295" s="9"/>
      <c r="EE1295" s="9"/>
      <c r="EF1295" s="9"/>
      <c r="EG1295" s="9"/>
      <c r="EH1295" s="9"/>
    </row>
    <row r="1296" spans="2:138" ht="15">
      <c r="B1296" s="4"/>
      <c r="C1296" s="4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6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29"/>
      <c r="AF1296" s="29"/>
      <c r="AG1296" s="29"/>
      <c r="AH1296" s="29"/>
      <c r="AI1296" s="29"/>
      <c r="AJ1296" s="29"/>
      <c r="AK1296" s="29"/>
      <c r="AL1296" s="2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  <c r="EB1296" s="9"/>
      <c r="EC1296" s="9"/>
      <c r="ED1296" s="9"/>
      <c r="EE1296" s="9"/>
      <c r="EF1296" s="9"/>
      <c r="EG1296" s="9"/>
      <c r="EH1296" s="9"/>
    </row>
    <row r="1297" spans="2:138" ht="15">
      <c r="B1297" s="4"/>
      <c r="C1297" s="4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6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29"/>
      <c r="AF1297" s="29"/>
      <c r="AG1297" s="29"/>
      <c r="AH1297" s="29"/>
      <c r="AI1297" s="29"/>
      <c r="AJ1297" s="29"/>
      <c r="AK1297" s="29"/>
      <c r="AL1297" s="2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  <c r="EB1297" s="9"/>
      <c r="EC1297" s="9"/>
      <c r="ED1297" s="9"/>
      <c r="EE1297" s="9"/>
      <c r="EF1297" s="9"/>
      <c r="EG1297" s="9"/>
      <c r="EH1297" s="9"/>
    </row>
    <row r="1298" spans="2:138" ht="15">
      <c r="B1298" s="4"/>
      <c r="C1298" s="4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6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29"/>
      <c r="AF1298" s="29"/>
      <c r="AG1298" s="29"/>
      <c r="AH1298" s="29"/>
      <c r="AI1298" s="29"/>
      <c r="AJ1298" s="29"/>
      <c r="AK1298" s="29"/>
      <c r="AL1298" s="2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  <c r="EB1298" s="9"/>
      <c r="EC1298" s="9"/>
      <c r="ED1298" s="9"/>
      <c r="EE1298" s="9"/>
      <c r="EF1298" s="9"/>
      <c r="EG1298" s="9"/>
      <c r="EH1298" s="9"/>
    </row>
    <row r="1299" spans="2:138" ht="15">
      <c r="B1299" s="4"/>
      <c r="C1299" s="4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6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29"/>
      <c r="AF1299" s="29"/>
      <c r="AG1299" s="29"/>
      <c r="AH1299" s="29"/>
      <c r="AI1299" s="29"/>
      <c r="AJ1299" s="29"/>
      <c r="AK1299" s="29"/>
      <c r="AL1299" s="2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  <c r="EB1299" s="9"/>
      <c r="EC1299" s="9"/>
      <c r="ED1299" s="9"/>
      <c r="EE1299" s="9"/>
      <c r="EF1299" s="9"/>
      <c r="EG1299" s="9"/>
      <c r="EH1299" s="9"/>
    </row>
    <row r="1300" spans="2:138" ht="15">
      <c r="B1300" s="4"/>
      <c r="C1300" s="4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6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29"/>
      <c r="AF1300" s="29"/>
      <c r="AG1300" s="29"/>
      <c r="AH1300" s="29"/>
      <c r="AI1300" s="29"/>
      <c r="AJ1300" s="29"/>
      <c r="AK1300" s="29"/>
      <c r="AL1300" s="2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  <c r="EB1300" s="9"/>
      <c r="EC1300" s="9"/>
      <c r="ED1300" s="9"/>
      <c r="EE1300" s="9"/>
      <c r="EF1300" s="9"/>
      <c r="EG1300" s="9"/>
      <c r="EH1300" s="9"/>
    </row>
    <row r="1301" spans="2:138" ht="15">
      <c r="B1301" s="4"/>
      <c r="C1301" s="4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6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29"/>
      <c r="AF1301" s="29"/>
      <c r="AG1301" s="29"/>
      <c r="AH1301" s="29"/>
      <c r="AI1301" s="29"/>
      <c r="AJ1301" s="29"/>
      <c r="AK1301" s="29"/>
      <c r="AL1301" s="2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  <c r="EB1301" s="9"/>
      <c r="EC1301" s="9"/>
      <c r="ED1301" s="9"/>
      <c r="EE1301" s="9"/>
      <c r="EF1301" s="9"/>
      <c r="EG1301" s="9"/>
      <c r="EH1301" s="9"/>
    </row>
    <row r="1302" spans="2:138" ht="15">
      <c r="B1302" s="4"/>
      <c r="C1302" s="4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6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29"/>
      <c r="AF1302" s="29"/>
      <c r="AG1302" s="29"/>
      <c r="AH1302" s="29"/>
      <c r="AI1302" s="29"/>
      <c r="AJ1302" s="29"/>
      <c r="AK1302" s="29"/>
      <c r="AL1302" s="2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  <c r="EB1302" s="9"/>
      <c r="EC1302" s="9"/>
      <c r="ED1302" s="9"/>
      <c r="EE1302" s="9"/>
      <c r="EF1302" s="9"/>
      <c r="EG1302" s="9"/>
      <c r="EH1302" s="9"/>
    </row>
    <row r="1303" spans="2:138" ht="15">
      <c r="B1303" s="4"/>
      <c r="C1303" s="4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6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29"/>
      <c r="AF1303" s="29"/>
      <c r="AG1303" s="29"/>
      <c r="AH1303" s="29"/>
      <c r="AI1303" s="29"/>
      <c r="AJ1303" s="29"/>
      <c r="AK1303" s="29"/>
      <c r="AL1303" s="2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  <c r="EB1303" s="9"/>
      <c r="EC1303" s="9"/>
      <c r="ED1303" s="9"/>
      <c r="EE1303" s="9"/>
      <c r="EF1303" s="9"/>
      <c r="EG1303" s="9"/>
      <c r="EH1303" s="9"/>
    </row>
    <row r="1304" spans="2:138" ht="15">
      <c r="B1304" s="4"/>
      <c r="C1304" s="4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6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29"/>
      <c r="AF1304" s="29"/>
      <c r="AG1304" s="29"/>
      <c r="AH1304" s="29"/>
      <c r="AI1304" s="29"/>
      <c r="AJ1304" s="29"/>
      <c r="AK1304" s="29"/>
      <c r="AL1304" s="2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  <c r="EB1304" s="9"/>
      <c r="EC1304" s="9"/>
      <c r="ED1304" s="9"/>
      <c r="EE1304" s="9"/>
      <c r="EF1304" s="9"/>
      <c r="EG1304" s="9"/>
      <c r="EH1304" s="9"/>
    </row>
    <row r="1305" spans="2:138" ht="15">
      <c r="B1305" s="4"/>
      <c r="C1305" s="4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6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29"/>
      <c r="AF1305" s="29"/>
      <c r="AG1305" s="29"/>
      <c r="AH1305" s="29"/>
      <c r="AI1305" s="29"/>
      <c r="AJ1305" s="29"/>
      <c r="AK1305" s="29"/>
      <c r="AL1305" s="2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  <c r="EB1305" s="9"/>
      <c r="EC1305" s="9"/>
      <c r="ED1305" s="9"/>
      <c r="EE1305" s="9"/>
      <c r="EF1305" s="9"/>
      <c r="EG1305" s="9"/>
      <c r="EH1305" s="9"/>
    </row>
    <row r="1306" spans="2:138" ht="15">
      <c r="B1306" s="4"/>
      <c r="C1306" s="4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6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29"/>
      <c r="AF1306" s="29"/>
      <c r="AG1306" s="29"/>
      <c r="AH1306" s="29"/>
      <c r="AI1306" s="29"/>
      <c r="AJ1306" s="29"/>
      <c r="AK1306" s="29"/>
      <c r="AL1306" s="2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  <c r="EB1306" s="9"/>
      <c r="EC1306" s="9"/>
      <c r="ED1306" s="9"/>
      <c r="EE1306" s="9"/>
      <c r="EF1306" s="9"/>
      <c r="EG1306" s="9"/>
      <c r="EH1306" s="9"/>
    </row>
    <row r="1307" spans="2:138" ht="15">
      <c r="B1307" s="4"/>
      <c r="C1307" s="4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6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29"/>
      <c r="AF1307" s="29"/>
      <c r="AG1307" s="29"/>
      <c r="AH1307" s="29"/>
      <c r="AI1307" s="29"/>
      <c r="AJ1307" s="29"/>
      <c r="AK1307" s="29"/>
      <c r="AL1307" s="2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  <c r="EB1307" s="9"/>
      <c r="EC1307" s="9"/>
      <c r="ED1307" s="9"/>
      <c r="EE1307" s="9"/>
      <c r="EF1307" s="9"/>
      <c r="EG1307" s="9"/>
      <c r="EH1307" s="9"/>
    </row>
    <row r="1308" spans="2:138" ht="15">
      <c r="B1308" s="4"/>
      <c r="C1308" s="4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6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29"/>
      <c r="AF1308" s="29"/>
      <c r="AG1308" s="29"/>
      <c r="AH1308" s="29"/>
      <c r="AI1308" s="29"/>
      <c r="AJ1308" s="29"/>
      <c r="AK1308" s="29"/>
      <c r="AL1308" s="2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  <c r="EB1308" s="9"/>
      <c r="EC1308" s="9"/>
      <c r="ED1308" s="9"/>
      <c r="EE1308" s="9"/>
      <c r="EF1308" s="9"/>
      <c r="EG1308" s="9"/>
      <c r="EH1308" s="9"/>
    </row>
    <row r="1309" spans="2:138" ht="15">
      <c r="B1309" s="4"/>
      <c r="C1309" s="4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6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29"/>
      <c r="AF1309" s="29"/>
      <c r="AG1309" s="29"/>
      <c r="AH1309" s="29"/>
      <c r="AI1309" s="29"/>
      <c r="AJ1309" s="29"/>
      <c r="AK1309" s="29"/>
      <c r="AL1309" s="2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  <c r="EB1309" s="9"/>
      <c r="EC1309" s="9"/>
      <c r="ED1309" s="9"/>
      <c r="EE1309" s="9"/>
      <c r="EF1309" s="9"/>
      <c r="EG1309" s="9"/>
      <c r="EH1309" s="9"/>
    </row>
    <row r="1310" spans="2:138" ht="15">
      <c r="B1310" s="4"/>
      <c r="C1310" s="4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6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29"/>
      <c r="AF1310" s="29"/>
      <c r="AG1310" s="29"/>
      <c r="AH1310" s="29"/>
      <c r="AI1310" s="29"/>
      <c r="AJ1310" s="29"/>
      <c r="AK1310" s="29"/>
      <c r="AL1310" s="2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  <c r="EB1310" s="9"/>
      <c r="EC1310" s="9"/>
      <c r="ED1310" s="9"/>
      <c r="EE1310" s="9"/>
      <c r="EF1310" s="9"/>
      <c r="EG1310" s="9"/>
      <c r="EH1310" s="9"/>
    </row>
    <row r="1311" spans="2:138" ht="15">
      <c r="B1311" s="4"/>
      <c r="C1311" s="4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6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29"/>
      <c r="AF1311" s="29"/>
      <c r="AG1311" s="29"/>
      <c r="AH1311" s="29"/>
      <c r="AI1311" s="29"/>
      <c r="AJ1311" s="29"/>
      <c r="AK1311" s="29"/>
      <c r="AL1311" s="2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  <c r="EB1311" s="9"/>
      <c r="EC1311" s="9"/>
      <c r="ED1311" s="9"/>
      <c r="EE1311" s="9"/>
      <c r="EF1311" s="9"/>
      <c r="EG1311" s="9"/>
      <c r="EH1311" s="9"/>
    </row>
    <row r="1312" spans="2:138" ht="15">
      <c r="B1312" s="4"/>
      <c r="C1312" s="4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6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29"/>
      <c r="AF1312" s="29"/>
      <c r="AG1312" s="29"/>
      <c r="AH1312" s="29"/>
      <c r="AI1312" s="29"/>
      <c r="AJ1312" s="29"/>
      <c r="AK1312" s="29"/>
      <c r="AL1312" s="2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  <c r="EB1312" s="9"/>
      <c r="EC1312" s="9"/>
      <c r="ED1312" s="9"/>
      <c r="EE1312" s="9"/>
      <c r="EF1312" s="9"/>
      <c r="EG1312" s="9"/>
      <c r="EH1312" s="9"/>
    </row>
    <row r="1313" spans="2:138" ht="15">
      <c r="B1313" s="4"/>
      <c r="C1313" s="4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6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29"/>
      <c r="AF1313" s="29"/>
      <c r="AG1313" s="29"/>
      <c r="AH1313" s="29"/>
      <c r="AI1313" s="29"/>
      <c r="AJ1313" s="29"/>
      <c r="AK1313" s="29"/>
      <c r="AL1313" s="2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  <c r="EB1313" s="9"/>
      <c r="EC1313" s="9"/>
      <c r="ED1313" s="9"/>
      <c r="EE1313" s="9"/>
      <c r="EF1313" s="9"/>
      <c r="EG1313" s="9"/>
      <c r="EH1313" s="9"/>
    </row>
    <row r="1314" spans="2:138" ht="15">
      <c r="B1314" s="4"/>
      <c r="C1314" s="4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6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29"/>
      <c r="AF1314" s="29"/>
      <c r="AG1314" s="29"/>
      <c r="AH1314" s="29"/>
      <c r="AI1314" s="29"/>
      <c r="AJ1314" s="29"/>
      <c r="AK1314" s="29"/>
      <c r="AL1314" s="2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  <c r="EB1314" s="9"/>
      <c r="EC1314" s="9"/>
      <c r="ED1314" s="9"/>
      <c r="EE1314" s="9"/>
      <c r="EF1314" s="9"/>
      <c r="EG1314" s="9"/>
      <c r="EH1314" s="9"/>
    </row>
    <row r="1315" spans="2:138" ht="15">
      <c r="B1315" s="4"/>
      <c r="C1315" s="4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6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29"/>
      <c r="AF1315" s="29"/>
      <c r="AG1315" s="29"/>
      <c r="AH1315" s="29"/>
      <c r="AI1315" s="29"/>
      <c r="AJ1315" s="29"/>
      <c r="AK1315" s="29"/>
      <c r="AL1315" s="2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  <c r="EB1315" s="9"/>
      <c r="EC1315" s="9"/>
      <c r="ED1315" s="9"/>
      <c r="EE1315" s="9"/>
      <c r="EF1315" s="9"/>
      <c r="EG1315" s="9"/>
      <c r="EH1315" s="9"/>
    </row>
    <row r="1316" spans="2:138" ht="15">
      <c r="B1316" s="4"/>
      <c r="C1316" s="4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6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29"/>
      <c r="AF1316" s="29"/>
      <c r="AG1316" s="29"/>
      <c r="AH1316" s="29"/>
      <c r="AI1316" s="29"/>
      <c r="AJ1316" s="29"/>
      <c r="AK1316" s="29"/>
      <c r="AL1316" s="2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  <c r="EB1316" s="9"/>
      <c r="EC1316" s="9"/>
      <c r="ED1316" s="9"/>
      <c r="EE1316" s="9"/>
      <c r="EF1316" s="9"/>
      <c r="EG1316" s="9"/>
      <c r="EH1316" s="9"/>
    </row>
    <row r="1317" spans="2:138" ht="15">
      <c r="B1317" s="4"/>
      <c r="C1317" s="4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6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29"/>
      <c r="AF1317" s="29"/>
      <c r="AG1317" s="29"/>
      <c r="AH1317" s="29"/>
      <c r="AI1317" s="29"/>
      <c r="AJ1317" s="29"/>
      <c r="AK1317" s="29"/>
      <c r="AL1317" s="2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  <c r="EB1317" s="9"/>
      <c r="EC1317" s="9"/>
      <c r="ED1317" s="9"/>
      <c r="EE1317" s="9"/>
      <c r="EF1317" s="9"/>
      <c r="EG1317" s="9"/>
      <c r="EH1317" s="9"/>
    </row>
    <row r="1318" spans="2:138" ht="15">
      <c r="B1318" s="4"/>
      <c r="C1318" s="4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6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29"/>
      <c r="AF1318" s="29"/>
      <c r="AG1318" s="29"/>
      <c r="AH1318" s="29"/>
      <c r="AI1318" s="29"/>
      <c r="AJ1318" s="29"/>
      <c r="AK1318" s="29"/>
      <c r="AL1318" s="2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  <c r="EB1318" s="9"/>
      <c r="EC1318" s="9"/>
      <c r="ED1318" s="9"/>
      <c r="EE1318" s="9"/>
      <c r="EF1318" s="9"/>
      <c r="EG1318" s="9"/>
      <c r="EH1318" s="9"/>
    </row>
    <row r="1319" spans="2:138" ht="15">
      <c r="B1319" s="4"/>
      <c r="C1319" s="4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6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29"/>
      <c r="AF1319" s="29"/>
      <c r="AG1319" s="29"/>
      <c r="AH1319" s="29"/>
      <c r="AI1319" s="29"/>
      <c r="AJ1319" s="29"/>
      <c r="AK1319" s="29"/>
      <c r="AL1319" s="2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  <c r="EB1319" s="9"/>
      <c r="EC1319" s="9"/>
      <c r="ED1319" s="9"/>
      <c r="EE1319" s="9"/>
      <c r="EF1319" s="9"/>
      <c r="EG1319" s="9"/>
      <c r="EH1319" s="9"/>
    </row>
    <row r="1320" spans="2:138" ht="15">
      <c r="B1320" s="4"/>
      <c r="C1320" s="4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6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29"/>
      <c r="AF1320" s="29"/>
      <c r="AG1320" s="29"/>
      <c r="AH1320" s="29"/>
      <c r="AI1320" s="29"/>
      <c r="AJ1320" s="29"/>
      <c r="AK1320" s="29"/>
      <c r="AL1320" s="2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  <c r="EB1320" s="9"/>
      <c r="EC1320" s="9"/>
      <c r="ED1320" s="9"/>
      <c r="EE1320" s="9"/>
      <c r="EF1320" s="9"/>
      <c r="EG1320" s="9"/>
      <c r="EH1320" s="9"/>
    </row>
    <row r="1321" spans="2:138" ht="15">
      <c r="B1321" s="4"/>
      <c r="C1321" s="4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6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29"/>
      <c r="AF1321" s="29"/>
      <c r="AG1321" s="29"/>
      <c r="AH1321" s="29"/>
      <c r="AI1321" s="29"/>
      <c r="AJ1321" s="29"/>
      <c r="AK1321" s="29"/>
      <c r="AL1321" s="2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  <c r="EB1321" s="9"/>
      <c r="EC1321" s="9"/>
      <c r="ED1321" s="9"/>
      <c r="EE1321" s="9"/>
      <c r="EF1321" s="9"/>
      <c r="EG1321" s="9"/>
      <c r="EH1321" s="9"/>
    </row>
    <row r="1322" spans="2:138" ht="15">
      <c r="B1322" s="4"/>
      <c r="C1322" s="4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6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29"/>
      <c r="AF1322" s="29"/>
      <c r="AG1322" s="29"/>
      <c r="AH1322" s="29"/>
      <c r="AI1322" s="29"/>
      <c r="AJ1322" s="29"/>
      <c r="AK1322" s="29"/>
      <c r="AL1322" s="2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  <c r="EB1322" s="9"/>
      <c r="EC1322" s="9"/>
      <c r="ED1322" s="9"/>
      <c r="EE1322" s="9"/>
      <c r="EF1322" s="9"/>
      <c r="EG1322" s="9"/>
      <c r="EH1322" s="9"/>
    </row>
    <row r="1323" spans="2:138" ht="15">
      <c r="B1323" s="4"/>
      <c r="C1323" s="4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6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29"/>
      <c r="AF1323" s="29"/>
      <c r="AG1323" s="29"/>
      <c r="AH1323" s="29"/>
      <c r="AI1323" s="29"/>
      <c r="AJ1323" s="29"/>
      <c r="AK1323" s="29"/>
      <c r="AL1323" s="2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  <c r="EB1323" s="9"/>
      <c r="EC1323" s="9"/>
      <c r="ED1323" s="9"/>
      <c r="EE1323" s="9"/>
      <c r="EF1323" s="9"/>
      <c r="EG1323" s="9"/>
      <c r="EH1323" s="9"/>
    </row>
    <row r="1324" spans="2:138" ht="15">
      <c r="B1324" s="4"/>
      <c r="C1324" s="4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6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29"/>
      <c r="AF1324" s="29"/>
      <c r="AG1324" s="29"/>
      <c r="AH1324" s="29"/>
      <c r="AI1324" s="29"/>
      <c r="AJ1324" s="29"/>
      <c r="AK1324" s="29"/>
      <c r="AL1324" s="2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  <c r="EB1324" s="9"/>
      <c r="EC1324" s="9"/>
      <c r="ED1324" s="9"/>
      <c r="EE1324" s="9"/>
      <c r="EF1324" s="9"/>
      <c r="EG1324" s="9"/>
      <c r="EH1324" s="9"/>
    </row>
    <row r="1325" spans="2:138" ht="15">
      <c r="B1325" s="4"/>
      <c r="C1325" s="4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6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29"/>
      <c r="AF1325" s="29"/>
      <c r="AG1325" s="29"/>
      <c r="AH1325" s="29"/>
      <c r="AI1325" s="29"/>
      <c r="AJ1325" s="29"/>
      <c r="AK1325" s="29"/>
      <c r="AL1325" s="2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  <c r="EB1325" s="9"/>
      <c r="EC1325" s="9"/>
      <c r="ED1325" s="9"/>
      <c r="EE1325" s="9"/>
      <c r="EF1325" s="9"/>
      <c r="EG1325" s="9"/>
      <c r="EH1325" s="9"/>
    </row>
    <row r="1326" spans="2:138" ht="15">
      <c r="B1326" s="4"/>
      <c r="C1326" s="4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6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29"/>
      <c r="AF1326" s="29"/>
      <c r="AG1326" s="29"/>
      <c r="AH1326" s="29"/>
      <c r="AI1326" s="29"/>
      <c r="AJ1326" s="29"/>
      <c r="AK1326" s="29"/>
      <c r="AL1326" s="2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  <c r="EB1326" s="9"/>
      <c r="EC1326" s="9"/>
      <c r="ED1326" s="9"/>
      <c r="EE1326" s="9"/>
      <c r="EF1326" s="9"/>
      <c r="EG1326" s="9"/>
      <c r="EH1326" s="9"/>
    </row>
    <row r="1327" spans="2:138" ht="15">
      <c r="B1327" s="4"/>
      <c r="C1327" s="4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6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29"/>
      <c r="AF1327" s="29"/>
      <c r="AG1327" s="29"/>
      <c r="AH1327" s="29"/>
      <c r="AI1327" s="29"/>
      <c r="AJ1327" s="29"/>
      <c r="AK1327" s="29"/>
      <c r="AL1327" s="2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  <c r="EB1327" s="9"/>
      <c r="EC1327" s="9"/>
      <c r="ED1327" s="9"/>
      <c r="EE1327" s="9"/>
      <c r="EF1327" s="9"/>
      <c r="EG1327" s="9"/>
      <c r="EH1327" s="9"/>
    </row>
    <row r="1328" spans="2:138" ht="15">
      <c r="B1328" s="4"/>
      <c r="C1328" s="4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6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29"/>
      <c r="AF1328" s="29"/>
      <c r="AG1328" s="29"/>
      <c r="AH1328" s="29"/>
      <c r="AI1328" s="29"/>
      <c r="AJ1328" s="29"/>
      <c r="AK1328" s="29"/>
      <c r="AL1328" s="2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  <c r="EB1328" s="9"/>
      <c r="EC1328" s="9"/>
      <c r="ED1328" s="9"/>
      <c r="EE1328" s="9"/>
      <c r="EF1328" s="9"/>
      <c r="EG1328" s="9"/>
      <c r="EH1328" s="9"/>
    </row>
    <row r="1329" spans="2:138" ht="15">
      <c r="B1329" s="4"/>
      <c r="C1329" s="4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6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29"/>
      <c r="AF1329" s="29"/>
      <c r="AG1329" s="29"/>
      <c r="AH1329" s="29"/>
      <c r="AI1329" s="29"/>
      <c r="AJ1329" s="29"/>
      <c r="AK1329" s="29"/>
      <c r="AL1329" s="2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  <c r="EB1329" s="9"/>
      <c r="EC1329" s="9"/>
      <c r="ED1329" s="9"/>
      <c r="EE1329" s="9"/>
      <c r="EF1329" s="9"/>
      <c r="EG1329" s="9"/>
      <c r="EH1329" s="9"/>
    </row>
    <row r="1330" spans="2:138" ht="15">
      <c r="B1330" s="4"/>
      <c r="C1330" s="4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6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29"/>
      <c r="AF1330" s="29"/>
      <c r="AG1330" s="29"/>
      <c r="AH1330" s="29"/>
      <c r="AI1330" s="29"/>
      <c r="AJ1330" s="29"/>
      <c r="AK1330" s="29"/>
      <c r="AL1330" s="2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  <c r="EB1330" s="9"/>
      <c r="EC1330" s="9"/>
      <c r="ED1330" s="9"/>
      <c r="EE1330" s="9"/>
      <c r="EF1330" s="9"/>
      <c r="EG1330" s="9"/>
      <c r="EH1330" s="9"/>
    </row>
    <row r="1331" spans="2:138" ht="15">
      <c r="B1331" s="4"/>
      <c r="C1331" s="4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6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29"/>
      <c r="AF1331" s="29"/>
      <c r="AG1331" s="29"/>
      <c r="AH1331" s="29"/>
      <c r="AI1331" s="29"/>
      <c r="AJ1331" s="29"/>
      <c r="AK1331" s="29"/>
      <c r="AL1331" s="2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  <c r="EB1331" s="9"/>
      <c r="EC1331" s="9"/>
      <c r="ED1331" s="9"/>
      <c r="EE1331" s="9"/>
      <c r="EF1331" s="9"/>
      <c r="EG1331" s="9"/>
      <c r="EH1331" s="9"/>
    </row>
    <row r="1332" spans="2:138" ht="15">
      <c r="B1332" s="4"/>
      <c r="C1332" s="4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6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29"/>
      <c r="AF1332" s="29"/>
      <c r="AG1332" s="29"/>
      <c r="AH1332" s="29"/>
      <c r="AI1332" s="29"/>
      <c r="AJ1332" s="29"/>
      <c r="AK1332" s="29"/>
      <c r="AL1332" s="2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  <c r="EB1332" s="9"/>
      <c r="EC1332" s="9"/>
      <c r="ED1332" s="9"/>
      <c r="EE1332" s="9"/>
      <c r="EF1332" s="9"/>
      <c r="EG1332" s="9"/>
      <c r="EH1332" s="9"/>
    </row>
    <row r="1333" spans="2:138" ht="15">
      <c r="B1333" s="4"/>
      <c r="C1333" s="4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6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29"/>
      <c r="AF1333" s="29"/>
      <c r="AG1333" s="29"/>
      <c r="AH1333" s="29"/>
      <c r="AI1333" s="29"/>
      <c r="AJ1333" s="29"/>
      <c r="AK1333" s="29"/>
      <c r="AL1333" s="2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  <c r="EB1333" s="9"/>
      <c r="EC1333" s="9"/>
      <c r="ED1333" s="9"/>
      <c r="EE1333" s="9"/>
      <c r="EF1333" s="9"/>
      <c r="EG1333" s="9"/>
      <c r="EH1333" s="9"/>
    </row>
    <row r="1334" spans="2:138" ht="15">
      <c r="B1334" s="4"/>
      <c r="C1334" s="4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6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29"/>
      <c r="AF1334" s="29"/>
      <c r="AG1334" s="29"/>
      <c r="AH1334" s="29"/>
      <c r="AI1334" s="29"/>
      <c r="AJ1334" s="29"/>
      <c r="AK1334" s="29"/>
      <c r="AL1334" s="2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  <c r="EB1334" s="9"/>
      <c r="EC1334" s="9"/>
      <c r="ED1334" s="9"/>
      <c r="EE1334" s="9"/>
      <c r="EF1334" s="9"/>
      <c r="EG1334" s="9"/>
      <c r="EH1334" s="9"/>
    </row>
    <row r="1335" spans="2:138" ht="15">
      <c r="B1335" s="4"/>
      <c r="C1335" s="4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6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29"/>
      <c r="AF1335" s="29"/>
      <c r="AG1335" s="29"/>
      <c r="AH1335" s="29"/>
      <c r="AI1335" s="29"/>
      <c r="AJ1335" s="29"/>
      <c r="AK1335" s="29"/>
      <c r="AL1335" s="2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  <c r="EB1335" s="9"/>
      <c r="EC1335" s="9"/>
      <c r="ED1335" s="9"/>
      <c r="EE1335" s="9"/>
      <c r="EF1335" s="9"/>
      <c r="EG1335" s="9"/>
      <c r="EH1335" s="9"/>
    </row>
    <row r="1336" spans="2:138" ht="15">
      <c r="B1336" s="4"/>
      <c r="C1336" s="4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6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29"/>
      <c r="AF1336" s="29"/>
      <c r="AG1336" s="29"/>
      <c r="AH1336" s="29"/>
      <c r="AI1336" s="29"/>
      <c r="AJ1336" s="29"/>
      <c r="AK1336" s="29"/>
      <c r="AL1336" s="2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  <c r="EB1336" s="9"/>
      <c r="EC1336" s="9"/>
      <c r="ED1336" s="9"/>
      <c r="EE1336" s="9"/>
      <c r="EF1336" s="9"/>
      <c r="EG1336" s="9"/>
      <c r="EH1336" s="9"/>
    </row>
    <row r="1337" spans="2:138" ht="15">
      <c r="B1337" s="4"/>
      <c r="C1337" s="4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6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29"/>
      <c r="AF1337" s="29"/>
      <c r="AG1337" s="29"/>
      <c r="AH1337" s="29"/>
      <c r="AI1337" s="29"/>
      <c r="AJ1337" s="29"/>
      <c r="AK1337" s="29"/>
      <c r="AL1337" s="2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  <c r="EB1337" s="9"/>
      <c r="EC1337" s="9"/>
      <c r="ED1337" s="9"/>
      <c r="EE1337" s="9"/>
      <c r="EF1337" s="9"/>
      <c r="EG1337" s="9"/>
      <c r="EH1337" s="9"/>
    </row>
    <row r="1338" spans="2:138" ht="15">
      <c r="B1338" s="4"/>
      <c r="C1338" s="4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6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29"/>
      <c r="AF1338" s="29"/>
      <c r="AG1338" s="29"/>
      <c r="AH1338" s="29"/>
      <c r="AI1338" s="29"/>
      <c r="AJ1338" s="29"/>
      <c r="AK1338" s="29"/>
      <c r="AL1338" s="2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  <c r="EB1338" s="9"/>
      <c r="EC1338" s="9"/>
      <c r="ED1338" s="9"/>
      <c r="EE1338" s="9"/>
      <c r="EF1338" s="9"/>
      <c r="EG1338" s="9"/>
      <c r="EH1338" s="9"/>
    </row>
    <row r="1339" spans="2:138" ht="15">
      <c r="B1339" s="4"/>
      <c r="C1339" s="4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6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29"/>
      <c r="AF1339" s="29"/>
      <c r="AG1339" s="29"/>
      <c r="AH1339" s="29"/>
      <c r="AI1339" s="29"/>
      <c r="AJ1339" s="29"/>
      <c r="AK1339" s="29"/>
      <c r="AL1339" s="2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  <c r="EB1339" s="9"/>
      <c r="EC1339" s="9"/>
      <c r="ED1339" s="9"/>
      <c r="EE1339" s="9"/>
      <c r="EF1339" s="9"/>
      <c r="EG1339" s="9"/>
      <c r="EH1339" s="9"/>
    </row>
    <row r="1340" spans="2:138" ht="15">
      <c r="B1340" s="4"/>
      <c r="C1340" s="4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6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29"/>
      <c r="AF1340" s="29"/>
      <c r="AG1340" s="29"/>
      <c r="AH1340" s="29"/>
      <c r="AI1340" s="29"/>
      <c r="AJ1340" s="29"/>
      <c r="AK1340" s="29"/>
      <c r="AL1340" s="2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  <c r="EB1340" s="9"/>
      <c r="EC1340" s="9"/>
      <c r="ED1340" s="9"/>
      <c r="EE1340" s="9"/>
      <c r="EF1340" s="9"/>
      <c r="EG1340" s="9"/>
      <c r="EH1340" s="9"/>
    </row>
    <row r="1341" spans="2:138" ht="15">
      <c r="B1341" s="4"/>
      <c r="C1341" s="4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6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29"/>
      <c r="AF1341" s="29"/>
      <c r="AG1341" s="29"/>
      <c r="AH1341" s="29"/>
      <c r="AI1341" s="29"/>
      <c r="AJ1341" s="29"/>
      <c r="AK1341" s="29"/>
      <c r="AL1341" s="2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  <c r="EB1341" s="9"/>
      <c r="EC1341" s="9"/>
      <c r="ED1341" s="9"/>
      <c r="EE1341" s="9"/>
      <c r="EF1341" s="9"/>
      <c r="EG1341" s="9"/>
      <c r="EH1341" s="9"/>
    </row>
    <row r="1342" spans="2:138" ht="15">
      <c r="B1342" s="4"/>
      <c r="C1342" s="4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6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29"/>
      <c r="AF1342" s="29"/>
      <c r="AG1342" s="29"/>
      <c r="AH1342" s="29"/>
      <c r="AI1342" s="29"/>
      <c r="AJ1342" s="29"/>
      <c r="AK1342" s="29"/>
      <c r="AL1342" s="2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  <c r="EB1342" s="9"/>
      <c r="EC1342" s="9"/>
      <c r="ED1342" s="9"/>
      <c r="EE1342" s="9"/>
      <c r="EF1342" s="9"/>
      <c r="EG1342" s="9"/>
      <c r="EH1342" s="9"/>
    </row>
    <row r="1343" spans="2:138" ht="15">
      <c r="B1343" s="4"/>
      <c r="C1343" s="4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6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29"/>
      <c r="AF1343" s="29"/>
      <c r="AG1343" s="29"/>
      <c r="AH1343" s="29"/>
      <c r="AI1343" s="29"/>
      <c r="AJ1343" s="29"/>
      <c r="AK1343" s="29"/>
      <c r="AL1343" s="2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  <c r="EB1343" s="9"/>
      <c r="EC1343" s="9"/>
      <c r="ED1343" s="9"/>
      <c r="EE1343" s="9"/>
      <c r="EF1343" s="9"/>
      <c r="EG1343" s="9"/>
      <c r="EH1343" s="9"/>
    </row>
    <row r="1344" spans="2:138" ht="15">
      <c r="B1344" s="4"/>
      <c r="C1344" s="4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6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29"/>
      <c r="AF1344" s="29"/>
      <c r="AG1344" s="29"/>
      <c r="AH1344" s="29"/>
      <c r="AI1344" s="29"/>
      <c r="AJ1344" s="29"/>
      <c r="AK1344" s="29"/>
      <c r="AL1344" s="2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  <c r="EB1344" s="9"/>
      <c r="EC1344" s="9"/>
      <c r="ED1344" s="9"/>
      <c r="EE1344" s="9"/>
      <c r="EF1344" s="9"/>
      <c r="EG1344" s="9"/>
      <c r="EH1344" s="9"/>
    </row>
    <row r="1345" spans="2:138" ht="15">
      <c r="B1345" s="4"/>
      <c r="C1345" s="4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6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29"/>
      <c r="AF1345" s="29"/>
      <c r="AG1345" s="29"/>
      <c r="AH1345" s="29"/>
      <c r="AI1345" s="29"/>
      <c r="AJ1345" s="29"/>
      <c r="AK1345" s="29"/>
      <c r="AL1345" s="2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  <c r="EB1345" s="9"/>
      <c r="EC1345" s="9"/>
      <c r="ED1345" s="9"/>
      <c r="EE1345" s="9"/>
      <c r="EF1345" s="9"/>
      <c r="EG1345" s="9"/>
      <c r="EH1345" s="9"/>
    </row>
    <row r="1346" spans="2:138" ht="15">
      <c r="B1346" s="4"/>
      <c r="C1346" s="4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6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29"/>
      <c r="AF1346" s="29"/>
      <c r="AG1346" s="29"/>
      <c r="AH1346" s="29"/>
      <c r="AI1346" s="29"/>
      <c r="AJ1346" s="29"/>
      <c r="AK1346" s="29"/>
      <c r="AL1346" s="2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  <c r="EB1346" s="9"/>
      <c r="EC1346" s="9"/>
      <c r="ED1346" s="9"/>
      <c r="EE1346" s="9"/>
      <c r="EF1346" s="9"/>
      <c r="EG1346" s="9"/>
      <c r="EH1346" s="9"/>
    </row>
    <row r="1347" spans="2:138" ht="15">
      <c r="B1347" s="4"/>
      <c r="C1347" s="4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6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29"/>
      <c r="AF1347" s="29"/>
      <c r="AG1347" s="29"/>
      <c r="AH1347" s="29"/>
      <c r="AI1347" s="29"/>
      <c r="AJ1347" s="29"/>
      <c r="AK1347" s="29"/>
      <c r="AL1347" s="2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  <c r="EB1347" s="9"/>
      <c r="EC1347" s="9"/>
      <c r="ED1347" s="9"/>
      <c r="EE1347" s="9"/>
      <c r="EF1347" s="9"/>
      <c r="EG1347" s="9"/>
      <c r="EH1347" s="9"/>
    </row>
    <row r="1348" spans="2:138" ht="15">
      <c r="B1348" s="4"/>
      <c r="C1348" s="4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6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29"/>
      <c r="AF1348" s="29"/>
      <c r="AG1348" s="29"/>
      <c r="AH1348" s="29"/>
      <c r="AI1348" s="29"/>
      <c r="AJ1348" s="29"/>
      <c r="AK1348" s="29"/>
      <c r="AL1348" s="2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  <c r="EB1348" s="9"/>
      <c r="EC1348" s="9"/>
      <c r="ED1348" s="9"/>
      <c r="EE1348" s="9"/>
      <c r="EF1348" s="9"/>
      <c r="EG1348" s="9"/>
      <c r="EH1348" s="9"/>
    </row>
    <row r="1349" spans="2:138" ht="15">
      <c r="B1349" s="4"/>
      <c r="C1349" s="4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6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29"/>
      <c r="AF1349" s="29"/>
      <c r="AG1349" s="29"/>
      <c r="AH1349" s="29"/>
      <c r="AI1349" s="29"/>
      <c r="AJ1349" s="29"/>
      <c r="AK1349" s="29"/>
      <c r="AL1349" s="2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  <c r="EB1349" s="9"/>
      <c r="EC1349" s="9"/>
      <c r="ED1349" s="9"/>
      <c r="EE1349" s="9"/>
      <c r="EF1349" s="9"/>
      <c r="EG1349" s="9"/>
      <c r="EH1349" s="9"/>
    </row>
    <row r="1350" spans="2:138" ht="15">
      <c r="B1350" s="4"/>
      <c r="C1350" s="4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6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29"/>
      <c r="AF1350" s="29"/>
      <c r="AG1350" s="29"/>
      <c r="AH1350" s="29"/>
      <c r="AI1350" s="29"/>
      <c r="AJ1350" s="29"/>
      <c r="AK1350" s="29"/>
      <c r="AL1350" s="2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  <c r="EB1350" s="9"/>
      <c r="EC1350" s="9"/>
      <c r="ED1350" s="9"/>
      <c r="EE1350" s="9"/>
      <c r="EF1350" s="9"/>
      <c r="EG1350" s="9"/>
      <c r="EH1350" s="9"/>
    </row>
    <row r="1351" spans="2:138" ht="15">
      <c r="B1351" s="4"/>
      <c r="C1351" s="4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6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29"/>
      <c r="AF1351" s="29"/>
      <c r="AG1351" s="29"/>
      <c r="AH1351" s="29"/>
      <c r="AI1351" s="29"/>
      <c r="AJ1351" s="29"/>
      <c r="AK1351" s="29"/>
      <c r="AL1351" s="2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  <c r="EB1351" s="9"/>
      <c r="EC1351" s="9"/>
      <c r="ED1351" s="9"/>
      <c r="EE1351" s="9"/>
      <c r="EF1351" s="9"/>
      <c r="EG1351" s="9"/>
      <c r="EH1351" s="9"/>
    </row>
    <row r="1352" spans="2:138" ht="15">
      <c r="B1352" s="4"/>
      <c r="C1352" s="4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6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29"/>
      <c r="AF1352" s="29"/>
      <c r="AG1352" s="29"/>
      <c r="AH1352" s="29"/>
      <c r="AI1352" s="29"/>
      <c r="AJ1352" s="29"/>
      <c r="AK1352" s="29"/>
      <c r="AL1352" s="2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  <c r="EB1352" s="9"/>
      <c r="EC1352" s="9"/>
      <c r="ED1352" s="9"/>
      <c r="EE1352" s="9"/>
      <c r="EF1352" s="9"/>
      <c r="EG1352" s="9"/>
      <c r="EH1352" s="9"/>
    </row>
    <row r="1353" spans="2:138" ht="15">
      <c r="B1353" s="4"/>
      <c r="C1353" s="4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6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29"/>
      <c r="AF1353" s="29"/>
      <c r="AG1353" s="29"/>
      <c r="AH1353" s="29"/>
      <c r="AI1353" s="29"/>
      <c r="AJ1353" s="29"/>
      <c r="AK1353" s="29"/>
      <c r="AL1353" s="2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  <c r="EB1353" s="9"/>
      <c r="EC1353" s="9"/>
      <c r="ED1353" s="9"/>
      <c r="EE1353" s="9"/>
      <c r="EF1353" s="9"/>
      <c r="EG1353" s="9"/>
      <c r="EH1353" s="9"/>
    </row>
    <row r="1354" spans="2:138" ht="15">
      <c r="B1354" s="4"/>
      <c r="C1354" s="4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6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29"/>
      <c r="AF1354" s="29"/>
      <c r="AG1354" s="29"/>
      <c r="AH1354" s="29"/>
      <c r="AI1354" s="29"/>
      <c r="AJ1354" s="29"/>
      <c r="AK1354" s="29"/>
      <c r="AL1354" s="2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  <c r="EB1354" s="9"/>
      <c r="EC1354" s="9"/>
      <c r="ED1354" s="9"/>
      <c r="EE1354" s="9"/>
      <c r="EF1354" s="9"/>
      <c r="EG1354" s="9"/>
      <c r="EH1354" s="9"/>
    </row>
    <row r="1355" spans="2:138" ht="15">
      <c r="B1355" s="4"/>
      <c r="C1355" s="4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6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29"/>
      <c r="AF1355" s="29"/>
      <c r="AG1355" s="29"/>
      <c r="AH1355" s="29"/>
      <c r="AI1355" s="29"/>
      <c r="AJ1355" s="29"/>
      <c r="AK1355" s="29"/>
      <c r="AL1355" s="2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  <c r="EB1355" s="9"/>
      <c r="EC1355" s="9"/>
      <c r="ED1355" s="9"/>
      <c r="EE1355" s="9"/>
      <c r="EF1355" s="9"/>
      <c r="EG1355" s="9"/>
      <c r="EH1355" s="9"/>
    </row>
    <row r="1356" spans="2:138" ht="15">
      <c r="B1356" s="4"/>
      <c r="C1356" s="4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6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29"/>
      <c r="AF1356" s="29"/>
      <c r="AG1356" s="29"/>
      <c r="AH1356" s="29"/>
      <c r="AI1356" s="29"/>
      <c r="AJ1356" s="29"/>
      <c r="AK1356" s="29"/>
      <c r="AL1356" s="2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  <c r="EB1356" s="9"/>
      <c r="EC1356" s="9"/>
      <c r="ED1356" s="9"/>
      <c r="EE1356" s="9"/>
      <c r="EF1356" s="9"/>
      <c r="EG1356" s="9"/>
      <c r="EH1356" s="9"/>
    </row>
    <row r="1357" spans="2:138" ht="15">
      <c r="B1357" s="4"/>
      <c r="C1357" s="4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6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29"/>
      <c r="AF1357" s="29"/>
      <c r="AG1357" s="29"/>
      <c r="AH1357" s="29"/>
      <c r="AI1357" s="29"/>
      <c r="AJ1357" s="29"/>
      <c r="AK1357" s="29"/>
      <c r="AL1357" s="2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  <c r="EB1357" s="9"/>
      <c r="EC1357" s="9"/>
      <c r="ED1357" s="9"/>
      <c r="EE1357" s="9"/>
      <c r="EF1357" s="9"/>
      <c r="EG1357" s="9"/>
      <c r="EH1357" s="9"/>
    </row>
    <row r="1358" spans="2:138" ht="15">
      <c r="B1358" s="4"/>
      <c r="C1358" s="4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6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29"/>
      <c r="AF1358" s="29"/>
      <c r="AG1358" s="29"/>
      <c r="AH1358" s="29"/>
      <c r="AI1358" s="29"/>
      <c r="AJ1358" s="29"/>
      <c r="AK1358" s="29"/>
      <c r="AL1358" s="2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  <c r="EB1358" s="9"/>
      <c r="EC1358" s="9"/>
      <c r="ED1358" s="9"/>
      <c r="EE1358" s="9"/>
      <c r="EF1358" s="9"/>
      <c r="EG1358" s="9"/>
      <c r="EH1358" s="9"/>
    </row>
    <row r="1359" spans="2:138" ht="15">
      <c r="B1359" s="4"/>
      <c r="C1359" s="4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6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29"/>
      <c r="AF1359" s="29"/>
      <c r="AG1359" s="29"/>
      <c r="AH1359" s="29"/>
      <c r="AI1359" s="29"/>
      <c r="AJ1359" s="29"/>
      <c r="AK1359" s="29"/>
      <c r="AL1359" s="2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  <c r="EB1359" s="9"/>
      <c r="EC1359" s="9"/>
      <c r="ED1359" s="9"/>
      <c r="EE1359" s="9"/>
      <c r="EF1359" s="9"/>
      <c r="EG1359" s="9"/>
      <c r="EH1359" s="9"/>
    </row>
    <row r="1360" spans="2:138" ht="15">
      <c r="B1360" s="4"/>
      <c r="C1360" s="4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6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29"/>
      <c r="AF1360" s="29"/>
      <c r="AG1360" s="29"/>
      <c r="AH1360" s="29"/>
      <c r="AI1360" s="29"/>
      <c r="AJ1360" s="29"/>
      <c r="AK1360" s="29"/>
      <c r="AL1360" s="2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  <c r="EB1360" s="9"/>
      <c r="EC1360" s="9"/>
      <c r="ED1360" s="9"/>
      <c r="EE1360" s="9"/>
      <c r="EF1360" s="9"/>
      <c r="EG1360" s="9"/>
      <c r="EH1360" s="9"/>
    </row>
    <row r="1361" spans="2:138" ht="15">
      <c r="B1361" s="4"/>
      <c r="C1361" s="4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6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29"/>
      <c r="AF1361" s="29"/>
      <c r="AG1361" s="29"/>
      <c r="AH1361" s="29"/>
      <c r="AI1361" s="29"/>
      <c r="AJ1361" s="29"/>
      <c r="AK1361" s="29"/>
      <c r="AL1361" s="2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  <c r="EB1361" s="9"/>
      <c r="EC1361" s="9"/>
      <c r="ED1361" s="9"/>
      <c r="EE1361" s="9"/>
      <c r="EF1361" s="9"/>
      <c r="EG1361" s="9"/>
      <c r="EH1361" s="9"/>
    </row>
    <row r="1362" spans="2:138" ht="15">
      <c r="B1362" s="4"/>
      <c r="C1362" s="4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6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29"/>
      <c r="AF1362" s="29"/>
      <c r="AG1362" s="29"/>
      <c r="AH1362" s="29"/>
      <c r="AI1362" s="29"/>
      <c r="AJ1362" s="29"/>
      <c r="AK1362" s="29"/>
      <c r="AL1362" s="2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  <c r="EB1362" s="9"/>
      <c r="EC1362" s="9"/>
      <c r="ED1362" s="9"/>
      <c r="EE1362" s="9"/>
      <c r="EF1362" s="9"/>
      <c r="EG1362" s="9"/>
      <c r="EH1362" s="9"/>
    </row>
    <row r="1363" spans="2:138" ht="15">
      <c r="B1363" s="4"/>
      <c r="C1363" s="4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6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29"/>
      <c r="AF1363" s="29"/>
      <c r="AG1363" s="29"/>
      <c r="AH1363" s="29"/>
      <c r="AI1363" s="29"/>
      <c r="AJ1363" s="29"/>
      <c r="AK1363" s="29"/>
      <c r="AL1363" s="2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  <c r="EB1363" s="9"/>
      <c r="EC1363" s="9"/>
      <c r="ED1363" s="9"/>
      <c r="EE1363" s="9"/>
      <c r="EF1363" s="9"/>
      <c r="EG1363" s="9"/>
      <c r="EH1363" s="9"/>
    </row>
    <row r="1364" spans="2:138" ht="15">
      <c r="B1364" s="4"/>
      <c r="C1364" s="4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6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29"/>
      <c r="AF1364" s="29"/>
      <c r="AG1364" s="29"/>
      <c r="AH1364" s="29"/>
      <c r="AI1364" s="29"/>
      <c r="AJ1364" s="29"/>
      <c r="AK1364" s="29"/>
      <c r="AL1364" s="2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  <c r="EB1364" s="9"/>
      <c r="EC1364" s="9"/>
      <c r="ED1364" s="9"/>
      <c r="EE1364" s="9"/>
      <c r="EF1364" s="9"/>
      <c r="EG1364" s="9"/>
      <c r="EH1364" s="9"/>
    </row>
    <row r="1365" spans="2:138" ht="15">
      <c r="B1365" s="4"/>
      <c r="C1365" s="4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6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29"/>
      <c r="AF1365" s="29"/>
      <c r="AG1365" s="29"/>
      <c r="AH1365" s="29"/>
      <c r="AI1365" s="29"/>
      <c r="AJ1365" s="29"/>
      <c r="AK1365" s="29"/>
      <c r="AL1365" s="2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  <c r="EB1365" s="9"/>
      <c r="EC1365" s="9"/>
      <c r="ED1365" s="9"/>
      <c r="EE1365" s="9"/>
      <c r="EF1365" s="9"/>
      <c r="EG1365" s="9"/>
      <c r="EH1365" s="9"/>
    </row>
    <row r="1366" spans="2:138" ht="15">
      <c r="B1366" s="4"/>
      <c r="C1366" s="4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6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29"/>
      <c r="AF1366" s="29"/>
      <c r="AG1366" s="29"/>
      <c r="AH1366" s="29"/>
      <c r="AI1366" s="29"/>
      <c r="AJ1366" s="29"/>
      <c r="AK1366" s="29"/>
      <c r="AL1366" s="2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  <c r="EB1366" s="9"/>
      <c r="EC1366" s="9"/>
      <c r="ED1366" s="9"/>
      <c r="EE1366" s="9"/>
      <c r="EF1366" s="9"/>
      <c r="EG1366" s="9"/>
      <c r="EH1366" s="9"/>
    </row>
    <row r="1367" spans="2:138" ht="15">
      <c r="B1367" s="4"/>
      <c r="C1367" s="4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6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29"/>
      <c r="AF1367" s="29"/>
      <c r="AG1367" s="29"/>
      <c r="AH1367" s="29"/>
      <c r="AI1367" s="29"/>
      <c r="AJ1367" s="29"/>
      <c r="AK1367" s="29"/>
      <c r="AL1367" s="2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  <c r="EB1367" s="9"/>
      <c r="EC1367" s="9"/>
      <c r="ED1367" s="9"/>
      <c r="EE1367" s="9"/>
      <c r="EF1367" s="9"/>
      <c r="EG1367" s="9"/>
      <c r="EH1367" s="9"/>
    </row>
    <row r="1368" spans="2:138" ht="15">
      <c r="B1368" s="4"/>
      <c r="C1368" s="4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6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29"/>
      <c r="AF1368" s="29"/>
      <c r="AG1368" s="29"/>
      <c r="AH1368" s="29"/>
      <c r="AI1368" s="29"/>
      <c r="AJ1368" s="29"/>
      <c r="AK1368" s="29"/>
      <c r="AL1368" s="2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  <c r="EB1368" s="9"/>
      <c r="EC1368" s="9"/>
      <c r="ED1368" s="9"/>
      <c r="EE1368" s="9"/>
      <c r="EF1368" s="9"/>
      <c r="EG1368" s="9"/>
      <c r="EH1368" s="9"/>
    </row>
    <row r="1369" spans="2:138" ht="15">
      <c r="B1369" s="4"/>
      <c r="C1369" s="4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6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29"/>
      <c r="AF1369" s="29"/>
      <c r="AG1369" s="29"/>
      <c r="AH1369" s="29"/>
      <c r="AI1369" s="29"/>
      <c r="AJ1369" s="29"/>
      <c r="AK1369" s="29"/>
      <c r="AL1369" s="2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  <c r="EB1369" s="9"/>
      <c r="EC1369" s="9"/>
      <c r="ED1369" s="9"/>
      <c r="EE1369" s="9"/>
      <c r="EF1369" s="9"/>
      <c r="EG1369" s="9"/>
      <c r="EH1369" s="9"/>
    </row>
    <row r="1370" spans="2:138" ht="15">
      <c r="B1370" s="4"/>
      <c r="C1370" s="4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6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29"/>
      <c r="AF1370" s="29"/>
      <c r="AG1370" s="29"/>
      <c r="AH1370" s="29"/>
      <c r="AI1370" s="29"/>
      <c r="AJ1370" s="29"/>
      <c r="AK1370" s="29"/>
      <c r="AL1370" s="2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  <c r="EB1370" s="9"/>
      <c r="EC1370" s="9"/>
      <c r="ED1370" s="9"/>
      <c r="EE1370" s="9"/>
      <c r="EF1370" s="9"/>
      <c r="EG1370" s="9"/>
      <c r="EH1370" s="9"/>
    </row>
    <row r="1371" spans="2:138" ht="15">
      <c r="B1371" s="4"/>
      <c r="C1371" s="4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6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29"/>
      <c r="AF1371" s="29"/>
      <c r="AG1371" s="29"/>
      <c r="AH1371" s="29"/>
      <c r="AI1371" s="29"/>
      <c r="AJ1371" s="29"/>
      <c r="AK1371" s="29"/>
      <c r="AL1371" s="2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  <c r="EB1371" s="9"/>
      <c r="EC1371" s="9"/>
      <c r="ED1371" s="9"/>
      <c r="EE1371" s="9"/>
      <c r="EF1371" s="9"/>
      <c r="EG1371" s="9"/>
      <c r="EH1371" s="9"/>
    </row>
    <row r="1372" spans="2:138" ht="15">
      <c r="B1372" s="4"/>
      <c r="C1372" s="4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6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29"/>
      <c r="AF1372" s="29"/>
      <c r="AG1372" s="29"/>
      <c r="AH1372" s="29"/>
      <c r="AI1372" s="29"/>
      <c r="AJ1372" s="29"/>
      <c r="AK1372" s="29"/>
      <c r="AL1372" s="2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  <c r="EB1372" s="9"/>
      <c r="EC1372" s="9"/>
      <c r="ED1372" s="9"/>
      <c r="EE1372" s="9"/>
      <c r="EF1372" s="9"/>
      <c r="EG1372" s="9"/>
      <c r="EH1372" s="9"/>
    </row>
    <row r="1373" spans="2:138" ht="15">
      <c r="B1373" s="4"/>
      <c r="C1373" s="4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6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29"/>
      <c r="AF1373" s="29"/>
      <c r="AG1373" s="29"/>
      <c r="AH1373" s="29"/>
      <c r="AI1373" s="29"/>
      <c r="AJ1373" s="29"/>
      <c r="AK1373" s="29"/>
      <c r="AL1373" s="2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  <c r="EB1373" s="9"/>
      <c r="EC1373" s="9"/>
      <c r="ED1373" s="9"/>
      <c r="EE1373" s="9"/>
      <c r="EF1373" s="9"/>
      <c r="EG1373" s="9"/>
      <c r="EH1373" s="9"/>
    </row>
    <row r="1374" spans="2:138" ht="15">
      <c r="B1374" s="4"/>
      <c r="C1374" s="4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6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29"/>
      <c r="AF1374" s="29"/>
      <c r="AG1374" s="29"/>
      <c r="AH1374" s="29"/>
      <c r="AI1374" s="29"/>
      <c r="AJ1374" s="29"/>
      <c r="AK1374" s="29"/>
      <c r="AL1374" s="2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  <c r="EB1374" s="9"/>
      <c r="EC1374" s="9"/>
      <c r="ED1374" s="9"/>
      <c r="EE1374" s="9"/>
      <c r="EF1374" s="9"/>
      <c r="EG1374" s="9"/>
      <c r="EH1374" s="9"/>
    </row>
    <row r="1375" spans="2:138" ht="15">
      <c r="B1375" s="4"/>
      <c r="C1375" s="4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6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29"/>
      <c r="AF1375" s="29"/>
      <c r="AG1375" s="29"/>
      <c r="AH1375" s="29"/>
      <c r="AI1375" s="29"/>
      <c r="AJ1375" s="29"/>
      <c r="AK1375" s="29"/>
      <c r="AL1375" s="2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  <c r="EB1375" s="9"/>
      <c r="EC1375" s="9"/>
      <c r="ED1375" s="9"/>
      <c r="EE1375" s="9"/>
      <c r="EF1375" s="9"/>
      <c r="EG1375" s="9"/>
      <c r="EH1375" s="9"/>
    </row>
    <row r="1376" spans="2:138" ht="15">
      <c r="B1376" s="4"/>
      <c r="C1376" s="4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6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29"/>
      <c r="AF1376" s="29"/>
      <c r="AG1376" s="29"/>
      <c r="AH1376" s="29"/>
      <c r="AI1376" s="29"/>
      <c r="AJ1376" s="29"/>
      <c r="AK1376" s="29"/>
      <c r="AL1376" s="2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  <c r="EB1376" s="9"/>
      <c r="EC1376" s="9"/>
      <c r="ED1376" s="9"/>
      <c r="EE1376" s="9"/>
      <c r="EF1376" s="9"/>
      <c r="EG1376" s="9"/>
      <c r="EH1376" s="9"/>
    </row>
    <row r="1377" spans="2:138" ht="15">
      <c r="B1377" s="4"/>
      <c r="C1377" s="4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6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29"/>
      <c r="AF1377" s="29"/>
      <c r="AG1377" s="29"/>
      <c r="AH1377" s="29"/>
      <c r="AI1377" s="29"/>
      <c r="AJ1377" s="29"/>
      <c r="AK1377" s="29"/>
      <c r="AL1377" s="2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  <c r="EB1377" s="9"/>
      <c r="EC1377" s="9"/>
      <c r="ED1377" s="9"/>
      <c r="EE1377" s="9"/>
      <c r="EF1377" s="9"/>
      <c r="EG1377" s="9"/>
      <c r="EH1377" s="9"/>
    </row>
    <row r="1378" spans="2:138" ht="15">
      <c r="B1378" s="4"/>
      <c r="C1378" s="4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6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29"/>
      <c r="AF1378" s="29"/>
      <c r="AG1378" s="29"/>
      <c r="AH1378" s="29"/>
      <c r="AI1378" s="29"/>
      <c r="AJ1378" s="29"/>
      <c r="AK1378" s="29"/>
      <c r="AL1378" s="2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  <c r="EB1378" s="9"/>
      <c r="EC1378" s="9"/>
      <c r="ED1378" s="9"/>
      <c r="EE1378" s="9"/>
      <c r="EF1378" s="9"/>
      <c r="EG1378" s="9"/>
      <c r="EH1378" s="9"/>
    </row>
    <row r="1379" spans="2:138" ht="15">
      <c r="B1379" s="4"/>
      <c r="C1379" s="4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6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29"/>
      <c r="AF1379" s="29"/>
      <c r="AG1379" s="29"/>
      <c r="AH1379" s="29"/>
      <c r="AI1379" s="29"/>
      <c r="AJ1379" s="29"/>
      <c r="AK1379" s="29"/>
      <c r="AL1379" s="2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  <c r="EB1379" s="9"/>
      <c r="EC1379" s="9"/>
      <c r="ED1379" s="9"/>
      <c r="EE1379" s="9"/>
      <c r="EF1379" s="9"/>
      <c r="EG1379" s="9"/>
      <c r="EH1379" s="9"/>
    </row>
    <row r="1380" spans="2:138" ht="15">
      <c r="B1380" s="4"/>
      <c r="C1380" s="4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6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29"/>
      <c r="AF1380" s="29"/>
      <c r="AG1380" s="29"/>
      <c r="AH1380" s="29"/>
      <c r="AI1380" s="29"/>
      <c r="AJ1380" s="29"/>
      <c r="AK1380" s="29"/>
      <c r="AL1380" s="2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  <c r="EF1380" s="9"/>
      <c r="EG1380" s="9"/>
      <c r="EH1380" s="9"/>
    </row>
    <row r="1381" spans="2:138" ht="15">
      <c r="B1381" s="4"/>
      <c r="C1381" s="4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6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29"/>
      <c r="AF1381" s="29"/>
      <c r="AG1381" s="29"/>
      <c r="AH1381" s="29"/>
      <c r="AI1381" s="29"/>
      <c r="AJ1381" s="29"/>
      <c r="AK1381" s="29"/>
      <c r="AL1381" s="2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  <c r="EF1381" s="9"/>
      <c r="EG1381" s="9"/>
      <c r="EH1381" s="9"/>
    </row>
    <row r="1382" spans="2:138" ht="15">
      <c r="B1382" s="4"/>
      <c r="C1382" s="4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6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29"/>
      <c r="AF1382" s="29"/>
      <c r="AG1382" s="29"/>
      <c r="AH1382" s="29"/>
      <c r="AI1382" s="29"/>
      <c r="AJ1382" s="29"/>
      <c r="AK1382" s="29"/>
      <c r="AL1382" s="2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  <c r="EF1382" s="9"/>
      <c r="EG1382" s="9"/>
      <c r="EH1382" s="9"/>
    </row>
    <row r="1383" spans="2:138" ht="15">
      <c r="B1383" s="4"/>
      <c r="C1383" s="4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6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29"/>
      <c r="AF1383" s="29"/>
      <c r="AG1383" s="29"/>
      <c r="AH1383" s="29"/>
      <c r="AI1383" s="29"/>
      <c r="AJ1383" s="29"/>
      <c r="AK1383" s="29"/>
      <c r="AL1383" s="2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  <c r="EB1383" s="9"/>
      <c r="EC1383" s="9"/>
      <c r="ED1383" s="9"/>
      <c r="EE1383" s="9"/>
      <c r="EF1383" s="9"/>
      <c r="EG1383" s="9"/>
      <c r="EH1383" s="9"/>
    </row>
    <row r="1384" spans="2:138" ht="15">
      <c r="B1384" s="4"/>
      <c r="C1384" s="4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6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29"/>
      <c r="AF1384" s="29"/>
      <c r="AG1384" s="29"/>
      <c r="AH1384" s="29"/>
      <c r="AI1384" s="29"/>
      <c r="AJ1384" s="29"/>
      <c r="AK1384" s="29"/>
      <c r="AL1384" s="2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  <c r="EB1384" s="9"/>
      <c r="EC1384" s="9"/>
      <c r="ED1384" s="9"/>
      <c r="EE1384" s="9"/>
      <c r="EF1384" s="9"/>
      <c r="EG1384" s="9"/>
      <c r="EH1384" s="9"/>
    </row>
    <row r="1385" spans="2:138" ht="15">
      <c r="B1385" s="4"/>
      <c r="C1385" s="4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6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29"/>
      <c r="AF1385" s="29"/>
      <c r="AG1385" s="29"/>
      <c r="AH1385" s="29"/>
      <c r="AI1385" s="29"/>
      <c r="AJ1385" s="29"/>
      <c r="AK1385" s="29"/>
      <c r="AL1385" s="2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  <c r="EB1385" s="9"/>
      <c r="EC1385" s="9"/>
      <c r="ED1385" s="9"/>
      <c r="EE1385" s="9"/>
      <c r="EF1385" s="9"/>
      <c r="EG1385" s="9"/>
      <c r="EH1385" s="9"/>
    </row>
    <row r="1386" spans="2:138" ht="15">
      <c r="B1386" s="4"/>
      <c r="C1386" s="4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6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29"/>
      <c r="AF1386" s="29"/>
      <c r="AG1386" s="29"/>
      <c r="AH1386" s="29"/>
      <c r="AI1386" s="29"/>
      <c r="AJ1386" s="29"/>
      <c r="AK1386" s="29"/>
      <c r="AL1386" s="2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  <c r="EB1386" s="9"/>
      <c r="EC1386" s="9"/>
      <c r="ED1386" s="9"/>
      <c r="EE1386" s="9"/>
      <c r="EF1386" s="9"/>
      <c r="EG1386" s="9"/>
      <c r="EH1386" s="9"/>
    </row>
    <row r="1387" spans="2:138" ht="15">
      <c r="B1387" s="4"/>
      <c r="C1387" s="4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6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29"/>
      <c r="AF1387" s="29"/>
      <c r="AG1387" s="29"/>
      <c r="AH1387" s="29"/>
      <c r="AI1387" s="29"/>
      <c r="AJ1387" s="29"/>
      <c r="AK1387" s="29"/>
      <c r="AL1387" s="2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  <c r="EB1387" s="9"/>
      <c r="EC1387" s="9"/>
      <c r="ED1387" s="9"/>
      <c r="EE1387" s="9"/>
      <c r="EF1387" s="9"/>
      <c r="EG1387" s="9"/>
      <c r="EH1387" s="9"/>
    </row>
    <row r="1388" spans="2:138" ht="15">
      <c r="B1388" s="4"/>
      <c r="C1388" s="4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6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29"/>
      <c r="AF1388" s="29"/>
      <c r="AG1388" s="29"/>
      <c r="AH1388" s="29"/>
      <c r="AI1388" s="29"/>
      <c r="AJ1388" s="29"/>
      <c r="AK1388" s="29"/>
      <c r="AL1388" s="2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  <c r="EB1388" s="9"/>
      <c r="EC1388" s="9"/>
      <c r="ED1388" s="9"/>
      <c r="EE1388" s="9"/>
      <c r="EF1388" s="9"/>
      <c r="EG1388" s="9"/>
      <c r="EH1388" s="9"/>
    </row>
    <row r="1389" spans="2:138" ht="15">
      <c r="B1389" s="4"/>
      <c r="C1389" s="4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6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29"/>
      <c r="AF1389" s="29"/>
      <c r="AG1389" s="29"/>
      <c r="AH1389" s="29"/>
      <c r="AI1389" s="29"/>
      <c r="AJ1389" s="29"/>
      <c r="AK1389" s="29"/>
      <c r="AL1389" s="2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  <c r="EB1389" s="9"/>
      <c r="EC1389" s="9"/>
      <c r="ED1389" s="9"/>
      <c r="EE1389" s="9"/>
      <c r="EF1389" s="9"/>
      <c r="EG1389" s="9"/>
      <c r="EH1389" s="9"/>
    </row>
    <row r="1390" spans="2:138" ht="15">
      <c r="B1390" s="4"/>
      <c r="C1390" s="4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6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29"/>
      <c r="AF1390" s="29"/>
      <c r="AG1390" s="29"/>
      <c r="AH1390" s="29"/>
      <c r="AI1390" s="29"/>
      <c r="AJ1390" s="29"/>
      <c r="AK1390" s="29"/>
      <c r="AL1390" s="2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  <c r="EB1390" s="9"/>
      <c r="EC1390" s="9"/>
      <c r="ED1390" s="9"/>
      <c r="EE1390" s="9"/>
      <c r="EF1390" s="9"/>
      <c r="EG1390" s="9"/>
      <c r="EH1390" s="9"/>
    </row>
    <row r="1391" spans="2:138" ht="15">
      <c r="B1391" s="4"/>
      <c r="C1391" s="4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6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29"/>
      <c r="AF1391" s="29"/>
      <c r="AG1391" s="29"/>
      <c r="AH1391" s="29"/>
      <c r="AI1391" s="29"/>
      <c r="AJ1391" s="29"/>
      <c r="AK1391" s="29"/>
      <c r="AL1391" s="2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  <c r="EB1391" s="9"/>
      <c r="EC1391" s="9"/>
      <c r="ED1391" s="9"/>
      <c r="EE1391" s="9"/>
      <c r="EF1391" s="9"/>
      <c r="EG1391" s="9"/>
      <c r="EH1391" s="9"/>
    </row>
    <row r="1392" spans="2:138" ht="15">
      <c r="B1392" s="4"/>
      <c r="C1392" s="4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6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29"/>
      <c r="AF1392" s="29"/>
      <c r="AG1392" s="29"/>
      <c r="AH1392" s="29"/>
      <c r="AI1392" s="29"/>
      <c r="AJ1392" s="29"/>
      <c r="AK1392" s="29"/>
      <c r="AL1392" s="2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  <c r="EB1392" s="9"/>
      <c r="EC1392" s="9"/>
      <c r="ED1392" s="9"/>
      <c r="EE1392" s="9"/>
      <c r="EF1392" s="9"/>
      <c r="EG1392" s="9"/>
      <c r="EH1392" s="9"/>
    </row>
    <row r="1393" spans="2:138" ht="15">
      <c r="B1393" s="4"/>
      <c r="C1393" s="4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6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29"/>
      <c r="AF1393" s="29"/>
      <c r="AG1393" s="29"/>
      <c r="AH1393" s="29"/>
      <c r="AI1393" s="29"/>
      <c r="AJ1393" s="29"/>
      <c r="AK1393" s="29"/>
      <c r="AL1393" s="2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  <c r="EB1393" s="9"/>
      <c r="EC1393" s="9"/>
      <c r="ED1393" s="9"/>
      <c r="EE1393" s="9"/>
      <c r="EF1393" s="9"/>
      <c r="EG1393" s="9"/>
      <c r="EH1393" s="9"/>
    </row>
    <row r="1394" spans="2:138" ht="15">
      <c r="B1394" s="4"/>
      <c r="C1394" s="4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6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29"/>
      <c r="AF1394" s="29"/>
      <c r="AG1394" s="29"/>
      <c r="AH1394" s="29"/>
      <c r="AI1394" s="29"/>
      <c r="AJ1394" s="29"/>
      <c r="AK1394" s="29"/>
      <c r="AL1394" s="2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  <c r="EB1394" s="9"/>
      <c r="EC1394" s="9"/>
      <c r="ED1394" s="9"/>
      <c r="EE1394" s="9"/>
      <c r="EF1394" s="9"/>
      <c r="EG1394" s="9"/>
      <c r="EH1394" s="9"/>
    </row>
    <row r="1395" spans="2:138" ht="15">
      <c r="B1395" s="4"/>
      <c r="C1395" s="4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6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29"/>
      <c r="AF1395" s="29"/>
      <c r="AG1395" s="29"/>
      <c r="AH1395" s="29"/>
      <c r="AI1395" s="29"/>
      <c r="AJ1395" s="29"/>
      <c r="AK1395" s="29"/>
      <c r="AL1395" s="2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  <c r="EB1395" s="9"/>
      <c r="EC1395" s="9"/>
      <c r="ED1395" s="9"/>
      <c r="EE1395" s="9"/>
      <c r="EF1395" s="9"/>
      <c r="EG1395" s="9"/>
      <c r="EH1395" s="9"/>
    </row>
    <row r="1396" spans="2:138" ht="15">
      <c r="B1396" s="4"/>
      <c r="C1396" s="4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6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29"/>
      <c r="AF1396" s="29"/>
      <c r="AG1396" s="29"/>
      <c r="AH1396" s="29"/>
      <c r="AI1396" s="29"/>
      <c r="AJ1396" s="29"/>
      <c r="AK1396" s="29"/>
      <c r="AL1396" s="2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  <c r="EB1396" s="9"/>
      <c r="EC1396" s="9"/>
      <c r="ED1396" s="9"/>
      <c r="EE1396" s="9"/>
      <c r="EF1396" s="9"/>
      <c r="EG1396" s="9"/>
      <c r="EH1396" s="9"/>
    </row>
    <row r="1397" spans="2:138" ht="15">
      <c r="B1397" s="4"/>
      <c r="C1397" s="4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6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29"/>
      <c r="AF1397" s="29"/>
      <c r="AG1397" s="29"/>
      <c r="AH1397" s="29"/>
      <c r="AI1397" s="29"/>
      <c r="AJ1397" s="29"/>
      <c r="AK1397" s="29"/>
      <c r="AL1397" s="2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  <c r="EB1397" s="9"/>
      <c r="EC1397" s="9"/>
      <c r="ED1397" s="9"/>
      <c r="EE1397" s="9"/>
      <c r="EF1397" s="9"/>
      <c r="EG1397" s="9"/>
      <c r="EH1397" s="9"/>
    </row>
    <row r="1398" spans="2:138" ht="15">
      <c r="B1398" s="4"/>
      <c r="C1398" s="4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6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29"/>
      <c r="AF1398" s="29"/>
      <c r="AG1398" s="29"/>
      <c r="AH1398" s="29"/>
      <c r="AI1398" s="29"/>
      <c r="AJ1398" s="29"/>
      <c r="AK1398" s="29"/>
      <c r="AL1398" s="2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  <c r="EB1398" s="9"/>
      <c r="EC1398" s="9"/>
      <c r="ED1398" s="9"/>
      <c r="EE1398" s="9"/>
      <c r="EF1398" s="9"/>
      <c r="EG1398" s="9"/>
      <c r="EH1398" s="9"/>
    </row>
    <row r="1399" spans="2:138" ht="15">
      <c r="B1399" s="4"/>
      <c r="C1399" s="4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6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29"/>
      <c r="AF1399" s="29"/>
      <c r="AG1399" s="29"/>
      <c r="AH1399" s="29"/>
      <c r="AI1399" s="29"/>
      <c r="AJ1399" s="29"/>
      <c r="AK1399" s="29"/>
      <c r="AL1399" s="2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  <c r="EB1399" s="9"/>
      <c r="EC1399" s="9"/>
      <c r="ED1399" s="9"/>
      <c r="EE1399" s="9"/>
      <c r="EF1399" s="9"/>
      <c r="EG1399" s="9"/>
      <c r="EH1399" s="9"/>
    </row>
    <row r="1400" spans="2:138" ht="15">
      <c r="B1400" s="4"/>
      <c r="C1400" s="4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6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29"/>
      <c r="AF1400" s="29"/>
      <c r="AG1400" s="29"/>
      <c r="AH1400" s="29"/>
      <c r="AI1400" s="29"/>
      <c r="AJ1400" s="29"/>
      <c r="AK1400" s="29"/>
      <c r="AL1400" s="2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  <c r="EB1400" s="9"/>
      <c r="EC1400" s="9"/>
      <c r="ED1400" s="9"/>
      <c r="EE1400" s="9"/>
      <c r="EF1400" s="9"/>
      <c r="EG1400" s="9"/>
      <c r="EH1400" s="9"/>
    </row>
    <row r="1401" spans="2:138" ht="15">
      <c r="B1401" s="4"/>
      <c r="C1401" s="4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6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29"/>
      <c r="AF1401" s="29"/>
      <c r="AG1401" s="29"/>
      <c r="AH1401" s="29"/>
      <c r="AI1401" s="29"/>
      <c r="AJ1401" s="29"/>
      <c r="AK1401" s="29"/>
      <c r="AL1401" s="2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  <c r="EB1401" s="9"/>
      <c r="EC1401" s="9"/>
      <c r="ED1401" s="9"/>
      <c r="EE1401" s="9"/>
      <c r="EF1401" s="9"/>
      <c r="EG1401" s="9"/>
      <c r="EH1401" s="9"/>
    </row>
    <row r="1402" spans="2:138" ht="15">
      <c r="B1402" s="4"/>
      <c r="C1402" s="4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6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29"/>
      <c r="AF1402" s="29"/>
      <c r="AG1402" s="29"/>
      <c r="AH1402" s="29"/>
      <c r="AI1402" s="29"/>
      <c r="AJ1402" s="29"/>
      <c r="AK1402" s="29"/>
      <c r="AL1402" s="2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  <c r="EB1402" s="9"/>
      <c r="EC1402" s="9"/>
      <c r="ED1402" s="9"/>
      <c r="EE1402" s="9"/>
      <c r="EF1402" s="9"/>
      <c r="EG1402" s="9"/>
      <c r="EH1402" s="9"/>
    </row>
    <row r="1403" spans="2:138" ht="15">
      <c r="B1403" s="4"/>
      <c r="C1403" s="4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6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29"/>
      <c r="AF1403" s="29"/>
      <c r="AG1403" s="29"/>
      <c r="AH1403" s="29"/>
      <c r="AI1403" s="29"/>
      <c r="AJ1403" s="29"/>
      <c r="AK1403" s="29"/>
      <c r="AL1403" s="2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  <c r="EB1403" s="9"/>
      <c r="EC1403" s="9"/>
      <c r="ED1403" s="9"/>
      <c r="EE1403" s="9"/>
      <c r="EF1403" s="9"/>
      <c r="EG1403" s="9"/>
      <c r="EH1403" s="9"/>
    </row>
    <row r="1404" spans="2:138" ht="15">
      <c r="B1404" s="4"/>
      <c r="C1404" s="4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6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29"/>
      <c r="AF1404" s="29"/>
      <c r="AG1404" s="29"/>
      <c r="AH1404" s="29"/>
      <c r="AI1404" s="29"/>
      <c r="AJ1404" s="29"/>
      <c r="AK1404" s="29"/>
      <c r="AL1404" s="2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  <c r="EB1404" s="9"/>
      <c r="EC1404" s="9"/>
      <c r="ED1404" s="9"/>
      <c r="EE1404" s="9"/>
      <c r="EF1404" s="9"/>
      <c r="EG1404" s="9"/>
      <c r="EH1404" s="9"/>
    </row>
    <row r="1405" spans="2:138" ht="15">
      <c r="B1405" s="4"/>
      <c r="C1405" s="4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6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29"/>
      <c r="AF1405" s="29"/>
      <c r="AG1405" s="29"/>
      <c r="AH1405" s="29"/>
      <c r="AI1405" s="29"/>
      <c r="AJ1405" s="29"/>
      <c r="AK1405" s="29"/>
      <c r="AL1405" s="2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  <c r="EB1405" s="9"/>
      <c r="EC1405" s="9"/>
      <c r="ED1405" s="9"/>
      <c r="EE1405" s="9"/>
      <c r="EF1405" s="9"/>
      <c r="EG1405" s="9"/>
      <c r="EH1405" s="9"/>
    </row>
    <row r="1406" spans="2:138" ht="15">
      <c r="B1406" s="4"/>
      <c r="C1406" s="4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6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29"/>
      <c r="AF1406" s="29"/>
      <c r="AG1406" s="29"/>
      <c r="AH1406" s="29"/>
      <c r="AI1406" s="29"/>
      <c r="AJ1406" s="29"/>
      <c r="AK1406" s="29"/>
      <c r="AL1406" s="2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  <c r="EB1406" s="9"/>
      <c r="EC1406" s="9"/>
      <c r="ED1406" s="9"/>
      <c r="EE1406" s="9"/>
      <c r="EF1406" s="9"/>
      <c r="EG1406" s="9"/>
      <c r="EH1406" s="9"/>
    </row>
    <row r="1407" spans="2:138" ht="15">
      <c r="B1407" s="4"/>
      <c r="C1407" s="4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6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29"/>
      <c r="AF1407" s="29"/>
      <c r="AG1407" s="29"/>
      <c r="AH1407" s="29"/>
      <c r="AI1407" s="29"/>
      <c r="AJ1407" s="29"/>
      <c r="AK1407" s="29"/>
      <c r="AL1407" s="2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  <c r="EB1407" s="9"/>
      <c r="EC1407" s="9"/>
      <c r="ED1407" s="9"/>
      <c r="EE1407" s="9"/>
      <c r="EF1407" s="9"/>
      <c r="EG1407" s="9"/>
      <c r="EH1407" s="9"/>
    </row>
    <row r="1408" spans="2:138" ht="15">
      <c r="B1408" s="4"/>
      <c r="C1408" s="4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6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29"/>
      <c r="AF1408" s="29"/>
      <c r="AG1408" s="29"/>
      <c r="AH1408" s="29"/>
      <c r="AI1408" s="29"/>
      <c r="AJ1408" s="29"/>
      <c r="AK1408" s="29"/>
      <c r="AL1408" s="2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  <c r="EB1408" s="9"/>
      <c r="EC1408" s="9"/>
      <c r="ED1408" s="9"/>
      <c r="EE1408" s="9"/>
      <c r="EF1408" s="9"/>
      <c r="EG1408" s="9"/>
      <c r="EH1408" s="9"/>
    </row>
    <row r="1409" spans="2:138" ht="15">
      <c r="B1409" s="4"/>
      <c r="C1409" s="4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6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29"/>
      <c r="AF1409" s="29"/>
      <c r="AG1409" s="29"/>
      <c r="AH1409" s="29"/>
      <c r="AI1409" s="29"/>
      <c r="AJ1409" s="29"/>
      <c r="AK1409" s="29"/>
      <c r="AL1409" s="2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  <c r="EB1409" s="9"/>
      <c r="EC1409" s="9"/>
      <c r="ED1409" s="9"/>
      <c r="EE1409" s="9"/>
      <c r="EF1409" s="9"/>
      <c r="EG1409" s="9"/>
      <c r="EH1409" s="9"/>
    </row>
    <row r="1410" spans="2:138" ht="15">
      <c r="B1410" s="4"/>
      <c r="C1410" s="4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6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29"/>
      <c r="AF1410" s="29"/>
      <c r="AG1410" s="29"/>
      <c r="AH1410" s="29"/>
      <c r="AI1410" s="29"/>
      <c r="AJ1410" s="29"/>
      <c r="AK1410" s="29"/>
      <c r="AL1410" s="2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  <c r="EB1410" s="9"/>
      <c r="EC1410" s="9"/>
      <c r="ED1410" s="9"/>
      <c r="EE1410" s="9"/>
      <c r="EF1410" s="9"/>
      <c r="EG1410" s="9"/>
      <c r="EH1410" s="9"/>
    </row>
    <row r="1411" spans="2:138" ht="15">
      <c r="B1411" s="4"/>
      <c r="C1411" s="4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6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29"/>
      <c r="AF1411" s="29"/>
      <c r="AG1411" s="29"/>
      <c r="AH1411" s="29"/>
      <c r="AI1411" s="29"/>
      <c r="AJ1411" s="29"/>
      <c r="AK1411" s="29"/>
      <c r="AL1411" s="2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  <c r="EB1411" s="9"/>
      <c r="EC1411" s="9"/>
      <c r="ED1411" s="9"/>
      <c r="EE1411" s="9"/>
      <c r="EF1411" s="9"/>
      <c r="EG1411" s="9"/>
      <c r="EH1411" s="9"/>
    </row>
    <row r="1412" spans="2:138" ht="15">
      <c r="B1412" s="4"/>
      <c r="C1412" s="4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6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29"/>
      <c r="AF1412" s="29"/>
      <c r="AG1412" s="29"/>
      <c r="AH1412" s="29"/>
      <c r="AI1412" s="29"/>
      <c r="AJ1412" s="29"/>
      <c r="AK1412" s="29"/>
      <c r="AL1412" s="2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  <c r="EB1412" s="9"/>
      <c r="EC1412" s="9"/>
      <c r="ED1412" s="9"/>
      <c r="EE1412" s="9"/>
      <c r="EF1412" s="9"/>
      <c r="EG1412" s="9"/>
      <c r="EH1412" s="9"/>
    </row>
    <row r="1413" spans="2:138" ht="15">
      <c r="B1413" s="4"/>
      <c r="C1413" s="4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6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29"/>
      <c r="AF1413" s="29"/>
      <c r="AG1413" s="29"/>
      <c r="AH1413" s="29"/>
      <c r="AI1413" s="29"/>
      <c r="AJ1413" s="29"/>
      <c r="AK1413" s="29"/>
      <c r="AL1413" s="2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  <c r="EB1413" s="9"/>
      <c r="EC1413" s="9"/>
      <c r="ED1413" s="9"/>
      <c r="EE1413" s="9"/>
      <c r="EF1413" s="9"/>
      <c r="EG1413" s="9"/>
      <c r="EH1413" s="9"/>
    </row>
    <row r="1414" spans="2:138" ht="15">
      <c r="B1414" s="4"/>
      <c r="C1414" s="4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6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29"/>
      <c r="AF1414" s="29"/>
      <c r="AG1414" s="29"/>
      <c r="AH1414" s="29"/>
      <c r="AI1414" s="29"/>
      <c r="AJ1414" s="29"/>
      <c r="AK1414" s="29"/>
      <c r="AL1414" s="2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  <c r="EB1414" s="9"/>
      <c r="EC1414" s="9"/>
      <c r="ED1414" s="9"/>
      <c r="EE1414" s="9"/>
      <c r="EF1414" s="9"/>
      <c r="EG1414" s="9"/>
      <c r="EH1414" s="9"/>
    </row>
    <row r="1415" spans="2:138" ht="15">
      <c r="B1415" s="4"/>
      <c r="C1415" s="4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6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29"/>
      <c r="AF1415" s="29"/>
      <c r="AG1415" s="29"/>
      <c r="AH1415" s="29"/>
      <c r="AI1415" s="29"/>
      <c r="AJ1415" s="29"/>
      <c r="AK1415" s="29"/>
      <c r="AL1415" s="2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  <c r="EB1415" s="9"/>
      <c r="EC1415" s="9"/>
      <c r="ED1415" s="9"/>
      <c r="EE1415" s="9"/>
      <c r="EF1415" s="9"/>
      <c r="EG1415" s="9"/>
      <c r="EH1415" s="9"/>
    </row>
    <row r="1416" spans="2:138" ht="15">
      <c r="B1416" s="4"/>
      <c r="C1416" s="4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6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29"/>
      <c r="AF1416" s="29"/>
      <c r="AG1416" s="29"/>
      <c r="AH1416" s="29"/>
      <c r="AI1416" s="29"/>
      <c r="AJ1416" s="29"/>
      <c r="AK1416" s="29"/>
      <c r="AL1416" s="2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  <c r="EB1416" s="9"/>
      <c r="EC1416" s="9"/>
      <c r="ED1416" s="9"/>
      <c r="EE1416" s="9"/>
      <c r="EF1416" s="9"/>
      <c r="EG1416" s="9"/>
      <c r="EH1416" s="9"/>
    </row>
    <row r="1417" spans="2:138" ht="15">
      <c r="B1417" s="4"/>
      <c r="C1417" s="4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6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29"/>
      <c r="AF1417" s="29"/>
      <c r="AG1417" s="29"/>
      <c r="AH1417" s="29"/>
      <c r="AI1417" s="29"/>
      <c r="AJ1417" s="29"/>
      <c r="AK1417" s="29"/>
      <c r="AL1417" s="2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  <c r="EB1417" s="9"/>
      <c r="EC1417" s="9"/>
      <c r="ED1417" s="9"/>
      <c r="EE1417" s="9"/>
      <c r="EF1417" s="9"/>
      <c r="EG1417" s="9"/>
      <c r="EH1417" s="9"/>
    </row>
    <row r="1418" spans="2:138" ht="15">
      <c r="B1418" s="4"/>
      <c r="C1418" s="4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6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29"/>
      <c r="AF1418" s="29"/>
      <c r="AG1418" s="29"/>
      <c r="AH1418" s="29"/>
      <c r="AI1418" s="29"/>
      <c r="AJ1418" s="29"/>
      <c r="AK1418" s="29"/>
      <c r="AL1418" s="2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  <c r="EB1418" s="9"/>
      <c r="EC1418" s="9"/>
      <c r="ED1418" s="9"/>
      <c r="EE1418" s="9"/>
      <c r="EF1418" s="9"/>
      <c r="EG1418" s="9"/>
      <c r="EH1418" s="9"/>
    </row>
    <row r="1419" spans="2:138" ht="15">
      <c r="B1419" s="4"/>
      <c r="C1419" s="4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6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29"/>
      <c r="AF1419" s="29"/>
      <c r="AG1419" s="29"/>
      <c r="AH1419" s="29"/>
      <c r="AI1419" s="29"/>
      <c r="AJ1419" s="29"/>
      <c r="AK1419" s="29"/>
      <c r="AL1419" s="2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  <c r="EB1419" s="9"/>
      <c r="EC1419" s="9"/>
      <c r="ED1419" s="9"/>
      <c r="EE1419" s="9"/>
      <c r="EF1419" s="9"/>
      <c r="EG1419" s="9"/>
      <c r="EH1419" s="9"/>
    </row>
    <row r="1420" spans="2:138" ht="15">
      <c r="B1420" s="4"/>
      <c r="C1420" s="4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6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29"/>
      <c r="AF1420" s="29"/>
      <c r="AG1420" s="29"/>
      <c r="AH1420" s="29"/>
      <c r="AI1420" s="29"/>
      <c r="AJ1420" s="29"/>
      <c r="AK1420" s="29"/>
      <c r="AL1420" s="2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  <c r="EB1420" s="9"/>
      <c r="EC1420" s="9"/>
      <c r="ED1420" s="9"/>
      <c r="EE1420" s="9"/>
      <c r="EF1420" s="9"/>
      <c r="EG1420" s="9"/>
      <c r="EH1420" s="9"/>
    </row>
    <row r="1421" spans="2:138" ht="15">
      <c r="B1421" s="4"/>
      <c r="C1421" s="4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6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29"/>
      <c r="AF1421" s="29"/>
      <c r="AG1421" s="29"/>
      <c r="AH1421" s="29"/>
      <c r="AI1421" s="29"/>
      <c r="AJ1421" s="29"/>
      <c r="AK1421" s="29"/>
      <c r="AL1421" s="2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  <c r="EB1421" s="9"/>
      <c r="EC1421" s="9"/>
      <c r="ED1421" s="9"/>
      <c r="EE1421" s="9"/>
      <c r="EF1421" s="9"/>
      <c r="EG1421" s="9"/>
      <c r="EH1421" s="9"/>
    </row>
    <row r="1422" spans="2:138" ht="15">
      <c r="B1422" s="4"/>
      <c r="C1422" s="4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6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29"/>
      <c r="AF1422" s="29"/>
      <c r="AG1422" s="29"/>
      <c r="AH1422" s="29"/>
      <c r="AI1422" s="29"/>
      <c r="AJ1422" s="29"/>
      <c r="AK1422" s="29"/>
      <c r="AL1422" s="2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  <c r="EB1422" s="9"/>
      <c r="EC1422" s="9"/>
      <c r="ED1422" s="9"/>
      <c r="EE1422" s="9"/>
      <c r="EF1422" s="9"/>
      <c r="EG1422" s="9"/>
      <c r="EH1422" s="9"/>
    </row>
    <row r="1423" spans="2:138" ht="15">
      <c r="B1423" s="4"/>
      <c r="C1423" s="4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6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29"/>
      <c r="AF1423" s="29"/>
      <c r="AG1423" s="29"/>
      <c r="AH1423" s="29"/>
      <c r="AI1423" s="29"/>
      <c r="AJ1423" s="29"/>
      <c r="AK1423" s="29"/>
      <c r="AL1423" s="2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  <c r="EB1423" s="9"/>
      <c r="EC1423" s="9"/>
      <c r="ED1423" s="9"/>
      <c r="EE1423" s="9"/>
      <c r="EF1423" s="9"/>
      <c r="EG1423" s="9"/>
      <c r="EH1423" s="9"/>
    </row>
    <row r="1424" spans="2:138" ht="15">
      <c r="B1424" s="4"/>
      <c r="C1424" s="4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6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29"/>
      <c r="AF1424" s="29"/>
      <c r="AG1424" s="29"/>
      <c r="AH1424" s="29"/>
      <c r="AI1424" s="29"/>
      <c r="AJ1424" s="29"/>
      <c r="AK1424" s="29"/>
      <c r="AL1424" s="2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  <c r="EB1424" s="9"/>
      <c r="EC1424" s="9"/>
      <c r="ED1424" s="9"/>
      <c r="EE1424" s="9"/>
      <c r="EF1424" s="9"/>
      <c r="EG1424" s="9"/>
      <c r="EH1424" s="9"/>
    </row>
    <row r="1425" spans="2:138" ht="15">
      <c r="B1425" s="4"/>
      <c r="C1425" s="4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6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29"/>
      <c r="AF1425" s="29"/>
      <c r="AG1425" s="29"/>
      <c r="AH1425" s="29"/>
      <c r="AI1425" s="29"/>
      <c r="AJ1425" s="29"/>
      <c r="AK1425" s="29"/>
      <c r="AL1425" s="2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  <c r="EB1425" s="9"/>
      <c r="EC1425" s="9"/>
      <c r="ED1425" s="9"/>
      <c r="EE1425" s="9"/>
      <c r="EF1425" s="9"/>
      <c r="EG1425" s="9"/>
      <c r="EH1425" s="9"/>
    </row>
    <row r="1426" spans="2:138" ht="15">
      <c r="B1426" s="4"/>
      <c r="C1426" s="4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6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29"/>
      <c r="AF1426" s="29"/>
      <c r="AG1426" s="29"/>
      <c r="AH1426" s="29"/>
      <c r="AI1426" s="29"/>
      <c r="AJ1426" s="29"/>
      <c r="AK1426" s="29"/>
      <c r="AL1426" s="2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  <c r="EB1426" s="9"/>
      <c r="EC1426" s="9"/>
      <c r="ED1426" s="9"/>
      <c r="EE1426" s="9"/>
      <c r="EF1426" s="9"/>
      <c r="EG1426" s="9"/>
      <c r="EH1426" s="9"/>
    </row>
    <row r="1427" spans="2:138" ht="15">
      <c r="B1427" s="4"/>
      <c r="C1427" s="4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6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29"/>
      <c r="AF1427" s="29"/>
      <c r="AG1427" s="29"/>
      <c r="AH1427" s="29"/>
      <c r="AI1427" s="29"/>
      <c r="AJ1427" s="29"/>
      <c r="AK1427" s="29"/>
      <c r="AL1427" s="2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  <c r="EB1427" s="9"/>
      <c r="EC1427" s="9"/>
      <c r="ED1427" s="9"/>
      <c r="EE1427" s="9"/>
      <c r="EF1427" s="9"/>
      <c r="EG1427" s="9"/>
      <c r="EH1427" s="9"/>
    </row>
    <row r="1428" spans="2:138" ht="15">
      <c r="B1428" s="4"/>
      <c r="C1428" s="4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6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29"/>
      <c r="AF1428" s="29"/>
      <c r="AG1428" s="29"/>
      <c r="AH1428" s="29"/>
      <c r="AI1428" s="29"/>
      <c r="AJ1428" s="29"/>
      <c r="AK1428" s="29"/>
      <c r="AL1428" s="2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  <c r="EB1428" s="9"/>
      <c r="EC1428" s="9"/>
      <c r="ED1428" s="9"/>
      <c r="EE1428" s="9"/>
      <c r="EF1428" s="9"/>
      <c r="EG1428" s="9"/>
      <c r="EH1428" s="9"/>
    </row>
    <row r="1429" spans="2:138" ht="15">
      <c r="B1429" s="4"/>
      <c r="C1429" s="4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6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29"/>
      <c r="AF1429" s="29"/>
      <c r="AG1429" s="29"/>
      <c r="AH1429" s="29"/>
      <c r="AI1429" s="29"/>
      <c r="AJ1429" s="29"/>
      <c r="AK1429" s="29"/>
      <c r="AL1429" s="2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  <c r="EB1429" s="9"/>
      <c r="EC1429" s="9"/>
      <c r="ED1429" s="9"/>
      <c r="EE1429" s="9"/>
      <c r="EF1429" s="9"/>
      <c r="EG1429" s="9"/>
      <c r="EH1429" s="9"/>
    </row>
    <row r="1430" spans="2:138" ht="15">
      <c r="B1430" s="4"/>
      <c r="C1430" s="4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6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29"/>
      <c r="AF1430" s="29"/>
      <c r="AG1430" s="29"/>
      <c r="AH1430" s="29"/>
      <c r="AI1430" s="29"/>
      <c r="AJ1430" s="29"/>
      <c r="AK1430" s="29"/>
      <c r="AL1430" s="2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  <c r="EB1430" s="9"/>
      <c r="EC1430" s="9"/>
      <c r="ED1430" s="9"/>
      <c r="EE1430" s="9"/>
      <c r="EF1430" s="9"/>
      <c r="EG1430" s="9"/>
      <c r="EH1430" s="9"/>
    </row>
    <row r="1431" spans="2:138" ht="15">
      <c r="B1431" s="4"/>
      <c r="C1431" s="4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6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29"/>
      <c r="AF1431" s="29"/>
      <c r="AG1431" s="29"/>
      <c r="AH1431" s="29"/>
      <c r="AI1431" s="29"/>
      <c r="AJ1431" s="29"/>
      <c r="AK1431" s="29"/>
      <c r="AL1431" s="2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  <c r="EB1431" s="9"/>
      <c r="EC1431" s="9"/>
      <c r="ED1431" s="9"/>
      <c r="EE1431" s="9"/>
      <c r="EF1431" s="9"/>
      <c r="EG1431" s="9"/>
      <c r="EH1431" s="9"/>
    </row>
    <row r="1432" spans="2:138" ht="15">
      <c r="B1432" s="4"/>
      <c r="C1432" s="4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6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29"/>
      <c r="AF1432" s="29"/>
      <c r="AG1432" s="29"/>
      <c r="AH1432" s="29"/>
      <c r="AI1432" s="29"/>
      <c r="AJ1432" s="29"/>
      <c r="AK1432" s="29"/>
      <c r="AL1432" s="2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  <c r="EB1432" s="9"/>
      <c r="EC1432" s="9"/>
      <c r="ED1432" s="9"/>
      <c r="EE1432" s="9"/>
      <c r="EF1432" s="9"/>
      <c r="EG1432" s="9"/>
      <c r="EH1432" s="9"/>
    </row>
    <row r="1433" spans="2:138" ht="15">
      <c r="B1433" s="4"/>
      <c r="C1433" s="4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6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29"/>
      <c r="AF1433" s="29"/>
      <c r="AG1433" s="29"/>
      <c r="AH1433" s="29"/>
      <c r="AI1433" s="29"/>
      <c r="AJ1433" s="29"/>
      <c r="AK1433" s="29"/>
      <c r="AL1433" s="2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  <c r="EB1433" s="9"/>
      <c r="EC1433" s="9"/>
      <c r="ED1433" s="9"/>
      <c r="EE1433" s="9"/>
      <c r="EF1433" s="9"/>
      <c r="EG1433" s="9"/>
      <c r="EH1433" s="9"/>
    </row>
    <row r="1434" spans="2:138" ht="15">
      <c r="B1434" s="4"/>
      <c r="C1434" s="4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6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29"/>
      <c r="AF1434" s="29"/>
      <c r="AG1434" s="29"/>
      <c r="AH1434" s="29"/>
      <c r="AI1434" s="29"/>
      <c r="AJ1434" s="29"/>
      <c r="AK1434" s="29"/>
      <c r="AL1434" s="2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  <c r="EB1434" s="9"/>
      <c r="EC1434" s="9"/>
      <c r="ED1434" s="9"/>
      <c r="EE1434" s="9"/>
      <c r="EF1434" s="9"/>
      <c r="EG1434" s="9"/>
      <c r="EH1434" s="9"/>
    </row>
    <row r="1435" spans="2:138" ht="15">
      <c r="B1435" s="4"/>
      <c r="C1435" s="4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6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29"/>
      <c r="AF1435" s="29"/>
      <c r="AG1435" s="29"/>
      <c r="AH1435" s="29"/>
      <c r="AI1435" s="29"/>
      <c r="AJ1435" s="29"/>
      <c r="AK1435" s="29"/>
      <c r="AL1435" s="2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  <c r="EB1435" s="9"/>
      <c r="EC1435" s="9"/>
      <c r="ED1435" s="9"/>
      <c r="EE1435" s="9"/>
      <c r="EF1435" s="9"/>
      <c r="EG1435" s="9"/>
      <c r="EH1435" s="9"/>
    </row>
    <row r="1436" spans="2:138" ht="15">
      <c r="B1436" s="4"/>
      <c r="C1436" s="4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6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29"/>
      <c r="AF1436" s="29"/>
      <c r="AG1436" s="29"/>
      <c r="AH1436" s="29"/>
      <c r="AI1436" s="29"/>
      <c r="AJ1436" s="29"/>
      <c r="AK1436" s="29"/>
      <c r="AL1436" s="2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  <c r="EB1436" s="9"/>
      <c r="EC1436" s="9"/>
      <c r="ED1436" s="9"/>
      <c r="EE1436" s="9"/>
      <c r="EF1436" s="9"/>
      <c r="EG1436" s="9"/>
      <c r="EH1436" s="9"/>
    </row>
    <row r="1437" spans="2:138" ht="15">
      <c r="B1437" s="4"/>
      <c r="C1437" s="4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6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29"/>
      <c r="AF1437" s="29"/>
      <c r="AG1437" s="29"/>
      <c r="AH1437" s="29"/>
      <c r="AI1437" s="29"/>
      <c r="AJ1437" s="29"/>
      <c r="AK1437" s="29"/>
      <c r="AL1437" s="2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  <c r="EB1437" s="9"/>
      <c r="EC1437" s="9"/>
      <c r="ED1437" s="9"/>
      <c r="EE1437" s="9"/>
      <c r="EF1437" s="9"/>
      <c r="EG1437" s="9"/>
      <c r="EH1437" s="9"/>
    </row>
    <row r="1438" spans="2:138" ht="15">
      <c r="B1438" s="4"/>
      <c r="C1438" s="4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6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29"/>
      <c r="AF1438" s="29"/>
      <c r="AG1438" s="29"/>
      <c r="AH1438" s="29"/>
      <c r="AI1438" s="29"/>
      <c r="AJ1438" s="29"/>
      <c r="AK1438" s="29"/>
      <c r="AL1438" s="2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  <c r="EB1438" s="9"/>
      <c r="EC1438" s="9"/>
      <c r="ED1438" s="9"/>
      <c r="EE1438" s="9"/>
      <c r="EF1438" s="9"/>
      <c r="EG1438" s="9"/>
      <c r="EH1438" s="9"/>
    </row>
    <row r="1439" spans="2:138" ht="15">
      <c r="B1439" s="4"/>
      <c r="C1439" s="4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6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29"/>
      <c r="AF1439" s="29"/>
      <c r="AG1439" s="29"/>
      <c r="AH1439" s="29"/>
      <c r="AI1439" s="29"/>
      <c r="AJ1439" s="29"/>
      <c r="AK1439" s="29"/>
      <c r="AL1439" s="2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  <c r="EB1439" s="9"/>
      <c r="EC1439" s="9"/>
      <c r="ED1439" s="9"/>
      <c r="EE1439" s="9"/>
      <c r="EF1439" s="9"/>
      <c r="EG1439" s="9"/>
      <c r="EH1439" s="9"/>
    </row>
    <row r="1440" spans="2:138" ht="15">
      <c r="B1440" s="4"/>
      <c r="C1440" s="4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6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29"/>
      <c r="AF1440" s="29"/>
      <c r="AG1440" s="29"/>
      <c r="AH1440" s="29"/>
      <c r="AI1440" s="29"/>
      <c r="AJ1440" s="29"/>
      <c r="AK1440" s="29"/>
      <c r="AL1440" s="2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  <c r="EB1440" s="9"/>
      <c r="EC1440" s="9"/>
      <c r="ED1440" s="9"/>
      <c r="EE1440" s="9"/>
      <c r="EF1440" s="9"/>
      <c r="EG1440" s="9"/>
      <c r="EH1440" s="9"/>
    </row>
    <row r="1441" spans="2:138" ht="15">
      <c r="B1441" s="4"/>
      <c r="C1441" s="4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6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29"/>
      <c r="AF1441" s="29"/>
      <c r="AG1441" s="29"/>
      <c r="AH1441" s="29"/>
      <c r="AI1441" s="29"/>
      <c r="AJ1441" s="29"/>
      <c r="AK1441" s="29"/>
      <c r="AL1441" s="2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  <c r="EB1441" s="9"/>
      <c r="EC1441" s="9"/>
      <c r="ED1441" s="9"/>
      <c r="EE1441" s="9"/>
      <c r="EF1441" s="9"/>
      <c r="EG1441" s="9"/>
      <c r="EH1441" s="9"/>
    </row>
    <row r="1442" spans="2:138" ht="15">
      <c r="B1442" s="4"/>
      <c r="C1442" s="4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6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29"/>
      <c r="AF1442" s="29"/>
      <c r="AG1442" s="29"/>
      <c r="AH1442" s="29"/>
      <c r="AI1442" s="29"/>
      <c r="AJ1442" s="29"/>
      <c r="AK1442" s="29"/>
      <c r="AL1442" s="2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  <c r="EB1442" s="9"/>
      <c r="EC1442" s="9"/>
      <c r="ED1442" s="9"/>
      <c r="EE1442" s="9"/>
      <c r="EF1442" s="9"/>
      <c r="EG1442" s="9"/>
      <c r="EH1442" s="9"/>
    </row>
    <row r="1443" spans="2:138" ht="15">
      <c r="B1443" s="4"/>
      <c r="C1443" s="4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6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29"/>
      <c r="AF1443" s="29"/>
      <c r="AG1443" s="29"/>
      <c r="AH1443" s="29"/>
      <c r="AI1443" s="29"/>
      <c r="AJ1443" s="29"/>
      <c r="AK1443" s="29"/>
      <c r="AL1443" s="2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  <c r="EB1443" s="9"/>
      <c r="EC1443" s="9"/>
      <c r="ED1443" s="9"/>
      <c r="EE1443" s="9"/>
      <c r="EF1443" s="9"/>
      <c r="EG1443" s="9"/>
      <c r="EH1443" s="9"/>
    </row>
    <row r="1444" spans="2:138" ht="15">
      <c r="B1444" s="4"/>
      <c r="C1444" s="4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6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29"/>
      <c r="AF1444" s="29"/>
      <c r="AG1444" s="29"/>
      <c r="AH1444" s="29"/>
      <c r="AI1444" s="29"/>
      <c r="AJ1444" s="29"/>
      <c r="AK1444" s="29"/>
      <c r="AL1444" s="2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  <c r="EB1444" s="9"/>
      <c r="EC1444" s="9"/>
      <c r="ED1444" s="9"/>
      <c r="EE1444" s="9"/>
      <c r="EF1444" s="9"/>
      <c r="EG1444" s="9"/>
      <c r="EH1444" s="9"/>
    </row>
    <row r="1445" spans="2:138" ht="15">
      <c r="B1445" s="4"/>
      <c r="C1445" s="4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6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29"/>
      <c r="AF1445" s="29"/>
      <c r="AG1445" s="29"/>
      <c r="AH1445" s="29"/>
      <c r="AI1445" s="29"/>
      <c r="AJ1445" s="29"/>
      <c r="AK1445" s="29"/>
      <c r="AL1445" s="2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  <c r="EB1445" s="9"/>
      <c r="EC1445" s="9"/>
      <c r="ED1445" s="9"/>
      <c r="EE1445" s="9"/>
      <c r="EF1445" s="9"/>
      <c r="EG1445" s="9"/>
      <c r="EH1445" s="9"/>
    </row>
    <row r="1446" spans="2:138" ht="15">
      <c r="B1446" s="4"/>
      <c r="C1446" s="4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6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29"/>
      <c r="AF1446" s="29"/>
      <c r="AG1446" s="29"/>
      <c r="AH1446" s="29"/>
      <c r="AI1446" s="29"/>
      <c r="AJ1446" s="29"/>
      <c r="AK1446" s="29"/>
      <c r="AL1446" s="2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  <c r="EB1446" s="9"/>
      <c r="EC1446" s="9"/>
      <c r="ED1446" s="9"/>
      <c r="EE1446" s="9"/>
      <c r="EF1446" s="9"/>
      <c r="EG1446" s="9"/>
      <c r="EH1446" s="9"/>
    </row>
    <row r="1447" spans="2:138" ht="15">
      <c r="B1447" s="4"/>
      <c r="C1447" s="4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6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29"/>
      <c r="AF1447" s="29"/>
      <c r="AG1447" s="29"/>
      <c r="AH1447" s="29"/>
      <c r="AI1447" s="29"/>
      <c r="AJ1447" s="29"/>
      <c r="AK1447" s="29"/>
      <c r="AL1447" s="2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  <c r="EB1447" s="9"/>
      <c r="EC1447" s="9"/>
      <c r="ED1447" s="9"/>
      <c r="EE1447" s="9"/>
      <c r="EF1447" s="9"/>
      <c r="EG1447" s="9"/>
      <c r="EH1447" s="9"/>
    </row>
    <row r="1448" spans="2:138" ht="15">
      <c r="B1448" s="4"/>
      <c r="C1448" s="4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6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29"/>
      <c r="AF1448" s="29"/>
      <c r="AG1448" s="29"/>
      <c r="AH1448" s="29"/>
      <c r="AI1448" s="29"/>
      <c r="AJ1448" s="29"/>
      <c r="AK1448" s="29"/>
      <c r="AL1448" s="2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  <c r="EB1448" s="9"/>
      <c r="EC1448" s="9"/>
      <c r="ED1448" s="9"/>
      <c r="EE1448" s="9"/>
      <c r="EF1448" s="9"/>
      <c r="EG1448" s="9"/>
      <c r="EH1448" s="9"/>
    </row>
    <row r="1449" spans="2:138" ht="15">
      <c r="B1449" s="4"/>
      <c r="C1449" s="4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6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29"/>
      <c r="AF1449" s="29"/>
      <c r="AG1449" s="29"/>
      <c r="AH1449" s="29"/>
      <c r="AI1449" s="29"/>
      <c r="AJ1449" s="29"/>
      <c r="AK1449" s="29"/>
      <c r="AL1449" s="2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  <c r="EB1449" s="9"/>
      <c r="EC1449" s="9"/>
      <c r="ED1449" s="9"/>
      <c r="EE1449" s="9"/>
      <c r="EF1449" s="9"/>
      <c r="EG1449" s="9"/>
      <c r="EH1449" s="9"/>
    </row>
    <row r="1450" spans="2:138" ht="15">
      <c r="B1450" s="4"/>
      <c r="C1450" s="4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6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29"/>
      <c r="AF1450" s="29"/>
      <c r="AG1450" s="29"/>
      <c r="AH1450" s="29"/>
      <c r="AI1450" s="29"/>
      <c r="AJ1450" s="29"/>
      <c r="AK1450" s="29"/>
      <c r="AL1450" s="2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  <c r="EB1450" s="9"/>
      <c r="EC1450" s="9"/>
      <c r="ED1450" s="9"/>
      <c r="EE1450" s="9"/>
      <c r="EF1450" s="9"/>
      <c r="EG1450" s="9"/>
      <c r="EH1450" s="9"/>
    </row>
    <row r="1451" spans="2:138" ht="15">
      <c r="B1451" s="4"/>
      <c r="C1451" s="4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6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29"/>
      <c r="AF1451" s="29"/>
      <c r="AG1451" s="29"/>
      <c r="AH1451" s="29"/>
      <c r="AI1451" s="29"/>
      <c r="AJ1451" s="29"/>
      <c r="AK1451" s="29"/>
      <c r="AL1451" s="2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  <c r="EB1451" s="9"/>
      <c r="EC1451" s="9"/>
      <c r="ED1451" s="9"/>
      <c r="EE1451" s="9"/>
      <c r="EF1451" s="9"/>
      <c r="EG1451" s="9"/>
      <c r="EH1451" s="9"/>
    </row>
    <row r="1452" spans="2:138" ht="15">
      <c r="B1452" s="4"/>
      <c r="C1452" s="4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6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29"/>
      <c r="AF1452" s="29"/>
      <c r="AG1452" s="29"/>
      <c r="AH1452" s="29"/>
      <c r="AI1452" s="29"/>
      <c r="AJ1452" s="29"/>
      <c r="AK1452" s="29"/>
      <c r="AL1452" s="2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  <c r="EB1452" s="9"/>
      <c r="EC1452" s="9"/>
      <c r="ED1452" s="9"/>
      <c r="EE1452" s="9"/>
      <c r="EF1452" s="9"/>
      <c r="EG1452" s="9"/>
      <c r="EH1452" s="9"/>
    </row>
    <row r="1453" spans="2:138" ht="15">
      <c r="B1453" s="4"/>
      <c r="C1453" s="4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6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29"/>
      <c r="AF1453" s="29"/>
      <c r="AG1453" s="29"/>
      <c r="AH1453" s="29"/>
      <c r="AI1453" s="29"/>
      <c r="AJ1453" s="29"/>
      <c r="AK1453" s="29"/>
      <c r="AL1453" s="2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  <c r="EB1453" s="9"/>
      <c r="EC1453" s="9"/>
      <c r="ED1453" s="9"/>
      <c r="EE1453" s="9"/>
      <c r="EF1453" s="9"/>
      <c r="EG1453" s="9"/>
      <c r="EH1453" s="9"/>
    </row>
    <row r="1454" spans="2:138" ht="15">
      <c r="B1454" s="4"/>
      <c r="C1454" s="4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6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29"/>
      <c r="AF1454" s="29"/>
      <c r="AG1454" s="29"/>
      <c r="AH1454" s="29"/>
      <c r="AI1454" s="29"/>
      <c r="AJ1454" s="29"/>
      <c r="AK1454" s="29"/>
      <c r="AL1454" s="2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  <c r="EB1454" s="9"/>
      <c r="EC1454" s="9"/>
      <c r="ED1454" s="9"/>
      <c r="EE1454" s="9"/>
      <c r="EF1454" s="9"/>
      <c r="EG1454" s="9"/>
      <c r="EH1454" s="9"/>
    </row>
    <row r="1455" spans="2:138" ht="15">
      <c r="B1455" s="4"/>
      <c r="C1455" s="4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6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29"/>
      <c r="AF1455" s="29"/>
      <c r="AG1455" s="29"/>
      <c r="AH1455" s="29"/>
      <c r="AI1455" s="29"/>
      <c r="AJ1455" s="29"/>
      <c r="AK1455" s="29"/>
      <c r="AL1455" s="2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  <c r="EB1455" s="9"/>
      <c r="EC1455" s="9"/>
      <c r="ED1455" s="9"/>
      <c r="EE1455" s="9"/>
      <c r="EF1455" s="9"/>
      <c r="EG1455" s="9"/>
      <c r="EH1455" s="9"/>
    </row>
    <row r="1456" spans="2:138" ht="15">
      <c r="B1456" s="4"/>
      <c r="C1456" s="4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6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29"/>
      <c r="AF1456" s="29"/>
      <c r="AG1456" s="29"/>
      <c r="AH1456" s="29"/>
      <c r="AI1456" s="29"/>
      <c r="AJ1456" s="29"/>
      <c r="AK1456" s="29"/>
      <c r="AL1456" s="2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  <c r="EB1456" s="9"/>
      <c r="EC1456" s="9"/>
      <c r="ED1456" s="9"/>
      <c r="EE1456" s="9"/>
      <c r="EF1456" s="9"/>
      <c r="EG1456" s="9"/>
      <c r="EH1456" s="9"/>
    </row>
    <row r="1457" spans="2:138" ht="15">
      <c r="B1457" s="4"/>
      <c r="C1457" s="4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6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29"/>
      <c r="AF1457" s="29"/>
      <c r="AG1457" s="29"/>
      <c r="AH1457" s="29"/>
      <c r="AI1457" s="29"/>
      <c r="AJ1457" s="29"/>
      <c r="AK1457" s="29"/>
      <c r="AL1457" s="2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  <c r="EB1457" s="9"/>
      <c r="EC1457" s="9"/>
      <c r="ED1457" s="9"/>
      <c r="EE1457" s="9"/>
      <c r="EF1457" s="9"/>
      <c r="EG1457" s="9"/>
      <c r="EH1457" s="9"/>
    </row>
    <row r="1458" spans="2:138" ht="15">
      <c r="B1458" s="4"/>
      <c r="C1458" s="4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6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29"/>
      <c r="AF1458" s="29"/>
      <c r="AG1458" s="29"/>
      <c r="AH1458" s="29"/>
      <c r="AI1458" s="29"/>
      <c r="AJ1458" s="29"/>
      <c r="AK1458" s="29"/>
      <c r="AL1458" s="2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  <c r="EB1458" s="9"/>
      <c r="EC1458" s="9"/>
      <c r="ED1458" s="9"/>
      <c r="EE1458" s="9"/>
      <c r="EF1458" s="9"/>
      <c r="EG1458" s="9"/>
      <c r="EH1458" s="9"/>
    </row>
    <row r="1459" spans="2:138" ht="15">
      <c r="B1459" s="4"/>
      <c r="C1459" s="4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6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29"/>
      <c r="AF1459" s="29"/>
      <c r="AG1459" s="29"/>
      <c r="AH1459" s="29"/>
      <c r="AI1459" s="29"/>
      <c r="AJ1459" s="29"/>
      <c r="AK1459" s="29"/>
      <c r="AL1459" s="2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  <c r="EB1459" s="9"/>
      <c r="EC1459" s="9"/>
      <c r="ED1459" s="9"/>
      <c r="EE1459" s="9"/>
      <c r="EF1459" s="9"/>
      <c r="EG1459" s="9"/>
      <c r="EH1459" s="9"/>
    </row>
    <row r="1460" spans="2:138" ht="15">
      <c r="B1460" s="4"/>
      <c r="C1460" s="4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6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29"/>
      <c r="AF1460" s="29"/>
      <c r="AG1460" s="29"/>
      <c r="AH1460" s="29"/>
      <c r="AI1460" s="29"/>
      <c r="AJ1460" s="29"/>
      <c r="AK1460" s="29"/>
      <c r="AL1460" s="2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  <c r="EB1460" s="9"/>
      <c r="EC1460" s="9"/>
      <c r="ED1460" s="9"/>
      <c r="EE1460" s="9"/>
      <c r="EF1460" s="9"/>
      <c r="EG1460" s="9"/>
      <c r="EH1460" s="9"/>
    </row>
    <row r="1461" spans="2:138" ht="15">
      <c r="B1461" s="4"/>
      <c r="C1461" s="4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6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29"/>
      <c r="AF1461" s="29"/>
      <c r="AG1461" s="29"/>
      <c r="AH1461" s="29"/>
      <c r="AI1461" s="29"/>
      <c r="AJ1461" s="29"/>
      <c r="AK1461" s="29"/>
      <c r="AL1461" s="2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  <c r="EB1461" s="9"/>
      <c r="EC1461" s="9"/>
      <c r="ED1461" s="9"/>
      <c r="EE1461" s="9"/>
      <c r="EF1461" s="9"/>
      <c r="EG1461" s="9"/>
      <c r="EH1461" s="9"/>
    </row>
    <row r="1462" spans="2:138" ht="15">
      <c r="B1462" s="4"/>
      <c r="C1462" s="4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6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29"/>
      <c r="AF1462" s="29"/>
      <c r="AG1462" s="29"/>
      <c r="AH1462" s="29"/>
      <c r="AI1462" s="29"/>
      <c r="AJ1462" s="29"/>
      <c r="AK1462" s="29"/>
      <c r="AL1462" s="2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  <c r="EB1462" s="9"/>
      <c r="EC1462" s="9"/>
      <c r="ED1462" s="9"/>
      <c r="EE1462" s="9"/>
      <c r="EF1462" s="9"/>
      <c r="EG1462" s="9"/>
      <c r="EH1462" s="9"/>
    </row>
    <row r="1463" spans="2:138" ht="15">
      <c r="B1463" s="4"/>
      <c r="C1463" s="4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6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29"/>
      <c r="AF1463" s="29"/>
      <c r="AG1463" s="29"/>
      <c r="AH1463" s="29"/>
      <c r="AI1463" s="29"/>
      <c r="AJ1463" s="29"/>
      <c r="AK1463" s="29"/>
      <c r="AL1463" s="2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  <c r="EB1463" s="9"/>
      <c r="EC1463" s="9"/>
      <c r="ED1463" s="9"/>
      <c r="EE1463" s="9"/>
      <c r="EF1463" s="9"/>
      <c r="EG1463" s="9"/>
      <c r="EH1463" s="9"/>
    </row>
    <row r="1464" spans="2:138" ht="15">
      <c r="B1464" s="4"/>
      <c r="C1464" s="4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6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29"/>
      <c r="AF1464" s="29"/>
      <c r="AG1464" s="29"/>
      <c r="AH1464" s="29"/>
      <c r="AI1464" s="29"/>
      <c r="AJ1464" s="29"/>
      <c r="AK1464" s="29"/>
      <c r="AL1464" s="2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  <c r="EB1464" s="9"/>
      <c r="EC1464" s="9"/>
      <c r="ED1464" s="9"/>
      <c r="EE1464" s="9"/>
      <c r="EF1464" s="9"/>
      <c r="EG1464" s="9"/>
      <c r="EH1464" s="9"/>
    </row>
    <row r="1465" spans="2:138" ht="15">
      <c r="B1465" s="4"/>
      <c r="C1465" s="4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6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29"/>
      <c r="AF1465" s="29"/>
      <c r="AG1465" s="29"/>
      <c r="AH1465" s="29"/>
      <c r="AI1465" s="29"/>
      <c r="AJ1465" s="29"/>
      <c r="AK1465" s="29"/>
      <c r="AL1465" s="2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  <c r="EB1465" s="9"/>
      <c r="EC1465" s="9"/>
      <c r="ED1465" s="9"/>
      <c r="EE1465" s="9"/>
      <c r="EF1465" s="9"/>
      <c r="EG1465" s="9"/>
      <c r="EH1465" s="9"/>
    </row>
    <row r="1466" spans="2:138" ht="15">
      <c r="B1466" s="4"/>
      <c r="C1466" s="4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6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29"/>
      <c r="AF1466" s="29"/>
      <c r="AG1466" s="29"/>
      <c r="AH1466" s="29"/>
      <c r="AI1466" s="29"/>
      <c r="AJ1466" s="29"/>
      <c r="AK1466" s="29"/>
      <c r="AL1466" s="2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  <c r="EB1466" s="9"/>
      <c r="EC1466" s="9"/>
      <c r="ED1466" s="9"/>
      <c r="EE1466" s="9"/>
      <c r="EF1466" s="9"/>
      <c r="EG1466" s="9"/>
      <c r="EH1466" s="9"/>
    </row>
    <row r="1467" spans="2:138" ht="15">
      <c r="B1467" s="4"/>
      <c r="C1467" s="4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6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29"/>
      <c r="AF1467" s="29"/>
      <c r="AG1467" s="29"/>
      <c r="AH1467" s="29"/>
      <c r="AI1467" s="29"/>
      <c r="AJ1467" s="29"/>
      <c r="AK1467" s="29"/>
      <c r="AL1467" s="2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  <c r="EB1467" s="9"/>
      <c r="EC1467" s="9"/>
      <c r="ED1467" s="9"/>
      <c r="EE1467" s="9"/>
      <c r="EF1467" s="9"/>
      <c r="EG1467" s="9"/>
      <c r="EH1467" s="9"/>
    </row>
    <row r="1468" spans="2:138" ht="15">
      <c r="B1468" s="4"/>
      <c r="C1468" s="4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6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29"/>
      <c r="AF1468" s="29"/>
      <c r="AG1468" s="29"/>
      <c r="AH1468" s="29"/>
      <c r="AI1468" s="29"/>
      <c r="AJ1468" s="29"/>
      <c r="AK1468" s="29"/>
      <c r="AL1468" s="2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  <c r="EB1468" s="9"/>
      <c r="EC1468" s="9"/>
      <c r="ED1468" s="9"/>
      <c r="EE1468" s="9"/>
      <c r="EF1468" s="9"/>
      <c r="EG1468" s="9"/>
      <c r="EH1468" s="9"/>
    </row>
    <row r="1469" spans="2:138" ht="15">
      <c r="B1469" s="4"/>
      <c r="C1469" s="4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6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29"/>
      <c r="AF1469" s="29"/>
      <c r="AG1469" s="29"/>
      <c r="AH1469" s="29"/>
      <c r="AI1469" s="29"/>
      <c r="AJ1469" s="29"/>
      <c r="AK1469" s="29"/>
      <c r="AL1469" s="2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  <c r="EB1469" s="9"/>
      <c r="EC1469" s="9"/>
      <c r="ED1469" s="9"/>
      <c r="EE1469" s="9"/>
      <c r="EF1469" s="9"/>
      <c r="EG1469" s="9"/>
      <c r="EH1469" s="9"/>
    </row>
    <row r="1470" spans="2:138" ht="15">
      <c r="B1470" s="4"/>
      <c r="C1470" s="4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6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29"/>
      <c r="AF1470" s="29"/>
      <c r="AG1470" s="29"/>
      <c r="AH1470" s="29"/>
      <c r="AI1470" s="29"/>
      <c r="AJ1470" s="29"/>
      <c r="AK1470" s="29"/>
      <c r="AL1470" s="2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  <c r="EB1470" s="9"/>
      <c r="EC1470" s="9"/>
      <c r="ED1470" s="9"/>
      <c r="EE1470" s="9"/>
      <c r="EF1470" s="9"/>
      <c r="EG1470" s="9"/>
      <c r="EH1470" s="9"/>
    </row>
    <row r="1471" spans="2:138" ht="15">
      <c r="B1471" s="4"/>
      <c r="C1471" s="4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6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29"/>
      <c r="AF1471" s="29"/>
      <c r="AG1471" s="29"/>
      <c r="AH1471" s="29"/>
      <c r="AI1471" s="29"/>
      <c r="AJ1471" s="29"/>
      <c r="AK1471" s="29"/>
      <c r="AL1471" s="2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  <c r="EB1471" s="9"/>
      <c r="EC1471" s="9"/>
      <c r="ED1471" s="9"/>
      <c r="EE1471" s="9"/>
      <c r="EF1471" s="9"/>
      <c r="EG1471" s="9"/>
      <c r="EH1471" s="9"/>
    </row>
    <row r="1472" spans="2:138" ht="15">
      <c r="B1472" s="4"/>
      <c r="C1472" s="4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6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29"/>
      <c r="AF1472" s="29"/>
      <c r="AG1472" s="29"/>
      <c r="AH1472" s="29"/>
      <c r="AI1472" s="29"/>
      <c r="AJ1472" s="29"/>
      <c r="AK1472" s="29"/>
      <c r="AL1472" s="2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  <c r="EB1472" s="9"/>
      <c r="EC1472" s="9"/>
      <c r="ED1472" s="9"/>
      <c r="EE1472" s="9"/>
      <c r="EF1472" s="9"/>
      <c r="EG1472" s="9"/>
      <c r="EH1472" s="9"/>
    </row>
    <row r="1473" spans="2:138" ht="15">
      <c r="B1473" s="4"/>
      <c r="C1473" s="4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6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29"/>
      <c r="AF1473" s="29"/>
      <c r="AG1473" s="29"/>
      <c r="AH1473" s="29"/>
      <c r="AI1473" s="29"/>
      <c r="AJ1473" s="29"/>
      <c r="AK1473" s="29"/>
      <c r="AL1473" s="2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  <c r="EB1473" s="9"/>
      <c r="EC1473" s="9"/>
      <c r="ED1473" s="9"/>
      <c r="EE1473" s="9"/>
      <c r="EF1473" s="9"/>
      <c r="EG1473" s="9"/>
      <c r="EH1473" s="9"/>
    </row>
    <row r="1474" spans="2:138" ht="15">
      <c r="B1474" s="4"/>
      <c r="C1474" s="4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6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29"/>
      <c r="AF1474" s="29"/>
      <c r="AG1474" s="29"/>
      <c r="AH1474" s="29"/>
      <c r="AI1474" s="29"/>
      <c r="AJ1474" s="29"/>
      <c r="AK1474" s="29"/>
      <c r="AL1474" s="2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  <c r="EB1474" s="9"/>
      <c r="EC1474" s="9"/>
      <c r="ED1474" s="9"/>
      <c r="EE1474" s="9"/>
      <c r="EF1474" s="9"/>
      <c r="EG1474" s="9"/>
      <c r="EH1474" s="9"/>
    </row>
    <row r="1475" spans="2:138" ht="15">
      <c r="B1475" s="4"/>
      <c r="C1475" s="4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6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29"/>
      <c r="AF1475" s="29"/>
      <c r="AG1475" s="29"/>
      <c r="AH1475" s="29"/>
      <c r="AI1475" s="29"/>
      <c r="AJ1475" s="29"/>
      <c r="AK1475" s="29"/>
      <c r="AL1475" s="2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  <c r="EB1475" s="9"/>
      <c r="EC1475" s="9"/>
      <c r="ED1475" s="9"/>
      <c r="EE1475" s="9"/>
      <c r="EF1475" s="9"/>
      <c r="EG1475" s="9"/>
      <c r="EH1475" s="9"/>
    </row>
    <row r="1476" spans="2:138" ht="15">
      <c r="B1476" s="4"/>
      <c r="C1476" s="4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6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29"/>
      <c r="AF1476" s="29"/>
      <c r="AG1476" s="29"/>
      <c r="AH1476" s="29"/>
      <c r="AI1476" s="29"/>
      <c r="AJ1476" s="29"/>
      <c r="AK1476" s="29"/>
      <c r="AL1476" s="2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  <c r="EB1476" s="9"/>
      <c r="EC1476" s="9"/>
      <c r="ED1476" s="9"/>
      <c r="EE1476" s="9"/>
      <c r="EF1476" s="9"/>
      <c r="EG1476" s="9"/>
      <c r="EH1476" s="9"/>
    </row>
    <row r="1477" spans="2:138" ht="15">
      <c r="B1477" s="4"/>
      <c r="C1477" s="4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6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29"/>
      <c r="AF1477" s="29"/>
      <c r="AG1477" s="29"/>
      <c r="AH1477" s="29"/>
      <c r="AI1477" s="29"/>
      <c r="AJ1477" s="29"/>
      <c r="AK1477" s="29"/>
      <c r="AL1477" s="2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  <c r="EB1477" s="9"/>
      <c r="EC1477" s="9"/>
      <c r="ED1477" s="9"/>
      <c r="EE1477" s="9"/>
      <c r="EF1477" s="9"/>
      <c r="EG1477" s="9"/>
      <c r="EH1477" s="9"/>
    </row>
    <row r="1478" spans="2:138" ht="15">
      <c r="B1478" s="4"/>
      <c r="C1478" s="4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6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29"/>
      <c r="AF1478" s="29"/>
      <c r="AG1478" s="29"/>
      <c r="AH1478" s="29"/>
      <c r="AI1478" s="29"/>
      <c r="AJ1478" s="29"/>
      <c r="AK1478" s="29"/>
      <c r="AL1478" s="2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  <c r="EB1478" s="9"/>
      <c r="EC1478" s="9"/>
      <c r="ED1478" s="9"/>
      <c r="EE1478" s="9"/>
      <c r="EF1478" s="9"/>
      <c r="EG1478" s="9"/>
      <c r="EH1478" s="9"/>
    </row>
    <row r="1479" spans="2:138" ht="15">
      <c r="B1479" s="4"/>
      <c r="C1479" s="4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6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29"/>
      <c r="AF1479" s="29"/>
      <c r="AG1479" s="29"/>
      <c r="AH1479" s="29"/>
      <c r="AI1479" s="29"/>
      <c r="AJ1479" s="29"/>
      <c r="AK1479" s="29"/>
      <c r="AL1479" s="2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  <c r="EB1479" s="9"/>
      <c r="EC1479" s="9"/>
      <c r="ED1479" s="9"/>
      <c r="EE1479" s="9"/>
      <c r="EF1479" s="9"/>
      <c r="EG1479" s="9"/>
      <c r="EH1479" s="9"/>
    </row>
    <row r="1480" spans="2:138" ht="15">
      <c r="B1480" s="4"/>
      <c r="C1480" s="4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6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29"/>
      <c r="AF1480" s="29"/>
      <c r="AG1480" s="29"/>
      <c r="AH1480" s="29"/>
      <c r="AI1480" s="29"/>
      <c r="AJ1480" s="29"/>
      <c r="AK1480" s="29"/>
      <c r="AL1480" s="2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  <c r="EB1480" s="9"/>
      <c r="EC1480" s="9"/>
      <c r="ED1480" s="9"/>
      <c r="EE1480" s="9"/>
      <c r="EF1480" s="9"/>
      <c r="EG1480" s="9"/>
      <c r="EH1480" s="9"/>
    </row>
    <row r="1481" spans="2:138" ht="15">
      <c r="B1481" s="4"/>
      <c r="C1481" s="4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6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29"/>
      <c r="AF1481" s="29"/>
      <c r="AG1481" s="29"/>
      <c r="AH1481" s="29"/>
      <c r="AI1481" s="29"/>
      <c r="AJ1481" s="29"/>
      <c r="AK1481" s="29"/>
      <c r="AL1481" s="2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  <c r="EB1481" s="9"/>
      <c r="EC1481" s="9"/>
      <c r="ED1481" s="9"/>
      <c r="EE1481" s="9"/>
      <c r="EF1481" s="9"/>
      <c r="EG1481" s="9"/>
      <c r="EH1481" s="9"/>
    </row>
    <row r="1482" spans="2:138" ht="15">
      <c r="B1482" s="4"/>
      <c r="C1482" s="4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6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29"/>
      <c r="AF1482" s="29"/>
      <c r="AG1482" s="29"/>
      <c r="AH1482" s="29"/>
      <c r="AI1482" s="29"/>
      <c r="AJ1482" s="29"/>
      <c r="AK1482" s="29"/>
      <c r="AL1482" s="2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  <c r="EB1482" s="9"/>
      <c r="EC1482" s="9"/>
      <c r="ED1482" s="9"/>
      <c r="EE1482" s="9"/>
      <c r="EF1482" s="9"/>
      <c r="EG1482" s="9"/>
      <c r="EH1482" s="9"/>
    </row>
    <row r="1483" spans="2:138" ht="15">
      <c r="B1483" s="4"/>
      <c r="C1483" s="4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6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29"/>
      <c r="AF1483" s="29"/>
      <c r="AG1483" s="29"/>
      <c r="AH1483" s="29"/>
      <c r="AI1483" s="29"/>
      <c r="AJ1483" s="29"/>
      <c r="AK1483" s="29"/>
      <c r="AL1483" s="2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  <c r="EB1483" s="9"/>
      <c r="EC1483" s="9"/>
      <c r="ED1483" s="9"/>
      <c r="EE1483" s="9"/>
      <c r="EF1483" s="9"/>
      <c r="EG1483" s="9"/>
      <c r="EH1483" s="9"/>
    </row>
    <row r="1484" spans="2:138" ht="15">
      <c r="B1484" s="4"/>
      <c r="C1484" s="4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6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29"/>
      <c r="AF1484" s="29"/>
      <c r="AG1484" s="29"/>
      <c r="AH1484" s="29"/>
      <c r="AI1484" s="29"/>
      <c r="AJ1484" s="29"/>
      <c r="AK1484" s="29"/>
      <c r="AL1484" s="2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  <c r="EB1484" s="9"/>
      <c r="EC1484" s="9"/>
      <c r="ED1484" s="9"/>
      <c r="EE1484" s="9"/>
      <c r="EF1484" s="9"/>
      <c r="EG1484" s="9"/>
      <c r="EH1484" s="9"/>
    </row>
    <row r="1485" spans="2:138" ht="15">
      <c r="B1485" s="4"/>
      <c r="C1485" s="4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6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29"/>
      <c r="AF1485" s="29"/>
      <c r="AG1485" s="29"/>
      <c r="AH1485" s="29"/>
      <c r="AI1485" s="29"/>
      <c r="AJ1485" s="29"/>
      <c r="AK1485" s="29"/>
      <c r="AL1485" s="2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  <c r="EB1485" s="9"/>
      <c r="EC1485" s="9"/>
      <c r="ED1485" s="9"/>
      <c r="EE1485" s="9"/>
      <c r="EF1485" s="9"/>
      <c r="EG1485" s="9"/>
      <c r="EH1485" s="9"/>
    </row>
    <row r="1486" spans="2:138" ht="15">
      <c r="B1486" s="4"/>
      <c r="C1486" s="4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6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29"/>
      <c r="AF1486" s="29"/>
      <c r="AG1486" s="29"/>
      <c r="AH1486" s="29"/>
      <c r="AI1486" s="29"/>
      <c r="AJ1486" s="29"/>
      <c r="AK1486" s="29"/>
      <c r="AL1486" s="2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  <c r="EB1486" s="9"/>
      <c r="EC1486" s="9"/>
      <c r="ED1486" s="9"/>
      <c r="EE1486" s="9"/>
      <c r="EF1486" s="9"/>
      <c r="EG1486" s="9"/>
      <c r="EH1486" s="9"/>
    </row>
    <row r="1487" spans="2:138" ht="15">
      <c r="B1487" s="4"/>
      <c r="C1487" s="4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6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29"/>
      <c r="AF1487" s="29"/>
      <c r="AG1487" s="29"/>
      <c r="AH1487" s="29"/>
      <c r="AI1487" s="29"/>
      <c r="AJ1487" s="29"/>
      <c r="AK1487" s="29"/>
      <c r="AL1487" s="2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  <c r="EB1487" s="9"/>
      <c r="EC1487" s="9"/>
      <c r="ED1487" s="9"/>
      <c r="EE1487" s="9"/>
      <c r="EF1487" s="9"/>
      <c r="EG1487" s="9"/>
      <c r="EH1487" s="9"/>
    </row>
    <row r="1488" spans="2:138" ht="15">
      <c r="B1488" s="4"/>
      <c r="C1488" s="4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6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29"/>
      <c r="AF1488" s="29"/>
      <c r="AG1488" s="29"/>
      <c r="AH1488" s="29"/>
      <c r="AI1488" s="29"/>
      <c r="AJ1488" s="29"/>
      <c r="AK1488" s="29"/>
      <c r="AL1488" s="2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  <c r="EB1488" s="9"/>
      <c r="EC1488" s="9"/>
      <c r="ED1488" s="9"/>
      <c r="EE1488" s="9"/>
      <c r="EF1488" s="9"/>
      <c r="EG1488" s="9"/>
      <c r="EH1488" s="9"/>
    </row>
    <row r="1489" spans="2:138" ht="15">
      <c r="B1489" s="4"/>
      <c r="C1489" s="4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6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29"/>
      <c r="AF1489" s="29"/>
      <c r="AG1489" s="29"/>
      <c r="AH1489" s="29"/>
      <c r="AI1489" s="29"/>
      <c r="AJ1489" s="29"/>
      <c r="AK1489" s="29"/>
      <c r="AL1489" s="2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  <c r="EB1489" s="9"/>
      <c r="EC1489" s="9"/>
      <c r="ED1489" s="9"/>
      <c r="EE1489" s="9"/>
      <c r="EF1489" s="9"/>
      <c r="EG1489" s="9"/>
      <c r="EH1489" s="9"/>
    </row>
    <row r="1490" spans="2:138" ht="15">
      <c r="B1490" s="4"/>
      <c r="C1490" s="4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6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29"/>
      <c r="AF1490" s="29"/>
      <c r="AG1490" s="29"/>
      <c r="AH1490" s="29"/>
      <c r="AI1490" s="29"/>
      <c r="AJ1490" s="29"/>
      <c r="AK1490" s="29"/>
      <c r="AL1490" s="2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  <c r="EB1490" s="9"/>
      <c r="EC1490" s="9"/>
      <c r="ED1490" s="9"/>
      <c r="EE1490" s="9"/>
      <c r="EF1490" s="9"/>
      <c r="EG1490" s="9"/>
      <c r="EH1490" s="9"/>
    </row>
    <row r="1491" spans="2:138" ht="15">
      <c r="B1491" s="4"/>
      <c r="C1491" s="4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6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29"/>
      <c r="AF1491" s="29"/>
      <c r="AG1491" s="29"/>
      <c r="AH1491" s="29"/>
      <c r="AI1491" s="29"/>
      <c r="AJ1491" s="29"/>
      <c r="AK1491" s="29"/>
      <c r="AL1491" s="2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  <c r="EB1491" s="9"/>
      <c r="EC1491" s="9"/>
      <c r="ED1491" s="9"/>
      <c r="EE1491" s="9"/>
      <c r="EF1491" s="9"/>
      <c r="EG1491" s="9"/>
      <c r="EH1491" s="9"/>
    </row>
    <row r="1492" spans="2:138" ht="15">
      <c r="B1492" s="4"/>
      <c r="C1492" s="4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6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29"/>
      <c r="AF1492" s="29"/>
      <c r="AG1492" s="29"/>
      <c r="AH1492" s="29"/>
      <c r="AI1492" s="29"/>
      <c r="AJ1492" s="29"/>
      <c r="AK1492" s="29"/>
      <c r="AL1492" s="2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  <c r="EB1492" s="9"/>
      <c r="EC1492" s="9"/>
      <c r="ED1492" s="9"/>
      <c r="EE1492" s="9"/>
      <c r="EF1492" s="9"/>
      <c r="EG1492" s="9"/>
      <c r="EH1492" s="9"/>
    </row>
    <row r="1493" spans="2:138" ht="15">
      <c r="B1493" s="4"/>
      <c r="C1493" s="4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6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29"/>
      <c r="AF1493" s="29"/>
      <c r="AG1493" s="29"/>
      <c r="AH1493" s="29"/>
      <c r="AI1493" s="29"/>
      <c r="AJ1493" s="29"/>
      <c r="AK1493" s="29"/>
      <c r="AL1493" s="2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  <c r="EB1493" s="9"/>
      <c r="EC1493" s="9"/>
      <c r="ED1493" s="9"/>
      <c r="EE1493" s="9"/>
      <c r="EF1493" s="9"/>
      <c r="EG1493" s="9"/>
      <c r="EH1493" s="9"/>
    </row>
    <row r="1494" spans="2:138" ht="15">
      <c r="B1494" s="4"/>
      <c r="C1494" s="4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6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29"/>
      <c r="AF1494" s="29"/>
      <c r="AG1494" s="29"/>
      <c r="AH1494" s="29"/>
      <c r="AI1494" s="29"/>
      <c r="AJ1494" s="29"/>
      <c r="AK1494" s="29"/>
      <c r="AL1494" s="2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  <c r="EB1494" s="9"/>
      <c r="EC1494" s="9"/>
      <c r="ED1494" s="9"/>
      <c r="EE1494" s="9"/>
      <c r="EF1494" s="9"/>
      <c r="EG1494" s="9"/>
      <c r="EH1494" s="9"/>
    </row>
    <row r="1495" spans="2:138" ht="15">
      <c r="B1495" s="4"/>
      <c r="C1495" s="4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6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29"/>
      <c r="AF1495" s="29"/>
      <c r="AG1495" s="29"/>
      <c r="AH1495" s="29"/>
      <c r="AI1495" s="29"/>
      <c r="AJ1495" s="29"/>
      <c r="AK1495" s="29"/>
      <c r="AL1495" s="2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  <c r="EB1495" s="9"/>
      <c r="EC1495" s="9"/>
      <c r="ED1495" s="9"/>
      <c r="EE1495" s="9"/>
      <c r="EF1495" s="9"/>
      <c r="EG1495" s="9"/>
      <c r="EH1495" s="9"/>
    </row>
    <row r="1496" spans="2:138" ht="15">
      <c r="B1496" s="4"/>
      <c r="C1496" s="4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6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29"/>
      <c r="AF1496" s="29"/>
      <c r="AG1496" s="29"/>
      <c r="AH1496" s="29"/>
      <c r="AI1496" s="29"/>
      <c r="AJ1496" s="29"/>
      <c r="AK1496" s="29"/>
      <c r="AL1496" s="2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  <c r="EB1496" s="9"/>
      <c r="EC1496" s="9"/>
      <c r="ED1496" s="9"/>
      <c r="EE1496" s="9"/>
      <c r="EF1496" s="9"/>
      <c r="EG1496" s="9"/>
      <c r="EH1496" s="9"/>
    </row>
    <row r="1497" spans="2:138" ht="15">
      <c r="B1497" s="4"/>
      <c r="C1497" s="4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6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29"/>
      <c r="AF1497" s="29"/>
      <c r="AG1497" s="29"/>
      <c r="AH1497" s="29"/>
      <c r="AI1497" s="29"/>
      <c r="AJ1497" s="29"/>
      <c r="AK1497" s="29"/>
      <c r="AL1497" s="2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  <c r="EB1497" s="9"/>
      <c r="EC1497" s="9"/>
      <c r="ED1497" s="9"/>
      <c r="EE1497" s="9"/>
      <c r="EF1497" s="9"/>
      <c r="EG1497" s="9"/>
      <c r="EH1497" s="9"/>
    </row>
    <row r="1498" spans="2:138" ht="15">
      <c r="B1498" s="4"/>
      <c r="C1498" s="4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6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29"/>
      <c r="AF1498" s="29"/>
      <c r="AG1498" s="29"/>
      <c r="AH1498" s="29"/>
      <c r="AI1498" s="29"/>
      <c r="AJ1498" s="29"/>
      <c r="AK1498" s="29"/>
      <c r="AL1498" s="2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  <c r="EB1498" s="9"/>
      <c r="EC1498" s="9"/>
      <c r="ED1498" s="9"/>
      <c r="EE1498" s="9"/>
      <c r="EF1498" s="9"/>
      <c r="EG1498" s="9"/>
      <c r="EH1498" s="9"/>
    </row>
    <row r="1499" spans="2:138" ht="15">
      <c r="B1499" s="4"/>
      <c r="C1499" s="4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6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29"/>
      <c r="AF1499" s="29"/>
      <c r="AG1499" s="29"/>
      <c r="AH1499" s="29"/>
      <c r="AI1499" s="29"/>
      <c r="AJ1499" s="29"/>
      <c r="AK1499" s="29"/>
      <c r="AL1499" s="2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  <c r="EB1499" s="9"/>
      <c r="EC1499" s="9"/>
      <c r="ED1499" s="9"/>
      <c r="EE1499" s="9"/>
      <c r="EF1499" s="9"/>
      <c r="EG1499" s="9"/>
      <c r="EH1499" s="9"/>
    </row>
    <row r="1500" spans="2:138" ht="15">
      <c r="B1500" s="4"/>
      <c r="C1500" s="4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6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29"/>
      <c r="AF1500" s="29"/>
      <c r="AG1500" s="29"/>
      <c r="AH1500" s="29"/>
      <c r="AI1500" s="29"/>
      <c r="AJ1500" s="29"/>
      <c r="AK1500" s="29"/>
      <c r="AL1500" s="2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  <c r="EB1500" s="9"/>
      <c r="EC1500" s="9"/>
      <c r="ED1500" s="9"/>
      <c r="EE1500" s="9"/>
      <c r="EF1500" s="9"/>
      <c r="EG1500" s="9"/>
      <c r="EH1500" s="9"/>
    </row>
    <row r="1501" spans="2:138" ht="15">
      <c r="B1501" s="4"/>
      <c r="C1501" s="4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6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29"/>
      <c r="AF1501" s="29"/>
      <c r="AG1501" s="29"/>
      <c r="AH1501" s="29"/>
      <c r="AI1501" s="29"/>
      <c r="AJ1501" s="29"/>
      <c r="AK1501" s="29"/>
      <c r="AL1501" s="2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  <c r="EB1501" s="9"/>
      <c r="EC1501" s="9"/>
      <c r="ED1501" s="9"/>
      <c r="EE1501" s="9"/>
      <c r="EF1501" s="9"/>
      <c r="EG1501" s="9"/>
      <c r="EH1501" s="9"/>
    </row>
    <row r="1502" spans="2:138" ht="15">
      <c r="B1502" s="4"/>
      <c r="C1502" s="4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6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29"/>
      <c r="AF1502" s="29"/>
      <c r="AG1502" s="29"/>
      <c r="AH1502" s="29"/>
      <c r="AI1502" s="29"/>
      <c r="AJ1502" s="29"/>
      <c r="AK1502" s="29"/>
      <c r="AL1502" s="2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  <c r="EB1502" s="9"/>
      <c r="EC1502" s="9"/>
      <c r="ED1502" s="9"/>
      <c r="EE1502" s="9"/>
      <c r="EF1502" s="9"/>
      <c r="EG1502" s="9"/>
      <c r="EH1502" s="9"/>
    </row>
    <row r="1503" spans="2:138" ht="15">
      <c r="B1503" s="4"/>
      <c r="C1503" s="4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6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29"/>
      <c r="AF1503" s="29"/>
      <c r="AG1503" s="29"/>
      <c r="AH1503" s="29"/>
      <c r="AI1503" s="29"/>
      <c r="AJ1503" s="29"/>
      <c r="AK1503" s="29"/>
      <c r="AL1503" s="2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  <c r="EB1503" s="9"/>
      <c r="EC1503" s="9"/>
      <c r="ED1503" s="9"/>
      <c r="EE1503" s="9"/>
      <c r="EF1503" s="9"/>
      <c r="EG1503" s="9"/>
      <c r="EH1503" s="9"/>
    </row>
    <row r="1504" spans="2:138" ht="15">
      <c r="B1504" s="4"/>
      <c r="C1504" s="4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6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29"/>
      <c r="AF1504" s="29"/>
      <c r="AG1504" s="29"/>
      <c r="AH1504" s="29"/>
      <c r="AI1504" s="29"/>
      <c r="AJ1504" s="29"/>
      <c r="AK1504" s="29"/>
      <c r="AL1504" s="2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  <c r="EB1504" s="9"/>
      <c r="EC1504" s="9"/>
      <c r="ED1504" s="9"/>
      <c r="EE1504" s="9"/>
      <c r="EF1504" s="9"/>
      <c r="EG1504" s="9"/>
      <c r="EH1504" s="9"/>
    </row>
    <row r="1505" spans="2:138" ht="15">
      <c r="B1505" s="4"/>
      <c r="C1505" s="4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6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29"/>
      <c r="AF1505" s="29"/>
      <c r="AG1505" s="29"/>
      <c r="AH1505" s="29"/>
      <c r="AI1505" s="29"/>
      <c r="AJ1505" s="29"/>
      <c r="AK1505" s="29"/>
      <c r="AL1505" s="2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  <c r="EB1505" s="9"/>
      <c r="EC1505" s="9"/>
      <c r="ED1505" s="9"/>
      <c r="EE1505" s="9"/>
      <c r="EF1505" s="9"/>
      <c r="EG1505" s="9"/>
      <c r="EH1505" s="9"/>
    </row>
    <row r="1506" spans="2:138" ht="15">
      <c r="B1506" s="4"/>
      <c r="C1506" s="4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6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29"/>
      <c r="AF1506" s="29"/>
      <c r="AG1506" s="29"/>
      <c r="AH1506" s="29"/>
      <c r="AI1506" s="29"/>
      <c r="AJ1506" s="29"/>
      <c r="AK1506" s="29"/>
      <c r="AL1506" s="2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  <c r="EB1506" s="9"/>
      <c r="EC1506" s="9"/>
      <c r="ED1506" s="9"/>
      <c r="EE1506" s="9"/>
      <c r="EF1506" s="9"/>
      <c r="EG1506" s="9"/>
      <c r="EH1506" s="9"/>
    </row>
    <row r="1507" spans="2:138" ht="15">
      <c r="B1507" s="4"/>
      <c r="C1507" s="4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6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29"/>
      <c r="AF1507" s="29"/>
      <c r="AG1507" s="29"/>
      <c r="AH1507" s="29"/>
      <c r="AI1507" s="29"/>
      <c r="AJ1507" s="29"/>
      <c r="AK1507" s="29"/>
      <c r="AL1507" s="2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  <c r="EB1507" s="9"/>
      <c r="EC1507" s="9"/>
      <c r="ED1507" s="9"/>
      <c r="EE1507" s="9"/>
      <c r="EF1507" s="9"/>
      <c r="EG1507" s="9"/>
      <c r="EH1507" s="9"/>
    </row>
    <row r="1508" spans="2:138" ht="15">
      <c r="B1508" s="4"/>
      <c r="C1508" s="4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6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29"/>
      <c r="AF1508" s="29"/>
      <c r="AG1508" s="29"/>
      <c r="AH1508" s="29"/>
      <c r="AI1508" s="29"/>
      <c r="AJ1508" s="29"/>
      <c r="AK1508" s="29"/>
      <c r="AL1508" s="2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  <c r="EB1508" s="9"/>
      <c r="EC1508" s="9"/>
      <c r="ED1508" s="9"/>
      <c r="EE1508" s="9"/>
      <c r="EF1508" s="9"/>
      <c r="EG1508" s="9"/>
      <c r="EH1508" s="9"/>
    </row>
    <row r="1509" spans="2:138" ht="15">
      <c r="B1509" s="4"/>
      <c r="C1509" s="4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6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29"/>
      <c r="AF1509" s="29"/>
      <c r="AG1509" s="29"/>
      <c r="AH1509" s="29"/>
      <c r="AI1509" s="29"/>
      <c r="AJ1509" s="29"/>
      <c r="AK1509" s="29"/>
      <c r="AL1509" s="2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  <c r="EB1509" s="9"/>
      <c r="EC1509" s="9"/>
      <c r="ED1509" s="9"/>
      <c r="EE1509" s="9"/>
      <c r="EF1509" s="9"/>
      <c r="EG1509" s="9"/>
      <c r="EH1509" s="9"/>
    </row>
    <row r="1510" spans="2:138" ht="15">
      <c r="B1510" s="4"/>
      <c r="C1510" s="4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6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29"/>
      <c r="AF1510" s="29"/>
      <c r="AG1510" s="29"/>
      <c r="AH1510" s="29"/>
      <c r="AI1510" s="29"/>
      <c r="AJ1510" s="29"/>
      <c r="AK1510" s="29"/>
      <c r="AL1510" s="2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  <c r="EB1510" s="9"/>
      <c r="EC1510" s="9"/>
      <c r="ED1510" s="9"/>
      <c r="EE1510" s="9"/>
      <c r="EF1510" s="9"/>
      <c r="EG1510" s="9"/>
      <c r="EH1510" s="9"/>
    </row>
    <row r="1511" spans="2:138" ht="15">
      <c r="B1511" s="4"/>
      <c r="C1511" s="4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6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29"/>
      <c r="AF1511" s="29"/>
      <c r="AG1511" s="29"/>
      <c r="AH1511" s="29"/>
      <c r="AI1511" s="29"/>
      <c r="AJ1511" s="29"/>
      <c r="AK1511" s="29"/>
      <c r="AL1511" s="2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  <c r="EB1511" s="9"/>
      <c r="EC1511" s="9"/>
      <c r="ED1511" s="9"/>
      <c r="EE1511" s="9"/>
      <c r="EF1511" s="9"/>
      <c r="EG1511" s="9"/>
      <c r="EH1511" s="9"/>
    </row>
    <row r="1512" spans="2:138" ht="15">
      <c r="B1512" s="4"/>
      <c r="C1512" s="4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6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29"/>
      <c r="AF1512" s="29"/>
      <c r="AG1512" s="29"/>
      <c r="AH1512" s="29"/>
      <c r="AI1512" s="29"/>
      <c r="AJ1512" s="29"/>
      <c r="AK1512" s="29"/>
      <c r="AL1512" s="2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  <c r="EB1512" s="9"/>
      <c r="EC1512" s="9"/>
      <c r="ED1512" s="9"/>
      <c r="EE1512" s="9"/>
      <c r="EF1512" s="9"/>
      <c r="EG1512" s="9"/>
      <c r="EH1512" s="9"/>
    </row>
    <row r="1513" spans="2:138" ht="15">
      <c r="B1513" s="4"/>
      <c r="C1513" s="4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6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29"/>
      <c r="AF1513" s="29"/>
      <c r="AG1513" s="29"/>
      <c r="AH1513" s="29"/>
      <c r="AI1513" s="29"/>
      <c r="AJ1513" s="29"/>
      <c r="AK1513" s="29"/>
      <c r="AL1513" s="2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  <c r="EB1513" s="9"/>
      <c r="EC1513" s="9"/>
      <c r="ED1513" s="9"/>
      <c r="EE1513" s="9"/>
      <c r="EF1513" s="9"/>
      <c r="EG1513" s="9"/>
      <c r="EH1513" s="9"/>
    </row>
    <row r="1514" spans="2:138" ht="15">
      <c r="B1514" s="4"/>
      <c r="C1514" s="4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6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29"/>
      <c r="AF1514" s="29"/>
      <c r="AG1514" s="29"/>
      <c r="AH1514" s="29"/>
      <c r="AI1514" s="29"/>
      <c r="AJ1514" s="29"/>
      <c r="AK1514" s="29"/>
      <c r="AL1514" s="2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  <c r="EB1514" s="9"/>
      <c r="EC1514" s="9"/>
      <c r="ED1514" s="9"/>
      <c r="EE1514" s="9"/>
      <c r="EF1514" s="9"/>
      <c r="EG1514" s="9"/>
      <c r="EH1514" s="9"/>
    </row>
    <row r="1515" spans="2:138" ht="15">
      <c r="B1515" s="4"/>
      <c r="C1515" s="4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6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29"/>
      <c r="AF1515" s="29"/>
      <c r="AG1515" s="29"/>
      <c r="AH1515" s="29"/>
      <c r="AI1515" s="29"/>
      <c r="AJ1515" s="29"/>
      <c r="AK1515" s="29"/>
      <c r="AL1515" s="2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  <c r="EB1515" s="9"/>
      <c r="EC1515" s="9"/>
      <c r="ED1515" s="9"/>
      <c r="EE1515" s="9"/>
      <c r="EF1515" s="9"/>
      <c r="EG1515" s="9"/>
      <c r="EH1515" s="9"/>
    </row>
    <row r="1516" spans="2:138" ht="15">
      <c r="B1516" s="4"/>
      <c r="C1516" s="4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6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29"/>
      <c r="AF1516" s="29"/>
      <c r="AG1516" s="29"/>
      <c r="AH1516" s="29"/>
      <c r="AI1516" s="29"/>
      <c r="AJ1516" s="29"/>
      <c r="AK1516" s="29"/>
      <c r="AL1516" s="2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  <c r="EB1516" s="9"/>
      <c r="EC1516" s="9"/>
      <c r="ED1516" s="9"/>
      <c r="EE1516" s="9"/>
      <c r="EF1516" s="9"/>
      <c r="EG1516" s="9"/>
      <c r="EH1516" s="9"/>
    </row>
    <row r="1517" spans="2:138" ht="15">
      <c r="B1517" s="4"/>
      <c r="C1517" s="4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6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29"/>
      <c r="AF1517" s="29"/>
      <c r="AG1517" s="29"/>
      <c r="AH1517" s="29"/>
      <c r="AI1517" s="29"/>
      <c r="AJ1517" s="29"/>
      <c r="AK1517" s="29"/>
      <c r="AL1517" s="2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  <c r="EB1517" s="9"/>
      <c r="EC1517" s="9"/>
      <c r="ED1517" s="9"/>
      <c r="EE1517" s="9"/>
      <c r="EF1517" s="9"/>
      <c r="EG1517" s="9"/>
      <c r="EH1517" s="9"/>
    </row>
    <row r="1518" spans="2:138" ht="15">
      <c r="B1518" s="4"/>
      <c r="C1518" s="4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6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29"/>
      <c r="AF1518" s="29"/>
      <c r="AG1518" s="29"/>
      <c r="AH1518" s="29"/>
      <c r="AI1518" s="29"/>
      <c r="AJ1518" s="29"/>
      <c r="AK1518" s="29"/>
      <c r="AL1518" s="2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  <c r="EB1518" s="9"/>
      <c r="EC1518" s="9"/>
      <c r="ED1518" s="9"/>
      <c r="EE1518" s="9"/>
      <c r="EF1518" s="9"/>
      <c r="EG1518" s="9"/>
      <c r="EH1518" s="9"/>
    </row>
    <row r="1519" spans="2:138" ht="15">
      <c r="B1519" s="4"/>
      <c r="C1519" s="4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6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29"/>
      <c r="AF1519" s="29"/>
      <c r="AG1519" s="29"/>
      <c r="AH1519" s="29"/>
      <c r="AI1519" s="29"/>
      <c r="AJ1519" s="29"/>
      <c r="AK1519" s="29"/>
      <c r="AL1519" s="2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  <c r="EB1519" s="9"/>
      <c r="EC1519" s="9"/>
      <c r="ED1519" s="9"/>
      <c r="EE1519" s="9"/>
      <c r="EF1519" s="9"/>
      <c r="EG1519" s="9"/>
      <c r="EH1519" s="9"/>
    </row>
    <row r="1520" spans="2:138" ht="15">
      <c r="B1520" s="4"/>
      <c r="C1520" s="4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6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29"/>
      <c r="AF1520" s="29"/>
      <c r="AG1520" s="29"/>
      <c r="AH1520" s="29"/>
      <c r="AI1520" s="29"/>
      <c r="AJ1520" s="29"/>
      <c r="AK1520" s="29"/>
      <c r="AL1520" s="2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  <c r="EB1520" s="9"/>
      <c r="EC1520" s="9"/>
      <c r="ED1520" s="9"/>
      <c r="EE1520" s="9"/>
      <c r="EF1520" s="9"/>
      <c r="EG1520" s="9"/>
      <c r="EH1520" s="9"/>
    </row>
    <row r="1521" spans="2:138" ht="15">
      <c r="B1521" s="4"/>
      <c r="C1521" s="4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6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29"/>
      <c r="AF1521" s="29"/>
      <c r="AG1521" s="29"/>
      <c r="AH1521" s="29"/>
      <c r="AI1521" s="29"/>
      <c r="AJ1521" s="29"/>
      <c r="AK1521" s="29"/>
      <c r="AL1521" s="2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  <c r="EB1521" s="9"/>
      <c r="EC1521" s="9"/>
      <c r="ED1521" s="9"/>
      <c r="EE1521" s="9"/>
      <c r="EF1521" s="9"/>
      <c r="EG1521" s="9"/>
      <c r="EH1521" s="9"/>
    </row>
    <row r="1522" spans="2:138" ht="15">
      <c r="B1522" s="4"/>
      <c r="C1522" s="4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6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29"/>
      <c r="AF1522" s="29"/>
      <c r="AG1522" s="29"/>
      <c r="AH1522" s="29"/>
      <c r="AI1522" s="29"/>
      <c r="AJ1522" s="29"/>
      <c r="AK1522" s="29"/>
      <c r="AL1522" s="2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  <c r="EB1522" s="9"/>
      <c r="EC1522" s="9"/>
      <c r="ED1522" s="9"/>
      <c r="EE1522" s="9"/>
      <c r="EF1522" s="9"/>
      <c r="EG1522" s="9"/>
      <c r="EH1522" s="9"/>
    </row>
    <row r="1523" spans="2:138" ht="15">
      <c r="B1523" s="4"/>
      <c r="C1523" s="4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6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29"/>
      <c r="AF1523" s="29"/>
      <c r="AG1523" s="29"/>
      <c r="AH1523" s="29"/>
      <c r="AI1523" s="29"/>
      <c r="AJ1523" s="29"/>
      <c r="AK1523" s="29"/>
      <c r="AL1523" s="2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  <c r="EB1523" s="9"/>
      <c r="EC1523" s="9"/>
      <c r="ED1523" s="9"/>
      <c r="EE1523" s="9"/>
      <c r="EF1523" s="9"/>
      <c r="EG1523" s="9"/>
      <c r="EH1523" s="9"/>
    </row>
    <row r="1524" spans="2:138" ht="15">
      <c r="B1524" s="4"/>
      <c r="C1524" s="4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6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29"/>
      <c r="AF1524" s="29"/>
      <c r="AG1524" s="29"/>
      <c r="AH1524" s="29"/>
      <c r="AI1524" s="29"/>
      <c r="AJ1524" s="29"/>
      <c r="AK1524" s="29"/>
      <c r="AL1524" s="2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  <c r="EB1524" s="9"/>
      <c r="EC1524" s="9"/>
      <c r="ED1524" s="9"/>
      <c r="EE1524" s="9"/>
      <c r="EF1524" s="9"/>
      <c r="EG1524" s="9"/>
      <c r="EH1524" s="9"/>
    </row>
    <row r="1525" spans="2:138" ht="15">
      <c r="B1525" s="4"/>
      <c r="C1525" s="4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6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29"/>
      <c r="AF1525" s="29"/>
      <c r="AG1525" s="29"/>
      <c r="AH1525" s="29"/>
      <c r="AI1525" s="29"/>
      <c r="AJ1525" s="29"/>
      <c r="AK1525" s="29"/>
      <c r="AL1525" s="2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  <c r="EB1525" s="9"/>
      <c r="EC1525" s="9"/>
      <c r="ED1525" s="9"/>
      <c r="EE1525" s="9"/>
      <c r="EF1525" s="9"/>
      <c r="EG1525" s="9"/>
      <c r="EH1525" s="9"/>
    </row>
    <row r="1526" spans="2:138" ht="15">
      <c r="B1526" s="4"/>
      <c r="C1526" s="4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6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29"/>
      <c r="AF1526" s="29"/>
      <c r="AG1526" s="29"/>
      <c r="AH1526" s="29"/>
      <c r="AI1526" s="29"/>
      <c r="AJ1526" s="29"/>
      <c r="AK1526" s="29"/>
      <c r="AL1526" s="2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  <c r="EB1526" s="9"/>
      <c r="EC1526" s="9"/>
      <c r="ED1526" s="9"/>
      <c r="EE1526" s="9"/>
      <c r="EF1526" s="9"/>
      <c r="EG1526" s="9"/>
      <c r="EH1526" s="9"/>
    </row>
    <row r="1527" spans="2:138" ht="15">
      <c r="B1527" s="4"/>
      <c r="C1527" s="4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6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29"/>
      <c r="AF1527" s="29"/>
      <c r="AG1527" s="29"/>
      <c r="AH1527" s="29"/>
      <c r="AI1527" s="29"/>
      <c r="AJ1527" s="29"/>
      <c r="AK1527" s="29"/>
      <c r="AL1527" s="2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  <c r="EB1527" s="9"/>
      <c r="EC1527" s="9"/>
      <c r="ED1527" s="9"/>
      <c r="EE1527" s="9"/>
      <c r="EF1527" s="9"/>
      <c r="EG1527" s="9"/>
      <c r="EH1527" s="9"/>
    </row>
    <row r="1528" spans="2:138" ht="15">
      <c r="B1528" s="4"/>
      <c r="C1528" s="4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6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29"/>
      <c r="AF1528" s="29"/>
      <c r="AG1528" s="29"/>
      <c r="AH1528" s="29"/>
      <c r="AI1528" s="29"/>
      <c r="AJ1528" s="29"/>
      <c r="AK1528" s="29"/>
      <c r="AL1528" s="2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  <c r="EB1528" s="9"/>
      <c r="EC1528" s="9"/>
      <c r="ED1528" s="9"/>
      <c r="EE1528" s="9"/>
      <c r="EF1528" s="9"/>
      <c r="EG1528" s="9"/>
      <c r="EH1528" s="9"/>
    </row>
    <row r="1529" spans="2:138" ht="15">
      <c r="B1529" s="4"/>
      <c r="C1529" s="4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6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29"/>
      <c r="AF1529" s="29"/>
      <c r="AG1529" s="29"/>
      <c r="AH1529" s="29"/>
      <c r="AI1529" s="29"/>
      <c r="AJ1529" s="29"/>
      <c r="AK1529" s="29"/>
      <c r="AL1529" s="2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  <c r="EB1529" s="9"/>
      <c r="EC1529" s="9"/>
      <c r="ED1529" s="9"/>
      <c r="EE1529" s="9"/>
      <c r="EF1529" s="9"/>
      <c r="EG1529" s="9"/>
      <c r="EH1529" s="9"/>
    </row>
    <row r="1530" spans="2:138" ht="15">
      <c r="B1530" s="4"/>
      <c r="C1530" s="4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6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29"/>
      <c r="AF1530" s="29"/>
      <c r="AG1530" s="29"/>
      <c r="AH1530" s="29"/>
      <c r="AI1530" s="29"/>
      <c r="AJ1530" s="29"/>
      <c r="AK1530" s="29"/>
      <c r="AL1530" s="2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  <c r="EB1530" s="9"/>
      <c r="EC1530" s="9"/>
      <c r="ED1530" s="9"/>
      <c r="EE1530" s="9"/>
      <c r="EF1530" s="9"/>
      <c r="EG1530" s="9"/>
      <c r="EH1530" s="9"/>
    </row>
    <row r="1531" spans="2:138" ht="15">
      <c r="B1531" s="4"/>
      <c r="C1531" s="4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6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29"/>
      <c r="AF1531" s="29"/>
      <c r="AG1531" s="29"/>
      <c r="AH1531" s="29"/>
      <c r="AI1531" s="29"/>
      <c r="AJ1531" s="29"/>
      <c r="AK1531" s="29"/>
      <c r="AL1531" s="2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  <c r="EB1531" s="9"/>
      <c r="EC1531" s="9"/>
      <c r="ED1531" s="9"/>
      <c r="EE1531" s="9"/>
      <c r="EF1531" s="9"/>
      <c r="EG1531" s="9"/>
      <c r="EH1531" s="9"/>
    </row>
    <row r="1532" spans="2:138" ht="15">
      <c r="B1532" s="4"/>
      <c r="C1532" s="4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6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29"/>
      <c r="AF1532" s="29"/>
      <c r="AG1532" s="29"/>
      <c r="AH1532" s="29"/>
      <c r="AI1532" s="29"/>
      <c r="AJ1532" s="29"/>
      <c r="AK1532" s="29"/>
      <c r="AL1532" s="2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  <c r="EB1532" s="9"/>
      <c r="EC1532" s="9"/>
      <c r="ED1532" s="9"/>
      <c r="EE1532" s="9"/>
      <c r="EF1532" s="9"/>
      <c r="EG1532" s="9"/>
      <c r="EH1532" s="9"/>
    </row>
    <row r="1533" spans="2:138" ht="15">
      <c r="B1533" s="4"/>
      <c r="C1533" s="4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6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29"/>
      <c r="AF1533" s="29"/>
      <c r="AG1533" s="29"/>
      <c r="AH1533" s="29"/>
      <c r="AI1533" s="29"/>
      <c r="AJ1533" s="29"/>
      <c r="AK1533" s="29"/>
      <c r="AL1533" s="2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  <c r="EB1533" s="9"/>
      <c r="EC1533" s="9"/>
      <c r="ED1533" s="9"/>
      <c r="EE1533" s="9"/>
      <c r="EF1533" s="9"/>
      <c r="EG1533" s="9"/>
      <c r="EH1533" s="9"/>
    </row>
    <row r="1534" spans="2:138" ht="15">
      <c r="B1534" s="4"/>
      <c r="C1534" s="4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6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29"/>
      <c r="AF1534" s="29"/>
      <c r="AG1534" s="29"/>
      <c r="AH1534" s="29"/>
      <c r="AI1534" s="29"/>
      <c r="AJ1534" s="29"/>
      <c r="AK1534" s="29"/>
      <c r="AL1534" s="2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  <c r="EB1534" s="9"/>
      <c r="EC1534" s="9"/>
      <c r="ED1534" s="9"/>
      <c r="EE1534" s="9"/>
      <c r="EF1534" s="9"/>
      <c r="EG1534" s="9"/>
      <c r="EH1534" s="9"/>
    </row>
    <row r="1535" spans="2:138" ht="15">
      <c r="B1535" s="4"/>
      <c r="C1535" s="4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6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29"/>
      <c r="AF1535" s="29"/>
      <c r="AG1535" s="29"/>
      <c r="AH1535" s="29"/>
      <c r="AI1535" s="29"/>
      <c r="AJ1535" s="29"/>
      <c r="AK1535" s="29"/>
      <c r="AL1535" s="2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  <c r="EB1535" s="9"/>
      <c r="EC1535" s="9"/>
      <c r="ED1535" s="9"/>
      <c r="EE1535" s="9"/>
      <c r="EF1535" s="9"/>
      <c r="EG1535" s="9"/>
      <c r="EH1535" s="9"/>
    </row>
    <row r="1536" spans="2:138" ht="15">
      <c r="B1536" s="4"/>
      <c r="C1536" s="4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6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29"/>
      <c r="AF1536" s="29"/>
      <c r="AG1536" s="29"/>
      <c r="AH1536" s="29"/>
      <c r="AI1536" s="29"/>
      <c r="AJ1536" s="29"/>
      <c r="AK1536" s="29"/>
      <c r="AL1536" s="2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  <c r="EB1536" s="9"/>
      <c r="EC1536" s="9"/>
      <c r="ED1536" s="9"/>
      <c r="EE1536" s="9"/>
      <c r="EF1536" s="9"/>
      <c r="EG1536" s="9"/>
      <c r="EH1536" s="9"/>
    </row>
    <row r="1537" spans="2:138" ht="15">
      <c r="B1537" s="4"/>
      <c r="C1537" s="4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6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29"/>
      <c r="AF1537" s="29"/>
      <c r="AG1537" s="29"/>
      <c r="AH1537" s="29"/>
      <c r="AI1537" s="29"/>
      <c r="AJ1537" s="29"/>
      <c r="AK1537" s="29"/>
      <c r="AL1537" s="2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  <c r="EB1537" s="9"/>
      <c r="EC1537" s="9"/>
      <c r="ED1537" s="9"/>
      <c r="EE1537" s="9"/>
      <c r="EF1537" s="9"/>
      <c r="EG1537" s="9"/>
      <c r="EH1537" s="9"/>
    </row>
    <row r="1538" spans="2:138" ht="15">
      <c r="B1538" s="4"/>
      <c r="C1538" s="4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6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29"/>
      <c r="AF1538" s="29"/>
      <c r="AG1538" s="29"/>
      <c r="AH1538" s="29"/>
      <c r="AI1538" s="29"/>
      <c r="AJ1538" s="29"/>
      <c r="AK1538" s="29"/>
      <c r="AL1538" s="2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  <c r="EB1538" s="9"/>
      <c r="EC1538" s="9"/>
      <c r="ED1538" s="9"/>
      <c r="EE1538" s="9"/>
      <c r="EF1538" s="9"/>
      <c r="EG1538" s="9"/>
      <c r="EH1538" s="9"/>
    </row>
    <row r="1539" spans="2:138" ht="15">
      <c r="B1539" s="4"/>
      <c r="C1539" s="4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6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29"/>
      <c r="AF1539" s="29"/>
      <c r="AG1539" s="29"/>
      <c r="AH1539" s="29"/>
      <c r="AI1539" s="29"/>
      <c r="AJ1539" s="29"/>
      <c r="AK1539" s="29"/>
      <c r="AL1539" s="2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  <c r="EB1539" s="9"/>
      <c r="EC1539" s="9"/>
      <c r="ED1539" s="9"/>
      <c r="EE1539" s="9"/>
      <c r="EF1539" s="9"/>
      <c r="EG1539" s="9"/>
      <c r="EH1539" s="9"/>
    </row>
    <row r="1540" spans="2:138" ht="15">
      <c r="B1540" s="4"/>
      <c r="C1540" s="4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6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29"/>
      <c r="AF1540" s="29"/>
      <c r="AG1540" s="29"/>
      <c r="AH1540" s="29"/>
      <c r="AI1540" s="29"/>
      <c r="AJ1540" s="29"/>
      <c r="AK1540" s="29"/>
      <c r="AL1540" s="2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  <c r="EB1540" s="9"/>
      <c r="EC1540" s="9"/>
      <c r="ED1540" s="9"/>
      <c r="EE1540" s="9"/>
      <c r="EF1540" s="9"/>
      <c r="EG1540" s="9"/>
      <c r="EH1540" s="9"/>
    </row>
    <row r="1541" spans="2:138" ht="15">
      <c r="B1541" s="4"/>
      <c r="C1541" s="4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6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29"/>
      <c r="AF1541" s="29"/>
      <c r="AG1541" s="29"/>
      <c r="AH1541" s="29"/>
      <c r="AI1541" s="29"/>
      <c r="AJ1541" s="29"/>
      <c r="AK1541" s="29"/>
      <c r="AL1541" s="2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  <c r="EB1541" s="9"/>
      <c r="EC1541" s="9"/>
      <c r="ED1541" s="9"/>
      <c r="EE1541" s="9"/>
      <c r="EF1541" s="9"/>
      <c r="EG1541" s="9"/>
      <c r="EH1541" s="9"/>
    </row>
    <row r="1542" spans="2:138" ht="15">
      <c r="B1542" s="4"/>
      <c r="C1542" s="4" t="s">
        <v>85</v>
      </c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6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29"/>
      <c r="AF1542" s="29"/>
      <c r="AG1542" s="29"/>
      <c r="AH1542" s="29"/>
      <c r="AI1542" s="29"/>
      <c r="AJ1542" s="29"/>
      <c r="AK1542" s="29"/>
      <c r="AL1542" s="2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  <c r="EB1542" s="9"/>
      <c r="EC1542" s="9"/>
      <c r="ED1542" s="9"/>
      <c r="EE1542" s="9"/>
      <c r="EF1542" s="9"/>
      <c r="EG1542" s="9"/>
      <c r="EH1542" s="9"/>
    </row>
    <row r="1543" spans="2:138" ht="15">
      <c r="B1543" s="4"/>
      <c r="C1543" s="4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6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29"/>
      <c r="AF1543" s="29"/>
      <c r="AG1543" s="29"/>
      <c r="AH1543" s="29"/>
      <c r="AI1543" s="29"/>
      <c r="AJ1543" s="29"/>
      <c r="AK1543" s="29"/>
      <c r="AL1543" s="2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  <c r="EB1543" s="9"/>
      <c r="EC1543" s="9"/>
      <c r="ED1543" s="9"/>
      <c r="EE1543" s="9"/>
      <c r="EF1543" s="9"/>
      <c r="EG1543" s="9"/>
      <c r="EH1543" s="9"/>
    </row>
    <row r="1544" spans="2:138" ht="15">
      <c r="B1544" s="4"/>
      <c r="C1544" s="4" t="s">
        <v>86</v>
      </c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6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29"/>
      <c r="AF1544" s="29"/>
      <c r="AG1544" s="29"/>
      <c r="AH1544" s="29"/>
      <c r="AI1544" s="29"/>
      <c r="AJ1544" s="29"/>
      <c r="AK1544" s="29"/>
      <c r="AL1544" s="2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  <c r="EB1544" s="9"/>
      <c r="EC1544" s="9"/>
      <c r="ED1544" s="9"/>
      <c r="EE1544" s="9"/>
      <c r="EF1544" s="9"/>
      <c r="EG1544" s="9"/>
      <c r="EH1544" s="9"/>
    </row>
    <row r="1545" spans="2:138" ht="15">
      <c r="B1545" s="4"/>
      <c r="C1545" s="4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6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29"/>
      <c r="AF1545" s="29"/>
      <c r="AG1545" s="29"/>
      <c r="AH1545" s="29"/>
      <c r="AI1545" s="29"/>
      <c r="AJ1545" s="29"/>
      <c r="AK1545" s="29"/>
      <c r="AL1545" s="2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  <c r="EB1545" s="9"/>
      <c r="EC1545" s="9"/>
      <c r="ED1545" s="9"/>
      <c r="EE1545" s="9"/>
      <c r="EF1545" s="9"/>
      <c r="EG1545" s="9"/>
      <c r="EH1545" s="9"/>
    </row>
    <row r="1546" spans="2:138" ht="15">
      <c r="B1546" s="4"/>
      <c r="C1546" s="4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6"/>
      <c r="U1546" s="3"/>
      <c r="V1546" s="3"/>
      <c r="W1546" s="9"/>
      <c r="X1546" s="9"/>
      <c r="Y1546" s="9"/>
      <c r="Z1546" s="9"/>
      <c r="AA1546" s="9"/>
      <c r="AB1546" s="9"/>
      <c r="AC1546" s="9"/>
      <c r="AD1546" s="9"/>
      <c r="AE1546" s="29"/>
      <c r="AF1546" s="29"/>
      <c r="AG1546" s="29"/>
      <c r="AH1546" s="29"/>
      <c r="AI1546" s="29"/>
      <c r="AJ1546" s="29"/>
      <c r="AK1546" s="29"/>
      <c r="AL1546" s="2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  <c r="EB1546" s="9"/>
      <c r="EC1546" s="9"/>
      <c r="ED1546" s="9"/>
      <c r="EE1546" s="9"/>
      <c r="EF1546" s="9"/>
      <c r="EG1546" s="9"/>
      <c r="EH1546" s="9"/>
    </row>
    <row r="1547" spans="2:138" ht="15">
      <c r="B1547" s="4"/>
      <c r="C1547" s="4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6"/>
      <c r="U1547" s="3"/>
      <c r="V1547" s="3"/>
      <c r="W1547" s="9"/>
      <c r="X1547" s="9"/>
      <c r="Y1547" s="9"/>
      <c r="Z1547" s="9"/>
      <c r="AA1547" s="9"/>
      <c r="AB1547" s="9"/>
      <c r="AC1547" s="9"/>
      <c r="AD1547" s="9"/>
      <c r="AE1547" s="29"/>
      <c r="AF1547" s="29"/>
      <c r="AG1547" s="29"/>
      <c r="AH1547" s="29"/>
      <c r="AI1547" s="29"/>
      <c r="AJ1547" s="29"/>
      <c r="AK1547" s="29"/>
      <c r="AL1547" s="2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  <c r="EB1547" s="9"/>
      <c r="EC1547" s="9"/>
      <c r="ED1547" s="9"/>
      <c r="EE1547" s="9"/>
      <c r="EF1547" s="9"/>
      <c r="EG1547" s="9"/>
      <c r="EH1547" s="9"/>
    </row>
    <row r="1548" spans="2:138" ht="15">
      <c r="B1548" s="4"/>
      <c r="C1548" s="4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6"/>
      <c r="U1548" s="3"/>
      <c r="V1548" s="3"/>
      <c r="W1548" s="9"/>
      <c r="X1548" s="9"/>
      <c r="Y1548" s="9"/>
      <c r="Z1548" s="9"/>
      <c r="AA1548" s="9"/>
      <c r="AB1548" s="9"/>
      <c r="AC1548" s="9"/>
      <c r="AD1548" s="9"/>
      <c r="AE1548" s="29"/>
      <c r="AF1548" s="29"/>
      <c r="AG1548" s="29"/>
      <c r="AH1548" s="29"/>
      <c r="AI1548" s="29"/>
      <c r="AJ1548" s="29"/>
      <c r="AK1548" s="29"/>
      <c r="AL1548" s="2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  <c r="EB1548" s="9"/>
      <c r="EC1548" s="9"/>
      <c r="ED1548" s="9"/>
      <c r="EE1548" s="9"/>
      <c r="EF1548" s="9"/>
      <c r="EG1548" s="9"/>
      <c r="EH1548" s="9"/>
    </row>
    <row r="1549" spans="2:138" ht="15">
      <c r="B1549" s="4"/>
      <c r="C1549" s="4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6"/>
      <c r="U1549" s="3"/>
      <c r="V1549" s="3"/>
      <c r="W1549" s="9"/>
      <c r="X1549" s="9"/>
      <c r="Y1549" s="9"/>
      <c r="Z1549" s="9"/>
      <c r="AA1549" s="9"/>
      <c r="AB1549" s="9"/>
      <c r="AC1549" s="9"/>
      <c r="AD1549" s="9"/>
      <c r="AE1549" s="29"/>
      <c r="AF1549" s="29"/>
      <c r="AG1549" s="29"/>
      <c r="AH1549" s="29"/>
      <c r="AI1549" s="29"/>
      <c r="AJ1549" s="29"/>
      <c r="AK1549" s="29"/>
      <c r="AL1549" s="2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  <c r="EB1549" s="9"/>
      <c r="EC1549" s="9"/>
      <c r="ED1549" s="9"/>
      <c r="EE1549" s="9"/>
      <c r="EF1549" s="9"/>
      <c r="EG1549" s="9"/>
      <c r="EH1549" s="9"/>
    </row>
    <row r="1550" spans="2:138" ht="15">
      <c r="B1550" s="4"/>
      <c r="C1550" s="4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6"/>
      <c r="U1550" s="3"/>
      <c r="V1550" s="3"/>
      <c r="W1550" s="9"/>
      <c r="X1550" s="9"/>
      <c r="Y1550" s="9"/>
      <c r="Z1550" s="9"/>
      <c r="AA1550" s="9"/>
      <c r="AB1550" s="9"/>
      <c r="AC1550" s="9"/>
      <c r="AD1550" s="9"/>
      <c r="AE1550" s="29"/>
      <c r="AF1550" s="29"/>
      <c r="AG1550" s="29"/>
      <c r="AH1550" s="29"/>
      <c r="AI1550" s="29"/>
      <c r="AJ1550" s="29"/>
      <c r="AK1550" s="29"/>
      <c r="AL1550" s="2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  <c r="EB1550" s="9"/>
      <c r="EC1550" s="9"/>
      <c r="ED1550" s="9"/>
      <c r="EE1550" s="9"/>
      <c r="EF1550" s="9"/>
      <c r="EG1550" s="9"/>
      <c r="EH1550" s="9"/>
    </row>
    <row r="1551" spans="2:138" ht="15">
      <c r="B1551" s="4"/>
      <c r="C1551" s="4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6"/>
      <c r="U1551" s="3"/>
      <c r="V1551" s="3"/>
      <c r="W1551" s="9"/>
      <c r="X1551" s="9"/>
      <c r="Y1551" s="9"/>
      <c r="Z1551" s="9"/>
      <c r="AA1551" s="9"/>
      <c r="AB1551" s="9"/>
      <c r="AC1551" s="9"/>
      <c r="AD1551" s="9"/>
      <c r="AE1551" s="29"/>
      <c r="AF1551" s="29"/>
      <c r="AG1551" s="29"/>
      <c r="AH1551" s="29"/>
      <c r="AI1551" s="29"/>
      <c r="AJ1551" s="29"/>
      <c r="AK1551" s="29"/>
      <c r="AL1551" s="2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  <c r="EB1551" s="9"/>
      <c r="EC1551" s="9"/>
      <c r="ED1551" s="9"/>
      <c r="EE1551" s="9"/>
      <c r="EF1551" s="9"/>
      <c r="EG1551" s="9"/>
      <c r="EH1551" s="9"/>
    </row>
    <row r="1552" spans="2:138" ht="15">
      <c r="B1552" s="4"/>
      <c r="C1552" s="4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6"/>
      <c r="U1552" s="3"/>
      <c r="V1552" s="3"/>
      <c r="W1552" s="9"/>
      <c r="X1552" s="9"/>
      <c r="Y1552" s="9"/>
      <c r="Z1552" s="9"/>
      <c r="AA1552" s="9"/>
      <c r="AB1552" s="9"/>
      <c r="AC1552" s="9"/>
      <c r="AD1552" s="9"/>
      <c r="AE1552" s="29"/>
      <c r="AF1552" s="29"/>
      <c r="AG1552" s="29"/>
      <c r="AH1552" s="29"/>
      <c r="AI1552" s="29"/>
      <c r="AJ1552" s="29"/>
      <c r="AK1552" s="29"/>
      <c r="AL1552" s="2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  <c r="EB1552" s="9"/>
      <c r="EC1552" s="9"/>
      <c r="ED1552" s="9"/>
      <c r="EE1552" s="9"/>
      <c r="EF1552" s="9"/>
      <c r="EG1552" s="9"/>
      <c r="EH1552" s="9"/>
    </row>
    <row r="1553" spans="2:138" ht="15">
      <c r="B1553" s="4"/>
      <c r="C1553" s="4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6"/>
      <c r="U1553" s="3"/>
      <c r="V1553" s="3"/>
      <c r="W1553" s="9"/>
      <c r="X1553" s="9"/>
      <c r="Y1553" s="9"/>
      <c r="Z1553" s="9"/>
      <c r="AA1553" s="9"/>
      <c r="AB1553" s="9"/>
      <c r="AC1553" s="9"/>
      <c r="AD1553" s="9"/>
      <c r="AE1553" s="29"/>
      <c r="AF1553" s="29"/>
      <c r="AG1553" s="29"/>
      <c r="AH1553" s="29"/>
      <c r="AI1553" s="29"/>
      <c r="AJ1553" s="29"/>
      <c r="AK1553" s="29"/>
      <c r="AL1553" s="2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  <c r="EB1553" s="9"/>
      <c r="EC1553" s="9"/>
      <c r="ED1553" s="9"/>
      <c r="EE1553" s="9"/>
      <c r="EF1553" s="9"/>
      <c r="EG1553" s="9"/>
      <c r="EH1553" s="9"/>
    </row>
    <row r="1554" spans="2:138" ht="15">
      <c r="B1554" s="4"/>
      <c r="C1554" s="4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6"/>
      <c r="U1554" s="3"/>
      <c r="V1554" s="3"/>
      <c r="W1554" s="9"/>
      <c r="X1554" s="9"/>
      <c r="Y1554" s="9"/>
      <c r="Z1554" s="9"/>
      <c r="AA1554" s="9"/>
      <c r="AB1554" s="9"/>
      <c r="AC1554" s="9"/>
      <c r="AD1554" s="9"/>
      <c r="AE1554" s="29"/>
      <c r="AF1554" s="29"/>
      <c r="AG1554" s="29"/>
      <c r="AH1554" s="29"/>
      <c r="AI1554" s="29"/>
      <c r="AJ1554" s="29"/>
      <c r="AK1554" s="29"/>
      <c r="AL1554" s="2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  <c r="EB1554" s="9"/>
      <c r="EC1554" s="9"/>
      <c r="ED1554" s="9"/>
      <c r="EE1554" s="9"/>
      <c r="EF1554" s="9"/>
      <c r="EG1554" s="9"/>
      <c r="EH1554" s="9"/>
    </row>
    <row r="1555" spans="2:138" ht="15">
      <c r="B1555" s="4"/>
      <c r="C1555" s="4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6"/>
      <c r="U1555" s="3"/>
      <c r="V1555" s="3"/>
      <c r="W1555" s="9"/>
      <c r="X1555" s="9"/>
      <c r="Y1555" s="9"/>
      <c r="Z1555" s="9"/>
      <c r="AA1555" s="9"/>
      <c r="AB1555" s="9"/>
      <c r="AC1555" s="9"/>
      <c r="AD1555" s="9"/>
      <c r="AE1555" s="29"/>
      <c r="AF1555" s="29"/>
      <c r="AG1555" s="29"/>
      <c r="AH1555" s="29"/>
      <c r="AI1555" s="29"/>
      <c r="AJ1555" s="29"/>
      <c r="AK1555" s="29"/>
      <c r="AL1555" s="2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  <c r="EB1555" s="9"/>
      <c r="EC1555" s="9"/>
      <c r="ED1555" s="9"/>
      <c r="EE1555" s="9"/>
      <c r="EF1555" s="9"/>
      <c r="EG1555" s="9"/>
      <c r="EH1555" s="9"/>
    </row>
    <row r="1556" spans="2:138" ht="15">
      <c r="B1556" s="4"/>
      <c r="C1556" s="4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6"/>
      <c r="U1556" s="3"/>
      <c r="V1556" s="3"/>
      <c r="W1556" s="9"/>
      <c r="X1556" s="9"/>
      <c r="Y1556" s="9"/>
      <c r="Z1556" s="9"/>
      <c r="AA1556" s="9"/>
      <c r="AB1556" s="9"/>
      <c r="AC1556" s="9"/>
      <c r="AD1556" s="9"/>
      <c r="AE1556" s="29"/>
      <c r="AF1556" s="29"/>
      <c r="AG1556" s="29"/>
      <c r="AH1556" s="29"/>
      <c r="AI1556" s="29"/>
      <c r="AJ1556" s="29"/>
      <c r="AK1556" s="29"/>
      <c r="AL1556" s="2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  <c r="EB1556" s="9"/>
      <c r="EC1556" s="9"/>
      <c r="ED1556" s="9"/>
      <c r="EE1556" s="9"/>
      <c r="EF1556" s="9"/>
      <c r="EG1556" s="9"/>
      <c r="EH1556" s="9"/>
    </row>
    <row r="1557" spans="2:138" ht="15">
      <c r="B1557" s="4"/>
      <c r="C1557" s="4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6"/>
      <c r="U1557" s="3"/>
      <c r="V1557" s="3"/>
      <c r="W1557" s="9"/>
      <c r="X1557" s="9"/>
      <c r="Y1557" s="9"/>
      <c r="Z1557" s="9"/>
      <c r="AA1557" s="9"/>
      <c r="AB1557" s="9"/>
      <c r="AC1557" s="9"/>
      <c r="AD1557" s="9"/>
      <c r="AE1557" s="29"/>
      <c r="AF1557" s="29"/>
      <c r="AG1557" s="29"/>
      <c r="AH1557" s="29"/>
      <c r="AI1557" s="29"/>
      <c r="AJ1557" s="29"/>
      <c r="AK1557" s="29"/>
      <c r="AL1557" s="2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  <c r="EB1557" s="9"/>
      <c r="EC1557" s="9"/>
      <c r="ED1557" s="9"/>
      <c r="EE1557" s="9"/>
      <c r="EF1557" s="9"/>
      <c r="EG1557" s="9"/>
      <c r="EH1557" s="9"/>
    </row>
    <row r="1558" spans="2:138" ht="15">
      <c r="B1558" s="4"/>
      <c r="C1558" s="4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6"/>
      <c r="U1558" s="3"/>
      <c r="V1558" s="3"/>
      <c r="W1558" s="9"/>
      <c r="X1558" s="9"/>
      <c r="Y1558" s="9"/>
      <c r="Z1558" s="9"/>
      <c r="AA1558" s="9"/>
      <c r="AB1558" s="9"/>
      <c r="AC1558" s="9"/>
      <c r="AD1558" s="9"/>
      <c r="AE1558" s="29"/>
      <c r="AF1558" s="29"/>
      <c r="AG1558" s="29"/>
      <c r="AH1558" s="29"/>
      <c r="AI1558" s="29"/>
      <c r="AJ1558" s="29"/>
      <c r="AK1558" s="29"/>
      <c r="AL1558" s="2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  <c r="EB1558" s="9"/>
      <c r="EC1558" s="9"/>
      <c r="ED1558" s="9"/>
      <c r="EE1558" s="9"/>
      <c r="EF1558" s="9"/>
      <c r="EG1558" s="9"/>
      <c r="EH1558" s="9"/>
    </row>
    <row r="1559" spans="2:138" ht="15">
      <c r="B1559" s="4"/>
      <c r="C1559" s="4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6"/>
      <c r="U1559" s="3"/>
      <c r="V1559" s="3"/>
      <c r="W1559" s="9"/>
      <c r="X1559" s="9"/>
      <c r="Y1559" s="9"/>
      <c r="Z1559" s="9"/>
      <c r="AA1559" s="9"/>
      <c r="AB1559" s="9"/>
      <c r="AC1559" s="9"/>
      <c r="AD1559" s="9"/>
      <c r="AE1559" s="29"/>
      <c r="AF1559" s="29"/>
      <c r="AG1559" s="29"/>
      <c r="AH1559" s="29"/>
      <c r="AI1559" s="29"/>
      <c r="AJ1559" s="29"/>
      <c r="AK1559" s="29"/>
      <c r="AL1559" s="2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  <c r="EB1559" s="9"/>
      <c r="EC1559" s="9"/>
      <c r="ED1559" s="9"/>
      <c r="EE1559" s="9"/>
      <c r="EF1559" s="9"/>
      <c r="EG1559" s="9"/>
      <c r="EH1559" s="9"/>
    </row>
    <row r="1560" spans="2:138" ht="15">
      <c r="B1560" s="4"/>
      <c r="C1560" s="4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6"/>
      <c r="U1560" s="3"/>
      <c r="V1560" s="3"/>
      <c r="W1560" s="9"/>
      <c r="X1560" s="9"/>
      <c r="Y1560" s="9"/>
      <c r="Z1560" s="9"/>
      <c r="AA1560" s="9"/>
      <c r="AB1560" s="9"/>
      <c r="AC1560" s="9"/>
      <c r="AD1560" s="9"/>
      <c r="AE1560" s="29"/>
      <c r="AF1560" s="29"/>
      <c r="AG1560" s="29"/>
      <c r="AH1560" s="29"/>
      <c r="AI1560" s="29"/>
      <c r="AJ1560" s="29"/>
      <c r="AK1560" s="29"/>
      <c r="AL1560" s="2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  <c r="EB1560" s="9"/>
      <c r="EC1560" s="9"/>
      <c r="ED1560" s="9"/>
      <c r="EE1560" s="9"/>
      <c r="EF1560" s="9"/>
      <c r="EG1560" s="9"/>
      <c r="EH1560" s="9"/>
    </row>
    <row r="1561" spans="2:138" ht="15">
      <c r="B1561" s="4"/>
      <c r="C1561" s="4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6"/>
      <c r="U1561" s="3"/>
      <c r="V1561" s="3"/>
      <c r="W1561" s="9"/>
      <c r="X1561" s="9"/>
      <c r="Y1561" s="9"/>
      <c r="Z1561" s="9"/>
      <c r="AA1561" s="9"/>
      <c r="AB1561" s="9"/>
      <c r="AC1561" s="9"/>
      <c r="AD1561" s="9"/>
      <c r="AE1561" s="29"/>
      <c r="AF1561" s="29"/>
      <c r="AG1561" s="29"/>
      <c r="AH1561" s="29"/>
      <c r="AI1561" s="29"/>
      <c r="AJ1561" s="29"/>
      <c r="AK1561" s="29"/>
      <c r="AL1561" s="2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  <c r="EB1561" s="9"/>
      <c r="EC1561" s="9"/>
      <c r="ED1561" s="9"/>
      <c r="EE1561" s="9"/>
      <c r="EF1561" s="9"/>
      <c r="EG1561" s="9"/>
      <c r="EH1561" s="9"/>
    </row>
    <row r="1562" spans="2:138" ht="15">
      <c r="B1562" s="4"/>
      <c r="C1562" s="4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6"/>
      <c r="U1562" s="3"/>
      <c r="V1562" s="3"/>
      <c r="W1562" s="9"/>
      <c r="X1562" s="9"/>
      <c r="Y1562" s="9"/>
      <c r="Z1562" s="9"/>
      <c r="AA1562" s="9"/>
      <c r="AB1562" s="9"/>
      <c r="AC1562" s="9"/>
      <c r="AD1562" s="9"/>
      <c r="AE1562" s="29"/>
      <c r="AF1562" s="29"/>
      <c r="AG1562" s="29"/>
      <c r="AH1562" s="29"/>
      <c r="AI1562" s="29"/>
      <c r="AJ1562" s="29"/>
      <c r="AK1562" s="29"/>
      <c r="AL1562" s="2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  <c r="EB1562" s="9"/>
      <c r="EC1562" s="9"/>
      <c r="ED1562" s="9"/>
      <c r="EE1562" s="9"/>
      <c r="EF1562" s="9"/>
      <c r="EG1562" s="9"/>
      <c r="EH1562" s="9"/>
    </row>
    <row r="1563" spans="2:138" ht="15">
      <c r="B1563" s="4"/>
      <c r="C1563" s="4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6"/>
      <c r="U1563" s="3"/>
      <c r="V1563" s="3"/>
      <c r="W1563" s="9"/>
      <c r="X1563" s="9"/>
      <c r="Y1563" s="9"/>
      <c r="Z1563" s="9"/>
      <c r="AA1563" s="9"/>
      <c r="AB1563" s="9"/>
      <c r="AC1563" s="9"/>
      <c r="AD1563" s="9"/>
      <c r="AE1563" s="29"/>
      <c r="AF1563" s="29"/>
      <c r="AG1563" s="29"/>
      <c r="AH1563" s="29"/>
      <c r="AI1563" s="29"/>
      <c r="AJ1563" s="29"/>
      <c r="AK1563" s="29"/>
      <c r="AL1563" s="2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  <c r="EB1563" s="9"/>
      <c r="EC1563" s="9"/>
      <c r="ED1563" s="9"/>
      <c r="EE1563" s="9"/>
      <c r="EF1563" s="9"/>
      <c r="EG1563" s="9"/>
      <c r="EH1563" s="9"/>
    </row>
    <row r="1564" spans="2:138" ht="15">
      <c r="B1564" s="4"/>
      <c r="C1564" s="4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6"/>
      <c r="U1564" s="3"/>
      <c r="V1564" s="3"/>
      <c r="W1564" s="9"/>
      <c r="X1564" s="9"/>
      <c r="Y1564" s="9"/>
      <c r="Z1564" s="9"/>
      <c r="AA1564" s="9"/>
      <c r="AB1564" s="9"/>
      <c r="AC1564" s="9"/>
      <c r="AD1564" s="9"/>
      <c r="AE1564" s="29"/>
      <c r="AF1564" s="29"/>
      <c r="AG1564" s="29"/>
      <c r="AH1564" s="29"/>
      <c r="AI1564" s="29"/>
      <c r="AJ1564" s="29"/>
      <c r="AK1564" s="29"/>
      <c r="AL1564" s="2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  <c r="EB1564" s="9"/>
      <c r="EC1564" s="9"/>
      <c r="ED1564" s="9"/>
      <c r="EE1564" s="9"/>
      <c r="EF1564" s="9"/>
      <c r="EG1564" s="9"/>
      <c r="EH1564" s="9"/>
    </row>
    <row r="1565" spans="2:138" ht="15">
      <c r="B1565" s="4"/>
      <c r="C1565" s="4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6"/>
      <c r="U1565" s="3"/>
      <c r="V1565" s="3"/>
      <c r="W1565" s="9"/>
      <c r="X1565" s="9"/>
      <c r="Y1565" s="9"/>
      <c r="Z1565" s="9"/>
      <c r="AA1565" s="9"/>
      <c r="AB1565" s="9"/>
      <c r="AC1565" s="9"/>
      <c r="AD1565" s="9"/>
      <c r="AE1565" s="29"/>
      <c r="AF1565" s="29"/>
      <c r="AG1565" s="29"/>
      <c r="AH1565" s="29"/>
      <c r="AI1565" s="29"/>
      <c r="AJ1565" s="29"/>
      <c r="AK1565" s="29"/>
      <c r="AL1565" s="2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  <c r="EB1565" s="9"/>
      <c r="EC1565" s="9"/>
      <c r="ED1565" s="9"/>
      <c r="EE1565" s="9"/>
      <c r="EF1565" s="9"/>
      <c r="EG1565" s="9"/>
      <c r="EH1565" s="9"/>
    </row>
    <row r="1566" spans="2:138" ht="15">
      <c r="B1566" s="4"/>
      <c r="C1566" s="4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6"/>
      <c r="U1566" s="3"/>
      <c r="V1566" s="3"/>
      <c r="W1566" s="9"/>
      <c r="X1566" s="9"/>
      <c r="Y1566" s="9"/>
      <c r="Z1566" s="9"/>
      <c r="AA1566" s="9"/>
      <c r="AB1566" s="9"/>
      <c r="AC1566" s="9"/>
      <c r="AD1566" s="9"/>
      <c r="AE1566" s="29"/>
      <c r="AF1566" s="29"/>
      <c r="AG1566" s="29"/>
      <c r="AH1566" s="29"/>
      <c r="AI1566" s="29"/>
      <c r="AJ1566" s="29"/>
      <c r="AK1566" s="29"/>
      <c r="AL1566" s="2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  <c r="EB1566" s="9"/>
      <c r="EC1566" s="9"/>
      <c r="ED1566" s="9"/>
      <c r="EE1566" s="9"/>
      <c r="EF1566" s="9"/>
      <c r="EG1566" s="9"/>
      <c r="EH1566" s="9"/>
    </row>
    <row r="1567" spans="2:138" ht="15">
      <c r="B1567" s="4"/>
      <c r="C1567" s="4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6"/>
      <c r="U1567" s="3"/>
      <c r="V1567" s="3"/>
      <c r="W1567" s="9"/>
      <c r="X1567" s="9"/>
      <c r="Y1567" s="9"/>
      <c r="Z1567" s="9"/>
      <c r="AA1567" s="9"/>
      <c r="AB1567" s="9"/>
      <c r="AC1567" s="9"/>
      <c r="AD1567" s="9"/>
      <c r="AE1567" s="29"/>
      <c r="AF1567" s="29"/>
      <c r="AG1567" s="29"/>
      <c r="AH1567" s="29"/>
      <c r="AI1567" s="29"/>
      <c r="AJ1567" s="29"/>
      <c r="AK1567" s="29"/>
      <c r="AL1567" s="2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  <c r="EB1567" s="9"/>
      <c r="EC1567" s="9"/>
      <c r="ED1567" s="9"/>
      <c r="EE1567" s="9"/>
      <c r="EF1567" s="9"/>
      <c r="EG1567" s="9"/>
      <c r="EH1567" s="9"/>
    </row>
    <row r="1568" spans="2:138" ht="15">
      <c r="B1568" s="4"/>
      <c r="C1568" s="4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6"/>
      <c r="U1568" s="3"/>
      <c r="V1568" s="3"/>
      <c r="W1568" s="9"/>
      <c r="X1568" s="9"/>
      <c r="Y1568" s="9"/>
      <c r="Z1568" s="9"/>
      <c r="AA1568" s="9"/>
      <c r="AB1568" s="9"/>
      <c r="AC1568" s="9"/>
      <c r="AD1568" s="9"/>
      <c r="AE1568" s="29"/>
      <c r="AF1568" s="29"/>
      <c r="AG1568" s="29"/>
      <c r="AH1568" s="29"/>
      <c r="AI1568" s="29"/>
      <c r="AJ1568" s="29"/>
      <c r="AK1568" s="29"/>
      <c r="AL1568" s="2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  <c r="EB1568" s="9"/>
      <c r="EC1568" s="9"/>
      <c r="ED1568" s="9"/>
      <c r="EE1568" s="9"/>
      <c r="EF1568" s="9"/>
      <c r="EG1568" s="9"/>
      <c r="EH1568" s="9"/>
    </row>
    <row r="1569" spans="2:138" ht="15">
      <c r="B1569" s="4"/>
      <c r="C1569" s="4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6"/>
      <c r="U1569" s="3"/>
      <c r="V1569" s="3"/>
      <c r="W1569" s="9"/>
      <c r="X1569" s="9"/>
      <c r="Y1569" s="9"/>
      <c r="Z1569" s="9"/>
      <c r="AA1569" s="9"/>
      <c r="AB1569" s="9"/>
      <c r="AC1569" s="9"/>
      <c r="AD1569" s="9"/>
      <c r="AE1569" s="29"/>
      <c r="AF1569" s="29"/>
      <c r="AG1569" s="29"/>
      <c r="AH1569" s="29"/>
      <c r="AI1569" s="29"/>
      <c r="AJ1569" s="29"/>
      <c r="AK1569" s="29"/>
      <c r="AL1569" s="2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  <c r="EB1569" s="9"/>
      <c r="EC1569" s="9"/>
      <c r="ED1569" s="9"/>
      <c r="EE1569" s="9"/>
      <c r="EF1569" s="9"/>
      <c r="EG1569" s="9"/>
      <c r="EH1569" s="9"/>
    </row>
    <row r="1570" spans="2:138" ht="15">
      <c r="B1570" s="4"/>
      <c r="C1570" s="4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6"/>
      <c r="U1570" s="3"/>
      <c r="V1570" s="3"/>
      <c r="W1570" s="9"/>
      <c r="X1570" s="9"/>
      <c r="Y1570" s="9"/>
      <c r="Z1570" s="9"/>
      <c r="AA1570" s="9"/>
      <c r="AB1570" s="9"/>
      <c r="AC1570" s="9"/>
      <c r="AD1570" s="9"/>
      <c r="AE1570" s="29"/>
      <c r="AF1570" s="29"/>
      <c r="AG1570" s="29"/>
      <c r="AH1570" s="29"/>
      <c r="AI1570" s="29"/>
      <c r="AJ1570" s="29"/>
      <c r="AK1570" s="29"/>
      <c r="AL1570" s="2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  <c r="EB1570" s="9"/>
      <c r="EC1570" s="9"/>
      <c r="ED1570" s="9"/>
      <c r="EE1570" s="9"/>
      <c r="EF1570" s="9"/>
      <c r="EG1570" s="9"/>
      <c r="EH1570" s="9"/>
    </row>
    <row r="1571" spans="2:138" ht="15">
      <c r="B1571" s="4"/>
      <c r="C1571" s="4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6"/>
      <c r="U1571" s="3"/>
      <c r="V1571" s="3"/>
      <c r="W1571" s="9"/>
      <c r="X1571" s="9"/>
      <c r="Y1571" s="9"/>
      <c r="Z1571" s="9"/>
      <c r="AA1571" s="9"/>
      <c r="AB1571" s="9"/>
      <c r="AC1571" s="9"/>
      <c r="AD1571" s="9"/>
      <c r="AE1571" s="29"/>
      <c r="AF1571" s="29"/>
      <c r="AG1571" s="29"/>
      <c r="AH1571" s="29"/>
      <c r="AI1571" s="29"/>
      <c r="AJ1571" s="29"/>
      <c r="AK1571" s="29"/>
      <c r="AL1571" s="2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  <c r="EB1571" s="9"/>
      <c r="EC1571" s="9"/>
      <c r="ED1571" s="9"/>
      <c r="EE1571" s="9"/>
      <c r="EF1571" s="9"/>
      <c r="EG1571" s="9"/>
      <c r="EH1571" s="9"/>
    </row>
    <row r="1572" spans="2:138" ht="15">
      <c r="B1572" s="4"/>
      <c r="C1572" s="4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6"/>
      <c r="U1572" s="3"/>
      <c r="V1572" s="3"/>
      <c r="W1572" s="9"/>
      <c r="X1572" s="9"/>
      <c r="Y1572" s="9"/>
      <c r="Z1572" s="9"/>
      <c r="AA1572" s="9"/>
      <c r="AB1572" s="9"/>
      <c r="AC1572" s="9"/>
      <c r="AD1572" s="9"/>
      <c r="AE1572" s="29"/>
      <c r="AF1572" s="29"/>
      <c r="AG1572" s="29"/>
      <c r="AH1572" s="29"/>
      <c r="AI1572" s="29"/>
      <c r="AJ1572" s="29"/>
      <c r="AK1572" s="29"/>
      <c r="AL1572" s="2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  <c r="EB1572" s="9"/>
      <c r="EC1572" s="9"/>
      <c r="ED1572" s="9"/>
      <c r="EE1572" s="9"/>
      <c r="EF1572" s="9"/>
      <c r="EG1572" s="9"/>
      <c r="EH1572" s="9"/>
    </row>
    <row r="1573" spans="2:138" ht="15">
      <c r="B1573" s="4"/>
      <c r="C1573" s="4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6"/>
      <c r="U1573" s="3"/>
      <c r="V1573" s="3"/>
      <c r="W1573" s="9"/>
      <c r="X1573" s="9"/>
      <c r="Y1573" s="9"/>
      <c r="Z1573" s="9"/>
      <c r="AA1573" s="9"/>
      <c r="AB1573" s="9"/>
      <c r="AC1573" s="9"/>
      <c r="AD1573" s="9"/>
      <c r="AE1573" s="29"/>
      <c r="AF1573" s="29"/>
      <c r="AG1573" s="29"/>
      <c r="AH1573" s="29"/>
      <c r="AI1573" s="29"/>
      <c r="AJ1573" s="29"/>
      <c r="AK1573" s="29"/>
      <c r="AL1573" s="2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  <c r="EB1573" s="9"/>
      <c r="EC1573" s="9"/>
      <c r="ED1573" s="9"/>
      <c r="EE1573" s="9"/>
      <c r="EF1573" s="9"/>
      <c r="EG1573" s="9"/>
      <c r="EH1573" s="9"/>
    </row>
    <row r="1574" spans="2:138" ht="15">
      <c r="B1574" s="4"/>
      <c r="C1574" s="4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6"/>
      <c r="U1574" s="3"/>
      <c r="V1574" s="3"/>
      <c r="W1574" s="9"/>
      <c r="X1574" s="9"/>
      <c r="Y1574" s="9"/>
      <c r="Z1574" s="9"/>
      <c r="AA1574" s="9"/>
      <c r="AB1574" s="9"/>
      <c r="AC1574" s="9"/>
      <c r="AD1574" s="9"/>
      <c r="AE1574" s="29"/>
      <c r="AF1574" s="29"/>
      <c r="AG1574" s="29"/>
      <c r="AH1574" s="29"/>
      <c r="AI1574" s="29"/>
      <c r="AJ1574" s="29"/>
      <c r="AK1574" s="29"/>
      <c r="AL1574" s="29"/>
      <c r="AM1574" s="9"/>
      <c r="AN1574" s="9"/>
      <c r="AO1574" s="9"/>
      <c r="AP1574" s="9"/>
      <c r="AQ1574" s="9"/>
      <c r="AR1574" s="9"/>
      <c r="AS1574" s="9"/>
      <c r="AT1574" s="9"/>
      <c r="AU1574" s="9"/>
      <c r="AV1574" s="9"/>
      <c r="AW1574" s="9"/>
      <c r="AX1574" s="9"/>
      <c r="AY1574" s="9"/>
      <c r="AZ1574" s="9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  <c r="EB1574" s="9"/>
      <c r="EC1574" s="9"/>
      <c r="ED1574" s="9"/>
      <c r="EE1574" s="9"/>
      <c r="EF1574" s="9"/>
      <c r="EG1574" s="9"/>
      <c r="EH1574" s="9"/>
    </row>
    <row r="1575" spans="2:138" ht="15">
      <c r="B1575" s="4"/>
      <c r="C1575" s="4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6"/>
      <c r="U1575" s="3"/>
      <c r="V1575" s="3"/>
      <c r="W1575" s="9"/>
      <c r="X1575" s="9"/>
      <c r="Y1575" s="9"/>
      <c r="Z1575" s="9"/>
      <c r="AA1575" s="9"/>
      <c r="AB1575" s="9"/>
      <c r="AC1575" s="9"/>
      <c r="AD1575" s="9"/>
      <c r="AE1575" s="29"/>
      <c r="AF1575" s="29"/>
      <c r="AG1575" s="29"/>
      <c r="AH1575" s="29"/>
      <c r="AI1575" s="29"/>
      <c r="AJ1575" s="29"/>
      <c r="AK1575" s="29"/>
      <c r="AL1575" s="2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  <c r="EB1575" s="9"/>
      <c r="EC1575" s="9"/>
      <c r="ED1575" s="9"/>
      <c r="EE1575" s="9"/>
      <c r="EF1575" s="9"/>
      <c r="EG1575" s="9"/>
      <c r="EH1575" s="9"/>
    </row>
    <row r="1576" spans="2:138" ht="15">
      <c r="B1576" s="4"/>
      <c r="C1576" s="4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6"/>
      <c r="U1576" s="3"/>
      <c r="V1576" s="3"/>
      <c r="W1576" s="9"/>
      <c r="X1576" s="9"/>
      <c r="Y1576" s="9"/>
      <c r="Z1576" s="9"/>
      <c r="AA1576" s="9"/>
      <c r="AB1576" s="9"/>
      <c r="AC1576" s="9"/>
      <c r="AD1576" s="9"/>
      <c r="AE1576" s="29"/>
      <c r="AF1576" s="29"/>
      <c r="AG1576" s="29"/>
      <c r="AH1576" s="29"/>
      <c r="AI1576" s="29"/>
      <c r="AJ1576" s="29"/>
      <c r="AK1576" s="29"/>
      <c r="AL1576" s="2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  <c r="EB1576" s="9"/>
      <c r="EC1576" s="9"/>
      <c r="ED1576" s="9"/>
      <c r="EE1576" s="9"/>
      <c r="EF1576" s="9"/>
      <c r="EG1576" s="9"/>
      <c r="EH1576" s="9"/>
    </row>
    <row r="1577" spans="2:138" ht="15">
      <c r="B1577" s="4"/>
      <c r="C1577" s="4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6"/>
      <c r="U1577" s="3"/>
      <c r="V1577" s="3"/>
      <c r="W1577" s="9"/>
      <c r="X1577" s="9"/>
      <c r="Y1577" s="9"/>
      <c r="Z1577" s="9"/>
      <c r="AA1577" s="9"/>
      <c r="AB1577" s="9"/>
      <c r="AC1577" s="9"/>
      <c r="AD1577" s="9"/>
      <c r="AE1577" s="29"/>
      <c r="AF1577" s="29"/>
      <c r="AG1577" s="29"/>
      <c r="AH1577" s="29"/>
      <c r="AI1577" s="29"/>
      <c r="AJ1577" s="29"/>
      <c r="AK1577" s="29"/>
      <c r="AL1577" s="29"/>
      <c r="AM1577" s="9"/>
      <c r="AN1577" s="9"/>
      <c r="AO1577" s="9"/>
      <c r="AP1577" s="9"/>
      <c r="AQ1577" s="9"/>
      <c r="AR1577" s="9"/>
      <c r="AS1577" s="9"/>
      <c r="AT1577" s="9"/>
      <c r="AU1577" s="9"/>
      <c r="AV1577" s="9"/>
      <c r="AW1577" s="9"/>
      <c r="AX1577" s="9"/>
      <c r="AY1577" s="9"/>
      <c r="AZ1577" s="9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  <c r="EB1577" s="9"/>
      <c r="EC1577" s="9"/>
      <c r="ED1577" s="9"/>
      <c r="EE1577" s="9"/>
      <c r="EF1577" s="9"/>
      <c r="EG1577" s="9"/>
      <c r="EH1577" s="9"/>
    </row>
    <row r="1578" spans="2:138" ht="15">
      <c r="B1578" s="4"/>
      <c r="C1578" s="4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6"/>
      <c r="U1578" s="3"/>
      <c r="V1578" s="3"/>
      <c r="W1578" s="9"/>
      <c r="X1578" s="9"/>
      <c r="Y1578" s="9"/>
      <c r="Z1578" s="9"/>
      <c r="AA1578" s="9"/>
      <c r="AB1578" s="9"/>
      <c r="AC1578" s="9"/>
      <c r="AD1578" s="9"/>
      <c r="AE1578" s="29"/>
      <c r="AF1578" s="29"/>
      <c r="AG1578" s="29"/>
      <c r="AH1578" s="29"/>
      <c r="AI1578" s="29"/>
      <c r="AJ1578" s="29"/>
      <c r="AK1578" s="29"/>
      <c r="AL1578" s="2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  <c r="EB1578" s="9"/>
      <c r="EC1578" s="9"/>
      <c r="ED1578" s="9"/>
      <c r="EE1578" s="9"/>
      <c r="EF1578" s="9"/>
      <c r="EG1578" s="9"/>
      <c r="EH1578" s="9"/>
    </row>
    <row r="1579" spans="2:138" ht="15">
      <c r="B1579" s="4"/>
      <c r="C1579" s="4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6"/>
      <c r="U1579" s="3"/>
      <c r="V1579" s="3"/>
      <c r="W1579" s="9"/>
      <c r="X1579" s="9"/>
      <c r="Y1579" s="9"/>
      <c r="Z1579" s="9"/>
      <c r="AA1579" s="9"/>
      <c r="AB1579" s="9"/>
      <c r="AC1579" s="9"/>
      <c r="AD1579" s="9"/>
      <c r="AE1579" s="29"/>
      <c r="AF1579" s="29"/>
      <c r="AG1579" s="29"/>
      <c r="AH1579" s="29"/>
      <c r="AI1579" s="29"/>
      <c r="AJ1579" s="29"/>
      <c r="AK1579" s="29"/>
      <c r="AL1579" s="2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  <c r="EB1579" s="9"/>
      <c r="EC1579" s="9"/>
      <c r="ED1579" s="9"/>
      <c r="EE1579" s="9"/>
      <c r="EF1579" s="9"/>
      <c r="EG1579" s="9"/>
      <c r="EH1579" s="9"/>
    </row>
    <row r="1580" spans="2:138" ht="15">
      <c r="B1580" s="4"/>
      <c r="C1580" s="4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6"/>
      <c r="U1580" s="3"/>
      <c r="V1580" s="3"/>
      <c r="W1580" s="9"/>
      <c r="X1580" s="9"/>
      <c r="Y1580" s="9"/>
      <c r="Z1580" s="9"/>
      <c r="AA1580" s="9"/>
      <c r="AB1580" s="9"/>
      <c r="AC1580" s="9"/>
      <c r="AD1580" s="9"/>
      <c r="AE1580" s="29"/>
      <c r="AF1580" s="29"/>
      <c r="AG1580" s="29"/>
      <c r="AH1580" s="29"/>
      <c r="AI1580" s="29"/>
      <c r="AJ1580" s="29"/>
      <c r="AK1580" s="29"/>
      <c r="AL1580" s="29"/>
      <c r="AM1580" s="9"/>
      <c r="AN1580" s="9"/>
      <c r="AO1580" s="9"/>
      <c r="AP1580" s="9"/>
      <c r="AQ1580" s="9"/>
      <c r="AR1580" s="9"/>
      <c r="AS1580" s="9"/>
      <c r="AT1580" s="9"/>
      <c r="AU1580" s="9"/>
      <c r="AV1580" s="9"/>
      <c r="AW1580" s="9"/>
      <c r="AX1580" s="9"/>
      <c r="AY1580" s="9"/>
      <c r="AZ1580" s="9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  <c r="EB1580" s="9"/>
      <c r="EC1580" s="9"/>
      <c r="ED1580" s="9"/>
      <c r="EE1580" s="9"/>
      <c r="EF1580" s="9"/>
      <c r="EG1580" s="9"/>
      <c r="EH1580" s="9"/>
    </row>
    <row r="1581" spans="2:138" ht="15">
      <c r="B1581" s="4"/>
      <c r="C1581" s="4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6"/>
      <c r="U1581" s="3"/>
      <c r="V1581" s="3"/>
      <c r="W1581" s="9"/>
      <c r="X1581" s="9"/>
      <c r="Y1581" s="9"/>
      <c r="Z1581" s="9"/>
      <c r="AA1581" s="9"/>
      <c r="AB1581" s="9"/>
      <c r="AC1581" s="9"/>
      <c r="AD1581" s="9"/>
      <c r="AE1581" s="29"/>
      <c r="AF1581" s="29"/>
      <c r="AG1581" s="29"/>
      <c r="AH1581" s="29"/>
      <c r="AI1581" s="29"/>
      <c r="AJ1581" s="29"/>
      <c r="AK1581" s="29"/>
      <c r="AL1581" s="2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  <c r="EB1581" s="9"/>
      <c r="EC1581" s="9"/>
      <c r="ED1581" s="9"/>
      <c r="EE1581" s="9"/>
      <c r="EF1581" s="9"/>
      <c r="EG1581" s="9"/>
      <c r="EH1581" s="9"/>
    </row>
    <row r="1582" spans="2:138" ht="15">
      <c r="B1582" s="4"/>
      <c r="C1582" s="4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6"/>
      <c r="U1582" s="3"/>
      <c r="V1582" s="3"/>
      <c r="W1582" s="9"/>
      <c r="X1582" s="9"/>
      <c r="Y1582" s="9"/>
      <c r="Z1582" s="9"/>
      <c r="AA1582" s="9"/>
      <c r="AB1582" s="9"/>
      <c r="AC1582" s="9"/>
      <c r="AD1582" s="9"/>
      <c r="AE1582" s="29"/>
      <c r="AF1582" s="29"/>
      <c r="AG1582" s="29"/>
      <c r="AH1582" s="29"/>
      <c r="AI1582" s="29"/>
      <c r="AJ1582" s="29"/>
      <c r="AK1582" s="29"/>
      <c r="AL1582" s="29"/>
      <c r="AM1582" s="9"/>
      <c r="AN1582" s="9"/>
      <c r="AO1582" s="9"/>
      <c r="AP1582" s="9"/>
      <c r="AQ1582" s="9"/>
      <c r="AR1582" s="9"/>
      <c r="AS1582" s="9"/>
      <c r="AT1582" s="9"/>
      <c r="AU1582" s="9"/>
      <c r="AV1582" s="9"/>
      <c r="AW1582" s="9"/>
      <c r="AX1582" s="9"/>
      <c r="AY1582" s="9"/>
      <c r="AZ1582" s="9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  <c r="EB1582" s="9"/>
      <c r="EC1582" s="9"/>
      <c r="ED1582" s="9"/>
      <c r="EE1582" s="9"/>
      <c r="EF1582" s="9"/>
      <c r="EG1582" s="9"/>
      <c r="EH1582" s="9"/>
    </row>
    <row r="1583" spans="2:138" ht="15">
      <c r="B1583" s="4"/>
      <c r="C1583" s="4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6"/>
      <c r="U1583" s="3"/>
      <c r="V1583" s="3"/>
      <c r="W1583" s="9"/>
      <c r="X1583" s="9"/>
      <c r="Y1583" s="9"/>
      <c r="Z1583" s="9"/>
      <c r="AA1583" s="9"/>
      <c r="AB1583" s="9"/>
      <c r="AC1583" s="9"/>
      <c r="AD1583" s="9"/>
      <c r="AE1583" s="29"/>
      <c r="AF1583" s="29"/>
      <c r="AG1583" s="29"/>
      <c r="AH1583" s="29"/>
      <c r="AI1583" s="29"/>
      <c r="AJ1583" s="29"/>
      <c r="AK1583" s="29"/>
      <c r="AL1583" s="2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  <c r="EB1583" s="9"/>
      <c r="EC1583" s="9"/>
      <c r="ED1583" s="9"/>
      <c r="EE1583" s="9"/>
      <c r="EF1583" s="9"/>
      <c r="EG1583" s="9"/>
      <c r="EH1583" s="9"/>
    </row>
    <row r="1584" spans="2:138" ht="15">
      <c r="B1584" s="4"/>
      <c r="C1584" s="4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6"/>
      <c r="U1584" s="3"/>
      <c r="V1584" s="3"/>
      <c r="W1584" s="9"/>
      <c r="X1584" s="9"/>
      <c r="Y1584" s="9"/>
      <c r="Z1584" s="9"/>
      <c r="AA1584" s="9"/>
      <c r="AB1584" s="9"/>
      <c r="AC1584" s="9"/>
      <c r="AD1584" s="9"/>
      <c r="AE1584" s="29"/>
      <c r="AF1584" s="29"/>
      <c r="AG1584" s="29"/>
      <c r="AH1584" s="29"/>
      <c r="AI1584" s="29"/>
      <c r="AJ1584" s="29"/>
      <c r="AK1584" s="29"/>
      <c r="AL1584" s="2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  <c r="EB1584" s="9"/>
      <c r="EC1584" s="9"/>
      <c r="ED1584" s="9"/>
      <c r="EE1584" s="9"/>
      <c r="EF1584" s="9"/>
      <c r="EG1584" s="9"/>
      <c r="EH1584" s="9"/>
    </row>
    <row r="1585" spans="2:138" ht="15">
      <c r="B1585" s="4"/>
      <c r="C1585" s="4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6"/>
      <c r="U1585" s="3"/>
      <c r="V1585" s="3"/>
      <c r="W1585" s="9"/>
      <c r="X1585" s="9"/>
      <c r="Y1585" s="9"/>
      <c r="Z1585" s="9"/>
      <c r="AA1585" s="9"/>
      <c r="AB1585" s="9"/>
      <c r="AC1585" s="9"/>
      <c r="AD1585" s="9"/>
      <c r="AE1585" s="29"/>
      <c r="AF1585" s="29"/>
      <c r="AG1585" s="29"/>
      <c r="AH1585" s="29"/>
      <c r="AI1585" s="29"/>
      <c r="AJ1585" s="29"/>
      <c r="AK1585" s="29"/>
      <c r="AL1585" s="29"/>
      <c r="AM1585" s="9"/>
      <c r="AN1585" s="9"/>
      <c r="AO1585" s="9"/>
      <c r="AP1585" s="9"/>
      <c r="AQ1585" s="9"/>
      <c r="AR1585" s="9"/>
      <c r="AS1585" s="9"/>
      <c r="AT1585" s="9"/>
      <c r="AU1585" s="9"/>
      <c r="AV1585" s="9"/>
      <c r="AW1585" s="9"/>
      <c r="AX1585" s="9"/>
      <c r="AY1585" s="9"/>
      <c r="AZ1585" s="9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  <c r="EB1585" s="9"/>
      <c r="EC1585" s="9"/>
      <c r="ED1585" s="9"/>
      <c r="EE1585" s="9"/>
      <c r="EF1585" s="9"/>
      <c r="EG1585" s="9"/>
      <c r="EH1585" s="9"/>
    </row>
    <row r="1586" spans="2:138" ht="15">
      <c r="B1586" s="4"/>
      <c r="C1586" s="4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6"/>
      <c r="U1586" s="3"/>
      <c r="V1586" s="3"/>
      <c r="W1586" s="9"/>
      <c r="X1586" s="9"/>
      <c r="Y1586" s="9"/>
      <c r="Z1586" s="9"/>
      <c r="AA1586" s="9"/>
      <c r="AB1586" s="9"/>
      <c r="AC1586" s="9"/>
      <c r="AD1586" s="9"/>
      <c r="AE1586" s="29"/>
      <c r="AF1586" s="29"/>
      <c r="AG1586" s="29"/>
      <c r="AH1586" s="29"/>
      <c r="AI1586" s="29"/>
      <c r="AJ1586" s="29"/>
      <c r="AK1586" s="29"/>
      <c r="AL1586" s="2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  <c r="EB1586" s="9"/>
      <c r="EC1586" s="9"/>
      <c r="ED1586" s="9"/>
      <c r="EE1586" s="9"/>
      <c r="EF1586" s="9"/>
      <c r="EG1586" s="9"/>
      <c r="EH1586" s="9"/>
    </row>
    <row r="1587" spans="2:138" ht="15">
      <c r="B1587" s="4"/>
      <c r="C1587" s="4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6"/>
      <c r="U1587" s="3"/>
      <c r="V1587" s="3"/>
      <c r="W1587" s="9"/>
      <c r="X1587" s="9"/>
      <c r="Y1587" s="9"/>
      <c r="Z1587" s="9"/>
      <c r="AA1587" s="9"/>
      <c r="AB1587" s="9"/>
      <c r="AC1587" s="9"/>
      <c r="AD1587" s="9"/>
      <c r="AE1587" s="29"/>
      <c r="AF1587" s="29"/>
      <c r="AG1587" s="29"/>
      <c r="AH1587" s="29"/>
      <c r="AI1587" s="29"/>
      <c r="AJ1587" s="29"/>
      <c r="AK1587" s="29"/>
      <c r="AL1587" s="2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  <c r="EB1587" s="9"/>
      <c r="EC1587" s="9"/>
      <c r="ED1587" s="9"/>
      <c r="EE1587" s="9"/>
      <c r="EF1587" s="9"/>
      <c r="EG1587" s="9"/>
      <c r="EH1587" s="9"/>
    </row>
    <row r="1588" spans="2:138" ht="15">
      <c r="B1588" s="4"/>
      <c r="C1588" s="4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6"/>
      <c r="U1588" s="3"/>
      <c r="V1588" s="3"/>
      <c r="W1588" s="9"/>
      <c r="X1588" s="9"/>
      <c r="Y1588" s="9"/>
      <c r="Z1588" s="9"/>
      <c r="AA1588" s="9"/>
      <c r="AB1588" s="9"/>
      <c r="AC1588" s="9"/>
      <c r="AD1588" s="9"/>
      <c r="AE1588" s="29"/>
      <c r="AF1588" s="29"/>
      <c r="AG1588" s="29"/>
      <c r="AH1588" s="29"/>
      <c r="AI1588" s="29"/>
      <c r="AJ1588" s="29"/>
      <c r="AK1588" s="29"/>
      <c r="AL1588" s="2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  <c r="EB1588" s="9"/>
      <c r="EC1588" s="9"/>
      <c r="ED1588" s="9"/>
      <c r="EE1588" s="9"/>
      <c r="EF1588" s="9"/>
      <c r="EG1588" s="9"/>
      <c r="EH1588" s="9"/>
    </row>
    <row r="1589" spans="2:138" ht="15">
      <c r="B1589" s="4"/>
      <c r="C1589" s="4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6"/>
      <c r="U1589" s="3"/>
      <c r="V1589" s="3"/>
      <c r="W1589" s="9"/>
      <c r="X1589" s="9"/>
      <c r="Y1589" s="9"/>
      <c r="Z1589" s="9"/>
      <c r="AA1589" s="9"/>
      <c r="AB1589" s="9"/>
      <c r="AC1589" s="9"/>
      <c r="AD1589" s="9"/>
      <c r="AE1589" s="29"/>
      <c r="AF1589" s="29"/>
      <c r="AG1589" s="29"/>
      <c r="AH1589" s="29"/>
      <c r="AI1589" s="29"/>
      <c r="AJ1589" s="29"/>
      <c r="AK1589" s="29"/>
      <c r="AL1589" s="2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  <c r="EB1589" s="9"/>
      <c r="EC1589" s="9"/>
      <c r="ED1589" s="9"/>
      <c r="EE1589" s="9"/>
      <c r="EF1589" s="9"/>
      <c r="EG1589" s="9"/>
      <c r="EH1589" s="9"/>
    </row>
    <row r="1590" spans="2:138" ht="15">
      <c r="B1590" s="4"/>
      <c r="C1590" s="4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6"/>
      <c r="U1590" s="3"/>
      <c r="V1590" s="3"/>
      <c r="W1590" s="9"/>
      <c r="X1590" s="9"/>
      <c r="Y1590" s="9"/>
      <c r="Z1590" s="9"/>
      <c r="AA1590" s="9"/>
      <c r="AB1590" s="9"/>
      <c r="AC1590" s="9"/>
      <c r="AD1590" s="9"/>
      <c r="AE1590" s="29"/>
      <c r="AF1590" s="29"/>
      <c r="AG1590" s="29"/>
      <c r="AH1590" s="29"/>
      <c r="AI1590" s="29"/>
      <c r="AJ1590" s="29"/>
      <c r="AK1590" s="29"/>
      <c r="AL1590" s="2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  <c r="EB1590" s="9"/>
      <c r="EC1590" s="9"/>
      <c r="ED1590" s="9"/>
      <c r="EE1590" s="9"/>
      <c r="EF1590" s="9"/>
      <c r="EG1590" s="9"/>
      <c r="EH1590" s="9"/>
    </row>
    <row r="1591" spans="2:138" ht="15">
      <c r="B1591" s="4"/>
      <c r="C1591" s="4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6"/>
      <c r="U1591" s="3"/>
      <c r="V1591" s="3"/>
      <c r="W1591" s="9"/>
      <c r="X1591" s="9"/>
      <c r="Y1591" s="9"/>
      <c r="Z1591" s="9"/>
      <c r="AA1591" s="9"/>
      <c r="AB1591" s="9"/>
      <c r="AC1591" s="9"/>
      <c r="AD1591" s="9"/>
      <c r="AE1591" s="29"/>
      <c r="AF1591" s="29"/>
      <c r="AG1591" s="29"/>
      <c r="AH1591" s="29"/>
      <c r="AI1591" s="29"/>
      <c r="AJ1591" s="29"/>
      <c r="AK1591" s="29"/>
      <c r="AL1591" s="2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  <c r="EB1591" s="9"/>
      <c r="EC1591" s="9"/>
      <c r="ED1591" s="9"/>
      <c r="EE1591" s="9"/>
      <c r="EF1591" s="9"/>
      <c r="EG1591" s="9"/>
      <c r="EH1591" s="9"/>
    </row>
    <row r="1592" spans="2:138" ht="15">
      <c r="B1592" s="4"/>
      <c r="C1592" s="4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6"/>
      <c r="U1592" s="3"/>
      <c r="V1592" s="3"/>
      <c r="W1592" s="9"/>
      <c r="X1592" s="9"/>
      <c r="Y1592" s="9"/>
      <c r="Z1592" s="9"/>
      <c r="AA1592" s="9"/>
      <c r="AB1592" s="9"/>
      <c r="AC1592" s="9"/>
      <c r="AD1592" s="9"/>
      <c r="AE1592" s="29"/>
      <c r="AF1592" s="29"/>
      <c r="AG1592" s="29"/>
      <c r="AH1592" s="29"/>
      <c r="AI1592" s="29"/>
      <c r="AJ1592" s="29"/>
      <c r="AK1592" s="29"/>
      <c r="AL1592" s="2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  <c r="EB1592" s="9"/>
      <c r="EC1592" s="9"/>
      <c r="ED1592" s="9"/>
      <c r="EE1592" s="9"/>
      <c r="EF1592" s="9"/>
      <c r="EG1592" s="9"/>
      <c r="EH1592" s="9"/>
    </row>
    <row r="1593" spans="2:138" ht="15">
      <c r="B1593" s="4"/>
      <c r="C1593" s="4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6"/>
      <c r="U1593" s="3"/>
      <c r="V1593" s="3"/>
      <c r="W1593" s="9"/>
      <c r="X1593" s="9"/>
      <c r="Y1593" s="9"/>
      <c r="Z1593" s="9"/>
      <c r="AA1593" s="9"/>
      <c r="AB1593" s="9"/>
      <c r="AC1593" s="9"/>
      <c r="AD1593" s="9"/>
      <c r="AE1593" s="29"/>
      <c r="AF1593" s="29"/>
      <c r="AG1593" s="29"/>
      <c r="AH1593" s="29"/>
      <c r="AI1593" s="29"/>
      <c r="AJ1593" s="29"/>
      <c r="AK1593" s="29"/>
      <c r="AL1593" s="2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  <c r="EB1593" s="9"/>
      <c r="EC1593" s="9"/>
      <c r="ED1593" s="9"/>
      <c r="EE1593" s="9"/>
      <c r="EF1593" s="9"/>
      <c r="EG1593" s="9"/>
      <c r="EH1593" s="9"/>
    </row>
    <row r="1594" spans="2:138" ht="15">
      <c r="B1594" s="4"/>
      <c r="C1594" s="4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6"/>
      <c r="U1594" s="3"/>
      <c r="V1594" s="3"/>
      <c r="W1594" s="9"/>
      <c r="X1594" s="9"/>
      <c r="Y1594" s="9"/>
      <c r="Z1594" s="9"/>
      <c r="AA1594" s="9"/>
      <c r="AB1594" s="9"/>
      <c r="AC1594" s="9"/>
      <c r="AD1594" s="9"/>
      <c r="AE1594" s="29"/>
      <c r="AF1594" s="29"/>
      <c r="AG1594" s="29"/>
      <c r="AH1594" s="29"/>
      <c r="AI1594" s="29"/>
      <c r="AJ1594" s="29"/>
      <c r="AK1594" s="29"/>
      <c r="AL1594" s="2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  <c r="EB1594" s="9"/>
      <c r="EC1594" s="9"/>
      <c r="ED1594" s="9"/>
      <c r="EE1594" s="9"/>
      <c r="EF1594" s="9"/>
      <c r="EG1594" s="9"/>
      <c r="EH1594" s="9"/>
    </row>
    <row r="1595" spans="2:138" ht="15">
      <c r="B1595" s="4"/>
      <c r="C1595" s="4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6"/>
      <c r="U1595" s="3"/>
      <c r="V1595" s="3"/>
      <c r="W1595" s="9"/>
      <c r="X1595" s="9"/>
      <c r="Y1595" s="9"/>
      <c r="Z1595" s="9"/>
      <c r="AA1595" s="9"/>
      <c r="AB1595" s="9"/>
      <c r="AC1595" s="9"/>
      <c r="AD1595" s="9"/>
      <c r="AE1595" s="29"/>
      <c r="AF1595" s="29"/>
      <c r="AG1595" s="29"/>
      <c r="AH1595" s="29"/>
      <c r="AI1595" s="29"/>
      <c r="AJ1595" s="29"/>
      <c r="AK1595" s="29"/>
      <c r="AL1595" s="2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  <c r="EB1595" s="9"/>
      <c r="EC1595" s="9"/>
      <c r="ED1595" s="9"/>
      <c r="EE1595" s="9"/>
      <c r="EF1595" s="9"/>
      <c r="EG1595" s="9"/>
      <c r="EH1595" s="9"/>
    </row>
    <row r="1596" spans="2:138" ht="15">
      <c r="B1596" s="4"/>
      <c r="C1596" s="4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6"/>
      <c r="U1596" s="3"/>
      <c r="V1596" s="3"/>
      <c r="W1596" s="9"/>
      <c r="X1596" s="9"/>
      <c r="Y1596" s="9"/>
      <c r="Z1596" s="9"/>
      <c r="AA1596" s="9"/>
      <c r="AB1596" s="9"/>
      <c r="AC1596" s="9"/>
      <c r="AD1596" s="9"/>
      <c r="AE1596" s="29"/>
      <c r="AF1596" s="29"/>
      <c r="AG1596" s="29"/>
      <c r="AH1596" s="29"/>
      <c r="AI1596" s="29"/>
      <c r="AJ1596" s="29"/>
      <c r="AK1596" s="29"/>
      <c r="AL1596" s="2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  <c r="EB1596" s="9"/>
      <c r="EC1596" s="9"/>
      <c r="ED1596" s="9"/>
      <c r="EE1596" s="9"/>
      <c r="EF1596" s="9"/>
      <c r="EG1596" s="9"/>
      <c r="EH1596" s="9"/>
    </row>
    <row r="1597" spans="2:138" ht="15">
      <c r="B1597" s="4"/>
      <c r="C1597" s="4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6"/>
      <c r="U1597" s="3"/>
      <c r="V1597" s="3"/>
      <c r="W1597" s="9"/>
      <c r="X1597" s="9"/>
      <c r="Y1597" s="9"/>
      <c r="Z1597" s="9"/>
      <c r="AA1597" s="9"/>
      <c r="AB1597" s="9"/>
      <c r="AC1597" s="9"/>
      <c r="AD1597" s="9"/>
      <c r="AE1597" s="29"/>
      <c r="AF1597" s="29"/>
      <c r="AG1597" s="29"/>
      <c r="AH1597" s="29"/>
      <c r="AI1597" s="29"/>
      <c r="AJ1597" s="29"/>
      <c r="AK1597" s="29"/>
      <c r="AL1597" s="2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  <c r="EB1597" s="9"/>
      <c r="EC1597" s="9"/>
      <c r="ED1597" s="9"/>
      <c r="EE1597" s="9"/>
      <c r="EF1597" s="9"/>
      <c r="EG1597" s="9"/>
      <c r="EH1597" s="9"/>
    </row>
    <row r="1598" spans="2:138" ht="15">
      <c r="B1598" s="4"/>
      <c r="C1598" s="4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6"/>
      <c r="U1598" s="3"/>
      <c r="V1598" s="3"/>
      <c r="W1598" s="9"/>
      <c r="X1598" s="9"/>
      <c r="Y1598" s="9"/>
      <c r="Z1598" s="9"/>
      <c r="AA1598" s="9"/>
      <c r="AB1598" s="9"/>
      <c r="AC1598" s="9"/>
      <c r="AD1598" s="9"/>
      <c r="AE1598" s="29"/>
      <c r="AF1598" s="29"/>
      <c r="AG1598" s="29"/>
      <c r="AH1598" s="29"/>
      <c r="AI1598" s="29"/>
      <c r="AJ1598" s="29"/>
      <c r="AK1598" s="29"/>
      <c r="AL1598" s="2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  <c r="EB1598" s="9"/>
      <c r="EC1598" s="9"/>
      <c r="ED1598" s="9"/>
      <c r="EE1598" s="9"/>
      <c r="EF1598" s="9"/>
      <c r="EG1598" s="9"/>
      <c r="EH1598" s="9"/>
    </row>
    <row r="1599" spans="2:138" ht="15">
      <c r="B1599" s="4"/>
      <c r="C1599" s="4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6"/>
      <c r="U1599" s="3"/>
      <c r="V1599" s="3"/>
      <c r="W1599" s="9"/>
      <c r="X1599" s="9"/>
      <c r="Y1599" s="9"/>
      <c r="Z1599" s="9"/>
      <c r="AA1599" s="9"/>
      <c r="AB1599" s="9"/>
      <c r="AC1599" s="9"/>
      <c r="AD1599" s="9"/>
      <c r="AE1599" s="29"/>
      <c r="AF1599" s="29"/>
      <c r="AG1599" s="29"/>
      <c r="AH1599" s="29"/>
      <c r="AI1599" s="29"/>
      <c r="AJ1599" s="29"/>
      <c r="AK1599" s="29"/>
      <c r="AL1599" s="2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  <c r="EB1599" s="9"/>
      <c r="EC1599" s="9"/>
      <c r="ED1599" s="9"/>
      <c r="EE1599" s="9"/>
      <c r="EF1599" s="9"/>
      <c r="EG1599" s="9"/>
      <c r="EH1599" s="9"/>
    </row>
    <row r="1600" spans="2:138" ht="15">
      <c r="B1600" s="4"/>
      <c r="C1600" s="4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6"/>
      <c r="U1600" s="3"/>
      <c r="V1600" s="3"/>
      <c r="W1600" s="9"/>
      <c r="X1600" s="9"/>
      <c r="Y1600" s="9"/>
      <c r="Z1600" s="9"/>
      <c r="AA1600" s="9"/>
      <c r="AB1600" s="9"/>
      <c r="AC1600" s="9"/>
      <c r="AD1600" s="9"/>
      <c r="AE1600" s="29"/>
      <c r="AF1600" s="29"/>
      <c r="AG1600" s="29"/>
      <c r="AH1600" s="29"/>
      <c r="AI1600" s="29"/>
      <c r="AJ1600" s="29"/>
      <c r="AK1600" s="29"/>
      <c r="AL1600" s="2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  <c r="EB1600" s="9"/>
      <c r="EC1600" s="9"/>
      <c r="ED1600" s="9"/>
      <c r="EE1600" s="9"/>
      <c r="EF1600" s="9"/>
      <c r="EG1600" s="9"/>
      <c r="EH1600" s="9"/>
    </row>
    <row r="1601" spans="2:138" ht="15">
      <c r="B1601" s="4"/>
      <c r="C1601" s="4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6"/>
      <c r="U1601" s="3"/>
      <c r="V1601" s="3"/>
      <c r="W1601" s="9"/>
      <c r="X1601" s="9"/>
      <c r="Y1601" s="9"/>
      <c r="Z1601" s="9"/>
      <c r="AA1601" s="9"/>
      <c r="AB1601" s="9"/>
      <c r="AC1601" s="9"/>
      <c r="AD1601" s="9"/>
      <c r="AE1601" s="29"/>
      <c r="AF1601" s="29"/>
      <c r="AG1601" s="29"/>
      <c r="AH1601" s="29"/>
      <c r="AI1601" s="29"/>
      <c r="AJ1601" s="29"/>
      <c r="AK1601" s="29"/>
      <c r="AL1601" s="2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  <c r="CH1601" s="9"/>
      <c r="CI1601" s="9"/>
      <c r="CJ1601" s="9"/>
      <c r="CK1601" s="9"/>
      <c r="CL1601" s="9"/>
      <c r="CM1601" s="9"/>
      <c r="CN1601" s="9"/>
      <c r="CO1601" s="9"/>
      <c r="CP1601" s="9"/>
      <c r="CQ1601" s="9"/>
      <c r="CR1601" s="9"/>
      <c r="CS1601" s="9"/>
      <c r="CT1601" s="9"/>
      <c r="CU1601" s="9"/>
      <c r="CV1601" s="9"/>
      <c r="CW1601" s="9"/>
      <c r="CX1601" s="9"/>
      <c r="CY1601" s="9"/>
      <c r="CZ1601" s="9"/>
      <c r="DA1601" s="9"/>
      <c r="DB1601" s="9"/>
      <c r="DC1601" s="9"/>
      <c r="DD1601" s="9"/>
      <c r="DE1601" s="9"/>
      <c r="DF1601" s="9"/>
      <c r="DG1601" s="9"/>
      <c r="DH1601" s="9"/>
      <c r="DI1601" s="9"/>
      <c r="DJ1601" s="9"/>
      <c r="DK1601" s="9"/>
      <c r="DL1601" s="9"/>
      <c r="DM1601" s="9"/>
      <c r="DN1601" s="9"/>
      <c r="DO1601" s="9"/>
      <c r="DP1601" s="9"/>
      <c r="DQ1601" s="9"/>
      <c r="DR1601" s="9"/>
      <c r="DS1601" s="9"/>
      <c r="DT1601" s="9"/>
      <c r="DU1601" s="9"/>
      <c r="DV1601" s="9"/>
      <c r="DW1601" s="9"/>
      <c r="DX1601" s="9"/>
      <c r="DY1601" s="9"/>
      <c r="DZ1601" s="9"/>
      <c r="EA1601" s="9"/>
      <c r="EB1601" s="9"/>
      <c r="EC1601" s="9"/>
      <c r="ED1601" s="9"/>
      <c r="EE1601" s="9"/>
      <c r="EF1601" s="9"/>
      <c r="EG1601" s="9"/>
      <c r="EH1601" s="9"/>
    </row>
    <row r="1602" spans="2:138" ht="15">
      <c r="B1602" s="4"/>
      <c r="C1602" s="4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6"/>
      <c r="U1602" s="3"/>
      <c r="V1602" s="3"/>
      <c r="W1602" s="9"/>
      <c r="X1602" s="9"/>
      <c r="Y1602" s="9"/>
      <c r="Z1602" s="9"/>
      <c r="AA1602" s="9"/>
      <c r="AB1602" s="9"/>
      <c r="AC1602" s="9"/>
      <c r="AD1602" s="9"/>
      <c r="AE1602" s="29"/>
      <c r="AF1602" s="29"/>
      <c r="AG1602" s="29"/>
      <c r="AH1602" s="29"/>
      <c r="AI1602" s="29"/>
      <c r="AJ1602" s="29"/>
      <c r="AK1602" s="29"/>
      <c r="AL1602" s="2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  <c r="CH1602" s="9"/>
      <c r="CI1602" s="9"/>
      <c r="CJ1602" s="9"/>
      <c r="CK1602" s="9"/>
      <c r="CL1602" s="9"/>
      <c r="CM1602" s="9"/>
      <c r="CN1602" s="9"/>
      <c r="CO1602" s="9"/>
      <c r="CP1602" s="9"/>
      <c r="CQ1602" s="9"/>
      <c r="CR1602" s="9"/>
      <c r="CS1602" s="9"/>
      <c r="CT1602" s="9"/>
      <c r="CU1602" s="9"/>
      <c r="CV1602" s="9"/>
      <c r="CW1602" s="9"/>
      <c r="CX1602" s="9"/>
      <c r="CY1602" s="9"/>
      <c r="CZ1602" s="9"/>
      <c r="DA1602" s="9"/>
      <c r="DB1602" s="9"/>
      <c r="DC1602" s="9"/>
      <c r="DD1602" s="9"/>
      <c r="DE1602" s="9"/>
      <c r="DF1602" s="9"/>
      <c r="DG1602" s="9"/>
      <c r="DH1602" s="9"/>
      <c r="DI1602" s="9"/>
      <c r="DJ1602" s="9"/>
      <c r="DK1602" s="9"/>
      <c r="DL1602" s="9"/>
      <c r="DM1602" s="9"/>
      <c r="DN1602" s="9"/>
      <c r="DO1602" s="9"/>
      <c r="DP1602" s="9"/>
      <c r="DQ1602" s="9"/>
      <c r="DR1602" s="9"/>
      <c r="DS1602" s="9"/>
      <c r="DT1602" s="9"/>
      <c r="DU1602" s="9"/>
      <c r="DV1602" s="9"/>
      <c r="DW1602" s="9"/>
      <c r="DX1602" s="9"/>
      <c r="DY1602" s="9"/>
      <c r="DZ1602" s="9"/>
      <c r="EA1602" s="9"/>
      <c r="EB1602" s="9"/>
      <c r="EC1602" s="9"/>
      <c r="ED1602" s="9"/>
      <c r="EE1602" s="9"/>
      <c r="EF1602" s="9"/>
      <c r="EG1602" s="9"/>
      <c r="EH1602" s="9"/>
    </row>
    <row r="1603" spans="2:138" ht="15">
      <c r="B1603" s="4"/>
      <c r="C1603" s="4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6"/>
      <c r="U1603" s="3"/>
      <c r="V1603" s="3"/>
      <c r="W1603" s="9"/>
      <c r="X1603" s="9"/>
      <c r="Y1603" s="9"/>
      <c r="Z1603" s="9"/>
      <c r="AA1603" s="9"/>
      <c r="AB1603" s="9"/>
      <c r="AC1603" s="9"/>
      <c r="AD1603" s="9"/>
      <c r="AE1603" s="29"/>
      <c r="AF1603" s="29"/>
      <c r="AG1603" s="29"/>
      <c r="AH1603" s="29"/>
      <c r="AI1603" s="29"/>
      <c r="AJ1603" s="29"/>
      <c r="AK1603" s="29"/>
      <c r="AL1603" s="2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9"/>
      <c r="BB1603" s="9"/>
      <c r="BC1603" s="9"/>
      <c r="BD1603" s="9"/>
      <c r="BE1603" s="9"/>
      <c r="BF1603" s="9"/>
      <c r="BG1603" s="9"/>
      <c r="BH1603" s="9"/>
      <c r="BI1603" s="9"/>
      <c r="BJ1603" s="9"/>
      <c r="BK1603" s="9"/>
      <c r="BL1603" s="9"/>
      <c r="BM1603" s="9"/>
      <c r="BN1603" s="9"/>
      <c r="BO1603" s="9"/>
      <c r="BP1603" s="9"/>
      <c r="BQ1603" s="9"/>
      <c r="BR1603" s="9"/>
      <c r="BS1603" s="9"/>
      <c r="BT1603" s="9"/>
      <c r="BU1603" s="9"/>
      <c r="BV1603" s="9"/>
      <c r="BW1603" s="9"/>
      <c r="BX1603" s="9"/>
      <c r="BY1603" s="9"/>
      <c r="BZ1603" s="9"/>
      <c r="CA1603" s="9"/>
      <c r="CB1603" s="9"/>
      <c r="CC1603" s="9"/>
      <c r="CD1603" s="9"/>
      <c r="CE1603" s="9"/>
      <c r="CF1603" s="9"/>
      <c r="CG1603" s="9"/>
      <c r="CH1603" s="9"/>
      <c r="CI1603" s="9"/>
      <c r="CJ1603" s="9"/>
      <c r="CK1603" s="9"/>
      <c r="CL1603" s="9"/>
      <c r="CM1603" s="9"/>
      <c r="CN1603" s="9"/>
      <c r="CO1603" s="9"/>
      <c r="CP1603" s="9"/>
      <c r="CQ1603" s="9"/>
      <c r="CR1603" s="9"/>
      <c r="CS1603" s="9"/>
      <c r="CT1603" s="9"/>
      <c r="CU1603" s="9"/>
      <c r="CV1603" s="9"/>
      <c r="CW1603" s="9"/>
      <c r="CX1603" s="9"/>
      <c r="CY1603" s="9"/>
      <c r="CZ1603" s="9"/>
      <c r="DA1603" s="9"/>
      <c r="DB1603" s="9"/>
      <c r="DC1603" s="9"/>
      <c r="DD1603" s="9"/>
      <c r="DE1603" s="9"/>
      <c r="DF1603" s="9"/>
      <c r="DG1603" s="9"/>
      <c r="DH1603" s="9"/>
      <c r="DI1603" s="9"/>
      <c r="DJ1603" s="9"/>
      <c r="DK1603" s="9"/>
      <c r="DL1603" s="9"/>
      <c r="DM1603" s="9"/>
      <c r="DN1603" s="9"/>
      <c r="DO1603" s="9"/>
      <c r="DP1603" s="9"/>
      <c r="DQ1603" s="9"/>
      <c r="DR1603" s="9"/>
      <c r="DS1603" s="9"/>
      <c r="DT1603" s="9"/>
      <c r="DU1603" s="9"/>
      <c r="DV1603" s="9"/>
      <c r="DW1603" s="9"/>
      <c r="DX1603" s="9"/>
      <c r="DY1603" s="9"/>
      <c r="DZ1603" s="9"/>
      <c r="EA1603" s="9"/>
      <c r="EB1603" s="9"/>
      <c r="EC1603" s="9"/>
      <c r="ED1603" s="9"/>
      <c r="EE1603" s="9"/>
      <c r="EF1603" s="9"/>
      <c r="EG1603" s="9"/>
      <c r="EH1603" s="9"/>
    </row>
    <row r="1604" spans="2:138" ht="15">
      <c r="B1604" s="4"/>
      <c r="C1604" s="4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6"/>
      <c r="U1604" s="3"/>
      <c r="V1604" s="3"/>
      <c r="W1604" s="9"/>
      <c r="X1604" s="9"/>
      <c r="Y1604" s="9"/>
      <c r="Z1604" s="9"/>
      <c r="AA1604" s="9"/>
      <c r="AB1604" s="9"/>
      <c r="AC1604" s="9"/>
      <c r="AD1604" s="9"/>
      <c r="AE1604" s="29"/>
      <c r="AF1604" s="29"/>
      <c r="AG1604" s="29"/>
      <c r="AH1604" s="29"/>
      <c r="AI1604" s="29"/>
      <c r="AJ1604" s="29"/>
      <c r="AK1604" s="29"/>
      <c r="AL1604" s="2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  <c r="CH1604" s="9"/>
      <c r="CI1604" s="9"/>
      <c r="CJ1604" s="9"/>
      <c r="CK1604" s="9"/>
      <c r="CL1604" s="9"/>
      <c r="CM1604" s="9"/>
      <c r="CN1604" s="9"/>
      <c r="CO1604" s="9"/>
      <c r="CP1604" s="9"/>
      <c r="CQ1604" s="9"/>
      <c r="CR1604" s="9"/>
      <c r="CS1604" s="9"/>
      <c r="CT1604" s="9"/>
      <c r="CU1604" s="9"/>
      <c r="CV1604" s="9"/>
      <c r="CW1604" s="9"/>
      <c r="CX1604" s="9"/>
      <c r="CY1604" s="9"/>
      <c r="CZ1604" s="9"/>
      <c r="DA1604" s="9"/>
      <c r="DB1604" s="9"/>
      <c r="DC1604" s="9"/>
      <c r="DD1604" s="9"/>
      <c r="DE1604" s="9"/>
      <c r="DF1604" s="9"/>
      <c r="DG1604" s="9"/>
      <c r="DH1604" s="9"/>
      <c r="DI1604" s="9"/>
      <c r="DJ1604" s="9"/>
      <c r="DK1604" s="9"/>
      <c r="DL1604" s="9"/>
      <c r="DM1604" s="9"/>
      <c r="DN1604" s="9"/>
      <c r="DO1604" s="9"/>
      <c r="DP1604" s="9"/>
      <c r="DQ1604" s="9"/>
      <c r="DR1604" s="9"/>
      <c r="DS1604" s="9"/>
      <c r="DT1604" s="9"/>
      <c r="DU1604" s="9"/>
      <c r="DV1604" s="9"/>
      <c r="DW1604" s="9"/>
      <c r="DX1604" s="9"/>
      <c r="DY1604" s="9"/>
      <c r="DZ1604" s="9"/>
      <c r="EA1604" s="9"/>
      <c r="EB1604" s="9"/>
      <c r="EC1604" s="9"/>
      <c r="ED1604" s="9"/>
      <c r="EE1604" s="9"/>
      <c r="EF1604" s="9"/>
      <c r="EG1604" s="9"/>
      <c r="EH1604" s="9"/>
    </row>
    <row r="1605" spans="2:138" ht="15">
      <c r="B1605" s="4"/>
      <c r="C1605" s="4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6"/>
      <c r="U1605" s="3"/>
      <c r="V1605" s="3"/>
      <c r="W1605" s="9"/>
      <c r="X1605" s="9"/>
      <c r="Y1605" s="9"/>
      <c r="Z1605" s="9"/>
      <c r="AA1605" s="9"/>
      <c r="AB1605" s="9"/>
      <c r="AC1605" s="9"/>
      <c r="AD1605" s="9"/>
      <c r="AE1605" s="29"/>
      <c r="AF1605" s="29"/>
      <c r="AG1605" s="29"/>
      <c r="AH1605" s="29"/>
      <c r="AI1605" s="29"/>
      <c r="AJ1605" s="29"/>
      <c r="AK1605" s="29"/>
      <c r="AL1605" s="2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9"/>
      <c r="BB1605" s="9"/>
      <c r="BC1605" s="9"/>
      <c r="BD1605" s="9"/>
      <c r="BE1605" s="9"/>
      <c r="BF1605" s="9"/>
      <c r="BG1605" s="9"/>
      <c r="BH1605" s="9"/>
      <c r="BI1605" s="9"/>
      <c r="BJ1605" s="9"/>
      <c r="BK1605" s="9"/>
      <c r="BL1605" s="9"/>
      <c r="BM1605" s="9"/>
      <c r="BN1605" s="9"/>
      <c r="BO1605" s="9"/>
      <c r="BP1605" s="9"/>
      <c r="BQ1605" s="9"/>
      <c r="BR1605" s="9"/>
      <c r="BS1605" s="9"/>
      <c r="BT1605" s="9"/>
      <c r="BU1605" s="9"/>
      <c r="BV1605" s="9"/>
      <c r="BW1605" s="9"/>
      <c r="BX1605" s="9"/>
      <c r="BY1605" s="9"/>
      <c r="BZ1605" s="9"/>
      <c r="CA1605" s="9"/>
      <c r="CB1605" s="9"/>
      <c r="CC1605" s="9"/>
      <c r="CD1605" s="9"/>
      <c r="CE1605" s="9"/>
      <c r="CF1605" s="9"/>
      <c r="CG1605" s="9"/>
      <c r="CH1605" s="9"/>
      <c r="CI1605" s="9"/>
      <c r="CJ1605" s="9"/>
      <c r="CK1605" s="9"/>
      <c r="CL1605" s="9"/>
      <c r="CM1605" s="9"/>
      <c r="CN1605" s="9"/>
      <c r="CO1605" s="9"/>
      <c r="CP1605" s="9"/>
      <c r="CQ1605" s="9"/>
      <c r="CR1605" s="9"/>
      <c r="CS1605" s="9"/>
      <c r="CT1605" s="9"/>
      <c r="CU1605" s="9"/>
      <c r="CV1605" s="9"/>
      <c r="CW1605" s="9"/>
      <c r="CX1605" s="9"/>
      <c r="CY1605" s="9"/>
      <c r="CZ1605" s="9"/>
      <c r="DA1605" s="9"/>
      <c r="DB1605" s="9"/>
      <c r="DC1605" s="9"/>
      <c r="DD1605" s="9"/>
      <c r="DE1605" s="9"/>
      <c r="DF1605" s="9"/>
      <c r="DG1605" s="9"/>
      <c r="DH1605" s="9"/>
      <c r="DI1605" s="9"/>
      <c r="DJ1605" s="9"/>
      <c r="DK1605" s="9"/>
      <c r="DL1605" s="9"/>
      <c r="DM1605" s="9"/>
      <c r="DN1605" s="9"/>
      <c r="DO1605" s="9"/>
      <c r="DP1605" s="9"/>
      <c r="DQ1605" s="9"/>
      <c r="DR1605" s="9"/>
      <c r="DS1605" s="9"/>
      <c r="DT1605" s="9"/>
      <c r="DU1605" s="9"/>
      <c r="DV1605" s="9"/>
      <c r="DW1605" s="9"/>
      <c r="DX1605" s="9"/>
      <c r="DY1605" s="9"/>
      <c r="DZ1605" s="9"/>
      <c r="EA1605" s="9"/>
      <c r="EB1605" s="9"/>
      <c r="EC1605" s="9"/>
      <c r="ED1605" s="9"/>
      <c r="EE1605" s="9"/>
      <c r="EF1605" s="9"/>
      <c r="EG1605" s="9"/>
      <c r="EH1605" s="9"/>
    </row>
    <row r="1606" spans="2:138" ht="15">
      <c r="B1606" s="4"/>
      <c r="C1606" s="4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6"/>
      <c r="U1606" s="3"/>
      <c r="V1606" s="3"/>
      <c r="W1606" s="9"/>
      <c r="X1606" s="9"/>
      <c r="Y1606" s="9"/>
      <c r="Z1606" s="9"/>
      <c r="AA1606" s="9"/>
      <c r="AB1606" s="9"/>
      <c r="AC1606" s="9"/>
      <c r="AD1606" s="9"/>
      <c r="AE1606" s="29"/>
      <c r="AF1606" s="29"/>
      <c r="AG1606" s="29"/>
      <c r="AH1606" s="29"/>
      <c r="AI1606" s="29"/>
      <c r="AJ1606" s="29"/>
      <c r="AK1606" s="29"/>
      <c r="AL1606" s="2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  <c r="CH1606" s="9"/>
      <c r="CI1606" s="9"/>
      <c r="CJ1606" s="9"/>
      <c r="CK1606" s="9"/>
      <c r="CL1606" s="9"/>
      <c r="CM1606" s="9"/>
      <c r="CN1606" s="9"/>
      <c r="CO1606" s="9"/>
      <c r="CP1606" s="9"/>
      <c r="CQ1606" s="9"/>
      <c r="CR1606" s="9"/>
      <c r="CS1606" s="9"/>
      <c r="CT1606" s="9"/>
      <c r="CU1606" s="9"/>
      <c r="CV1606" s="9"/>
      <c r="CW1606" s="9"/>
      <c r="CX1606" s="9"/>
      <c r="CY1606" s="9"/>
      <c r="CZ1606" s="9"/>
      <c r="DA1606" s="9"/>
      <c r="DB1606" s="9"/>
      <c r="DC1606" s="9"/>
      <c r="DD1606" s="9"/>
      <c r="DE1606" s="9"/>
      <c r="DF1606" s="9"/>
      <c r="DG1606" s="9"/>
      <c r="DH1606" s="9"/>
      <c r="DI1606" s="9"/>
      <c r="DJ1606" s="9"/>
      <c r="DK1606" s="9"/>
      <c r="DL1606" s="9"/>
      <c r="DM1606" s="9"/>
      <c r="DN1606" s="9"/>
      <c r="DO1606" s="9"/>
      <c r="DP1606" s="9"/>
      <c r="DQ1606" s="9"/>
      <c r="DR1606" s="9"/>
      <c r="DS1606" s="9"/>
      <c r="DT1606" s="9"/>
      <c r="DU1606" s="9"/>
      <c r="DV1606" s="9"/>
      <c r="DW1606" s="9"/>
      <c r="DX1606" s="9"/>
      <c r="DY1606" s="9"/>
      <c r="DZ1606" s="9"/>
      <c r="EA1606" s="9"/>
      <c r="EB1606" s="9"/>
      <c r="EC1606" s="9"/>
      <c r="ED1606" s="9"/>
      <c r="EE1606" s="9"/>
      <c r="EF1606" s="9"/>
      <c r="EG1606" s="9"/>
      <c r="EH1606" s="9"/>
    </row>
    <row r="1607" spans="4:38" ht="15"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6"/>
      <c r="AE1607" s="133"/>
      <c r="AF1607" s="133"/>
      <c r="AG1607" s="133"/>
      <c r="AH1607" s="133"/>
      <c r="AI1607" s="133"/>
      <c r="AJ1607" s="133"/>
      <c r="AK1607" s="133"/>
      <c r="AL1607" s="133"/>
    </row>
    <row r="1608" spans="4:38" ht="15"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6"/>
      <c r="AE1608" s="133"/>
      <c r="AF1608" s="133"/>
      <c r="AG1608" s="133"/>
      <c r="AH1608" s="133"/>
      <c r="AI1608" s="133"/>
      <c r="AJ1608" s="133"/>
      <c r="AK1608" s="133"/>
      <c r="AL1608" s="133"/>
    </row>
    <row r="1609" spans="4:38" ht="15"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6"/>
      <c r="AE1609" s="133"/>
      <c r="AF1609" s="133"/>
      <c r="AG1609" s="133"/>
      <c r="AH1609" s="133"/>
      <c r="AI1609" s="133"/>
      <c r="AJ1609" s="133"/>
      <c r="AK1609" s="133"/>
      <c r="AL1609" s="133"/>
    </row>
    <row r="1610" spans="4:38" ht="15"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6"/>
      <c r="AE1610" s="133"/>
      <c r="AF1610" s="133"/>
      <c r="AG1610" s="133"/>
      <c r="AH1610" s="133"/>
      <c r="AI1610" s="133"/>
      <c r="AJ1610" s="133"/>
      <c r="AK1610" s="133"/>
      <c r="AL1610" s="133"/>
    </row>
    <row r="1611" spans="4:38" ht="15"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6"/>
      <c r="AE1611" s="133"/>
      <c r="AF1611" s="133"/>
      <c r="AG1611" s="133"/>
      <c r="AH1611" s="133"/>
      <c r="AI1611" s="133"/>
      <c r="AJ1611" s="133"/>
      <c r="AK1611" s="133"/>
      <c r="AL1611" s="133"/>
    </row>
    <row r="1612" spans="4:38" ht="15"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6"/>
      <c r="AE1612" s="133"/>
      <c r="AF1612" s="133"/>
      <c r="AG1612" s="133"/>
      <c r="AH1612" s="133"/>
      <c r="AI1612" s="133"/>
      <c r="AJ1612" s="133"/>
      <c r="AK1612" s="133"/>
      <c r="AL1612" s="133"/>
    </row>
    <row r="1613" spans="4:38" ht="15"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6"/>
      <c r="AE1613" s="133"/>
      <c r="AF1613" s="133"/>
      <c r="AG1613" s="133"/>
      <c r="AH1613" s="133"/>
      <c r="AI1613" s="133"/>
      <c r="AJ1613" s="133"/>
      <c r="AK1613" s="133"/>
      <c r="AL1613" s="133"/>
    </row>
    <row r="1614" spans="4:38" ht="15"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6"/>
      <c r="AE1614" s="133"/>
      <c r="AF1614" s="133"/>
      <c r="AG1614" s="133"/>
      <c r="AH1614" s="133"/>
      <c r="AI1614" s="133"/>
      <c r="AJ1614" s="133"/>
      <c r="AK1614" s="133"/>
      <c r="AL1614" s="133"/>
    </row>
    <row r="1615" spans="4:38" ht="15"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6"/>
      <c r="AE1615" s="133"/>
      <c r="AF1615" s="133"/>
      <c r="AG1615" s="133"/>
      <c r="AH1615" s="133"/>
      <c r="AI1615" s="133"/>
      <c r="AJ1615" s="133"/>
      <c r="AK1615" s="133"/>
      <c r="AL1615" s="133"/>
    </row>
    <row r="1616" spans="4:38" ht="15"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6"/>
      <c r="AE1616" s="133"/>
      <c r="AF1616" s="133"/>
      <c r="AG1616" s="133"/>
      <c r="AH1616" s="133"/>
      <c r="AI1616" s="133"/>
      <c r="AJ1616" s="133"/>
      <c r="AK1616" s="133"/>
      <c r="AL1616" s="133"/>
    </row>
    <row r="1617" spans="4:38" ht="15"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6"/>
      <c r="AE1617" s="133"/>
      <c r="AF1617" s="133"/>
      <c r="AG1617" s="133"/>
      <c r="AH1617" s="133"/>
      <c r="AI1617" s="133"/>
      <c r="AJ1617" s="133"/>
      <c r="AK1617" s="133"/>
      <c r="AL1617" s="133"/>
    </row>
    <row r="1618" spans="4:38" ht="15"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6"/>
      <c r="AE1618" s="133"/>
      <c r="AF1618" s="133"/>
      <c r="AG1618" s="133"/>
      <c r="AH1618" s="133"/>
      <c r="AI1618" s="133"/>
      <c r="AJ1618" s="133"/>
      <c r="AK1618" s="133"/>
      <c r="AL1618" s="133"/>
    </row>
    <row r="1619" spans="4:38" ht="15"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6"/>
      <c r="AE1619" s="133"/>
      <c r="AF1619" s="133"/>
      <c r="AG1619" s="133"/>
      <c r="AH1619" s="133"/>
      <c r="AI1619" s="133"/>
      <c r="AJ1619" s="133"/>
      <c r="AK1619" s="133"/>
      <c r="AL1619" s="133"/>
    </row>
    <row r="1620" spans="4:38" ht="15"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6"/>
      <c r="AE1620" s="133"/>
      <c r="AF1620" s="133"/>
      <c r="AG1620" s="133"/>
      <c r="AH1620" s="133"/>
      <c r="AI1620" s="133"/>
      <c r="AJ1620" s="133"/>
      <c r="AK1620" s="133"/>
      <c r="AL1620" s="133"/>
    </row>
    <row r="1621" spans="4:38" ht="15"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6"/>
      <c r="AE1621" s="133"/>
      <c r="AF1621" s="133"/>
      <c r="AG1621" s="133"/>
      <c r="AH1621" s="133"/>
      <c r="AI1621" s="133"/>
      <c r="AJ1621" s="133"/>
      <c r="AK1621" s="133"/>
      <c r="AL1621" s="133"/>
    </row>
    <row r="1622" spans="4:38" ht="15"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6"/>
      <c r="AE1622" s="133"/>
      <c r="AF1622" s="133"/>
      <c r="AG1622" s="133"/>
      <c r="AH1622" s="133"/>
      <c r="AI1622" s="133"/>
      <c r="AJ1622" s="133"/>
      <c r="AK1622" s="133"/>
      <c r="AL1622" s="133"/>
    </row>
    <row r="1623" spans="4:38" ht="15"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6"/>
      <c r="AE1623" s="133"/>
      <c r="AF1623" s="133"/>
      <c r="AG1623" s="133"/>
      <c r="AH1623" s="133"/>
      <c r="AI1623" s="133"/>
      <c r="AJ1623" s="133"/>
      <c r="AK1623" s="133"/>
      <c r="AL1623" s="133"/>
    </row>
    <row r="1624" spans="4:38" ht="15"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6"/>
      <c r="AE1624" s="133"/>
      <c r="AF1624" s="133"/>
      <c r="AG1624" s="133"/>
      <c r="AH1624" s="133"/>
      <c r="AI1624" s="133"/>
      <c r="AJ1624" s="133"/>
      <c r="AK1624" s="133"/>
      <c r="AL1624" s="133"/>
    </row>
    <row r="1625" spans="4:38" ht="15"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6"/>
      <c r="AE1625" s="133"/>
      <c r="AF1625" s="133"/>
      <c r="AG1625" s="133"/>
      <c r="AH1625" s="133"/>
      <c r="AI1625" s="133"/>
      <c r="AJ1625" s="133"/>
      <c r="AK1625" s="133"/>
      <c r="AL1625" s="133"/>
    </row>
    <row r="1626" spans="4:38" ht="15"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6"/>
      <c r="AE1626" s="133"/>
      <c r="AF1626" s="133"/>
      <c r="AG1626" s="133"/>
      <c r="AH1626" s="133"/>
      <c r="AI1626" s="133"/>
      <c r="AJ1626" s="133"/>
      <c r="AK1626" s="133"/>
      <c r="AL1626" s="133"/>
    </row>
    <row r="1627" spans="4:38" ht="15"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6"/>
      <c r="AE1627" s="133"/>
      <c r="AF1627" s="133"/>
      <c r="AG1627" s="133"/>
      <c r="AH1627" s="133"/>
      <c r="AI1627" s="133"/>
      <c r="AJ1627" s="133"/>
      <c r="AK1627" s="133"/>
      <c r="AL1627" s="133"/>
    </row>
    <row r="1628" spans="4:38" ht="15"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6"/>
      <c r="AE1628" s="133"/>
      <c r="AF1628" s="133"/>
      <c r="AG1628" s="133"/>
      <c r="AH1628" s="133"/>
      <c r="AI1628" s="133"/>
      <c r="AJ1628" s="133"/>
      <c r="AK1628" s="133"/>
      <c r="AL1628" s="133"/>
    </row>
    <row r="1629" spans="4:38" ht="15"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6"/>
      <c r="AE1629" s="133"/>
      <c r="AF1629" s="133"/>
      <c r="AG1629" s="133"/>
      <c r="AH1629" s="133"/>
      <c r="AI1629" s="133"/>
      <c r="AJ1629" s="133"/>
      <c r="AK1629" s="133"/>
      <c r="AL1629" s="133"/>
    </row>
    <row r="1630" spans="4:38" ht="15"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6"/>
      <c r="AE1630" s="133"/>
      <c r="AF1630" s="133"/>
      <c r="AG1630" s="133"/>
      <c r="AH1630" s="133"/>
      <c r="AI1630" s="133"/>
      <c r="AJ1630" s="133"/>
      <c r="AK1630" s="133"/>
      <c r="AL1630" s="133"/>
    </row>
    <row r="1631" spans="4:38" ht="15"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6"/>
      <c r="AE1631" s="133"/>
      <c r="AF1631" s="133"/>
      <c r="AG1631" s="133"/>
      <c r="AH1631" s="133"/>
      <c r="AI1631" s="133"/>
      <c r="AJ1631" s="133"/>
      <c r="AK1631" s="133"/>
      <c r="AL1631" s="133"/>
    </row>
    <row r="1632" spans="4:38" ht="15"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6"/>
      <c r="AE1632" s="133"/>
      <c r="AF1632" s="133"/>
      <c r="AG1632" s="133"/>
      <c r="AH1632" s="133"/>
      <c r="AI1632" s="133"/>
      <c r="AJ1632" s="133"/>
      <c r="AK1632" s="133"/>
      <c r="AL1632" s="133"/>
    </row>
    <row r="1633" spans="4:38" ht="15"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6"/>
      <c r="AE1633" s="133"/>
      <c r="AF1633" s="133"/>
      <c r="AG1633" s="133"/>
      <c r="AH1633" s="133"/>
      <c r="AI1633" s="133"/>
      <c r="AJ1633" s="133"/>
      <c r="AK1633" s="133"/>
      <c r="AL1633" s="133"/>
    </row>
    <row r="1634" spans="4:38" ht="15"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6"/>
      <c r="AE1634" s="133"/>
      <c r="AF1634" s="133"/>
      <c r="AG1634" s="133"/>
      <c r="AH1634" s="133"/>
      <c r="AI1634" s="133"/>
      <c r="AJ1634" s="133"/>
      <c r="AK1634" s="133"/>
      <c r="AL1634" s="133"/>
    </row>
    <row r="1635" spans="4:38" ht="15"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6"/>
      <c r="AE1635" s="133"/>
      <c r="AF1635" s="133"/>
      <c r="AG1635" s="133"/>
      <c r="AH1635" s="133"/>
      <c r="AI1635" s="133"/>
      <c r="AJ1635" s="133"/>
      <c r="AK1635" s="133"/>
      <c r="AL1635" s="133"/>
    </row>
    <row r="1636" spans="4:38" ht="15"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6"/>
      <c r="AE1636" s="133"/>
      <c r="AF1636" s="133"/>
      <c r="AG1636" s="133"/>
      <c r="AH1636" s="133"/>
      <c r="AI1636" s="133"/>
      <c r="AJ1636" s="133"/>
      <c r="AK1636" s="133"/>
      <c r="AL1636" s="133"/>
    </row>
    <row r="1637" spans="4:38" ht="15"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6"/>
      <c r="AE1637" s="133"/>
      <c r="AF1637" s="133"/>
      <c r="AG1637" s="133"/>
      <c r="AH1637" s="133"/>
      <c r="AI1637" s="133"/>
      <c r="AJ1637" s="133"/>
      <c r="AK1637" s="133"/>
      <c r="AL1637" s="133"/>
    </row>
    <row r="1638" spans="4:38" ht="15"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6"/>
      <c r="AE1638" s="133"/>
      <c r="AF1638" s="133"/>
      <c r="AG1638" s="133"/>
      <c r="AH1638" s="133"/>
      <c r="AI1638" s="133"/>
      <c r="AJ1638" s="133"/>
      <c r="AK1638" s="133"/>
      <c r="AL1638" s="133"/>
    </row>
    <row r="1639" spans="4:38" ht="15"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6"/>
      <c r="AE1639" s="133"/>
      <c r="AF1639" s="133"/>
      <c r="AG1639" s="133"/>
      <c r="AH1639" s="133"/>
      <c r="AI1639" s="133"/>
      <c r="AJ1639" s="133"/>
      <c r="AK1639" s="133"/>
      <c r="AL1639" s="133"/>
    </row>
    <row r="1640" spans="4:38" ht="15"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6"/>
      <c r="AE1640" s="133"/>
      <c r="AF1640" s="133"/>
      <c r="AG1640" s="133"/>
      <c r="AH1640" s="133"/>
      <c r="AI1640" s="133"/>
      <c r="AJ1640" s="133"/>
      <c r="AK1640" s="133"/>
      <c r="AL1640" s="133"/>
    </row>
    <row r="1641" spans="4:38" ht="15"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6"/>
      <c r="AE1641" s="133"/>
      <c r="AF1641" s="133"/>
      <c r="AG1641" s="133"/>
      <c r="AH1641" s="133"/>
      <c r="AI1641" s="133"/>
      <c r="AJ1641" s="133"/>
      <c r="AK1641" s="133"/>
      <c r="AL1641" s="133"/>
    </row>
    <row r="1642" spans="4:38" ht="15"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6"/>
      <c r="AE1642" s="133"/>
      <c r="AF1642" s="133"/>
      <c r="AG1642" s="133"/>
      <c r="AH1642" s="133"/>
      <c r="AI1642" s="133"/>
      <c r="AJ1642" s="133"/>
      <c r="AK1642" s="133"/>
      <c r="AL1642" s="133"/>
    </row>
    <row r="1643" spans="4:38" ht="15"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6"/>
      <c r="AE1643" s="133"/>
      <c r="AF1643" s="133"/>
      <c r="AG1643" s="133"/>
      <c r="AH1643" s="133"/>
      <c r="AI1643" s="133"/>
      <c r="AJ1643" s="133"/>
      <c r="AK1643" s="133"/>
      <c r="AL1643" s="133"/>
    </row>
    <row r="1644" spans="4:38" ht="15"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6"/>
      <c r="AE1644" s="133"/>
      <c r="AF1644" s="133"/>
      <c r="AG1644" s="133"/>
      <c r="AH1644" s="133"/>
      <c r="AI1644" s="133"/>
      <c r="AJ1644" s="133"/>
      <c r="AK1644" s="133"/>
      <c r="AL1644" s="133"/>
    </row>
    <row r="1645" spans="4:38" ht="15"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6"/>
      <c r="AE1645" s="133"/>
      <c r="AF1645" s="133"/>
      <c r="AG1645" s="133"/>
      <c r="AH1645" s="133"/>
      <c r="AI1645" s="133"/>
      <c r="AJ1645" s="133"/>
      <c r="AK1645" s="133"/>
      <c r="AL1645" s="133"/>
    </row>
    <row r="1646" spans="4:38" ht="15"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6"/>
      <c r="AE1646" s="133"/>
      <c r="AF1646" s="133"/>
      <c r="AG1646" s="133"/>
      <c r="AH1646" s="133"/>
      <c r="AI1646" s="133"/>
      <c r="AJ1646" s="133"/>
      <c r="AK1646" s="133"/>
      <c r="AL1646" s="133"/>
    </row>
    <row r="1647" spans="4:38" ht="15"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6"/>
      <c r="AE1647" s="133"/>
      <c r="AF1647" s="133"/>
      <c r="AG1647" s="133"/>
      <c r="AH1647" s="133"/>
      <c r="AI1647" s="133"/>
      <c r="AJ1647" s="133"/>
      <c r="AK1647" s="133"/>
      <c r="AL1647" s="133"/>
    </row>
    <row r="1648" spans="4:38" ht="15"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6"/>
      <c r="AE1648" s="133"/>
      <c r="AF1648" s="133"/>
      <c r="AG1648" s="133"/>
      <c r="AH1648" s="133"/>
      <c r="AI1648" s="133"/>
      <c r="AJ1648" s="133"/>
      <c r="AK1648" s="133"/>
      <c r="AL1648" s="133"/>
    </row>
    <row r="1649" spans="4:38" ht="15"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6"/>
      <c r="AE1649" s="133"/>
      <c r="AF1649" s="133"/>
      <c r="AG1649" s="133"/>
      <c r="AH1649" s="133"/>
      <c r="AI1649" s="133"/>
      <c r="AJ1649" s="133"/>
      <c r="AK1649" s="133"/>
      <c r="AL1649" s="133"/>
    </row>
    <row r="1650" spans="4:38" ht="15"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6"/>
      <c r="AE1650" s="133"/>
      <c r="AF1650" s="133"/>
      <c r="AG1650" s="133"/>
      <c r="AH1650" s="133"/>
      <c r="AI1650" s="133"/>
      <c r="AJ1650" s="133"/>
      <c r="AK1650" s="133"/>
      <c r="AL1650" s="133"/>
    </row>
    <row r="1651" spans="4:38" ht="15"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6"/>
      <c r="AE1651" s="133"/>
      <c r="AF1651" s="133"/>
      <c r="AG1651" s="133"/>
      <c r="AH1651" s="133"/>
      <c r="AI1651" s="133"/>
      <c r="AJ1651" s="133"/>
      <c r="AK1651" s="133"/>
      <c r="AL1651" s="133"/>
    </row>
    <row r="1652" spans="4:38" ht="15"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6"/>
      <c r="AE1652" s="133"/>
      <c r="AF1652" s="133"/>
      <c r="AG1652" s="133"/>
      <c r="AH1652" s="133"/>
      <c r="AI1652" s="133"/>
      <c r="AJ1652" s="133"/>
      <c r="AK1652" s="133"/>
      <c r="AL1652" s="133"/>
    </row>
    <row r="1653" spans="4:38" ht="15"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6"/>
      <c r="AE1653" s="133"/>
      <c r="AF1653" s="133"/>
      <c r="AG1653" s="133"/>
      <c r="AH1653" s="133"/>
      <c r="AI1653" s="133"/>
      <c r="AJ1653" s="133"/>
      <c r="AK1653" s="133"/>
      <c r="AL1653" s="133"/>
    </row>
    <row r="1654" spans="4:38" ht="15"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6"/>
      <c r="AE1654" s="133"/>
      <c r="AF1654" s="133"/>
      <c r="AG1654" s="133"/>
      <c r="AH1654" s="133"/>
      <c r="AI1654" s="133"/>
      <c r="AJ1654" s="133"/>
      <c r="AK1654" s="133"/>
      <c r="AL1654" s="133"/>
    </row>
    <row r="1655" spans="4:38" ht="15"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6"/>
      <c r="AE1655" s="133"/>
      <c r="AF1655" s="133"/>
      <c r="AG1655" s="133"/>
      <c r="AH1655" s="133"/>
      <c r="AI1655" s="133"/>
      <c r="AJ1655" s="133"/>
      <c r="AK1655" s="133"/>
      <c r="AL1655" s="133"/>
    </row>
    <row r="1656" spans="4:38" ht="15"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6"/>
      <c r="AE1656" s="133"/>
      <c r="AF1656" s="133"/>
      <c r="AG1656" s="133"/>
      <c r="AH1656" s="133"/>
      <c r="AI1656" s="133"/>
      <c r="AJ1656" s="133"/>
      <c r="AK1656" s="133"/>
      <c r="AL1656" s="133"/>
    </row>
    <row r="1657" spans="4:38" ht="15"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6"/>
      <c r="AE1657" s="133"/>
      <c r="AF1657" s="133"/>
      <c r="AG1657" s="133"/>
      <c r="AH1657" s="133"/>
      <c r="AI1657" s="133"/>
      <c r="AJ1657" s="133"/>
      <c r="AK1657" s="133"/>
      <c r="AL1657" s="133"/>
    </row>
    <row r="1658" spans="4:38" ht="15"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6"/>
      <c r="AE1658" s="133"/>
      <c r="AF1658" s="133"/>
      <c r="AG1658" s="133"/>
      <c r="AH1658" s="133"/>
      <c r="AI1658" s="133"/>
      <c r="AJ1658" s="133"/>
      <c r="AK1658" s="133"/>
      <c r="AL1658" s="133"/>
    </row>
    <row r="1659" spans="4:38" ht="15"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6"/>
      <c r="AE1659" s="133"/>
      <c r="AF1659" s="133"/>
      <c r="AG1659" s="133"/>
      <c r="AH1659" s="133"/>
      <c r="AI1659" s="133"/>
      <c r="AJ1659" s="133"/>
      <c r="AK1659" s="133"/>
      <c r="AL1659" s="133"/>
    </row>
    <row r="1660" spans="4:38" ht="15"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6"/>
      <c r="AE1660" s="133"/>
      <c r="AF1660" s="133"/>
      <c r="AG1660" s="133"/>
      <c r="AH1660" s="133"/>
      <c r="AI1660" s="133"/>
      <c r="AJ1660" s="133"/>
      <c r="AK1660" s="133"/>
      <c r="AL1660" s="133"/>
    </row>
    <row r="1661" spans="4:38" ht="15"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6"/>
      <c r="AE1661" s="133"/>
      <c r="AF1661" s="133"/>
      <c r="AG1661" s="133"/>
      <c r="AH1661" s="133"/>
      <c r="AI1661" s="133"/>
      <c r="AJ1661" s="133"/>
      <c r="AK1661" s="133"/>
      <c r="AL1661" s="133"/>
    </row>
    <row r="1662" spans="4:38" ht="15"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6"/>
      <c r="AE1662" s="133"/>
      <c r="AF1662" s="133"/>
      <c r="AG1662" s="133"/>
      <c r="AH1662" s="133"/>
      <c r="AI1662" s="133"/>
      <c r="AJ1662" s="133"/>
      <c r="AK1662" s="133"/>
      <c r="AL1662" s="133"/>
    </row>
    <row r="1663" spans="4:38" ht="15"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6"/>
      <c r="AE1663" s="133"/>
      <c r="AF1663" s="133"/>
      <c r="AG1663" s="133"/>
      <c r="AH1663" s="133"/>
      <c r="AI1663" s="133"/>
      <c r="AJ1663" s="133"/>
      <c r="AK1663" s="133"/>
      <c r="AL1663" s="133"/>
    </row>
    <row r="1664" spans="4:38" ht="15"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6"/>
      <c r="AE1664" s="133"/>
      <c r="AF1664" s="133"/>
      <c r="AG1664" s="133"/>
      <c r="AH1664" s="133"/>
      <c r="AI1664" s="133"/>
      <c r="AJ1664" s="133"/>
      <c r="AK1664" s="133"/>
      <c r="AL1664" s="133"/>
    </row>
    <row r="1665" spans="4:38" ht="15"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6"/>
      <c r="AE1665" s="133"/>
      <c r="AF1665" s="133"/>
      <c r="AG1665" s="133"/>
      <c r="AH1665" s="133"/>
      <c r="AI1665" s="133"/>
      <c r="AJ1665" s="133"/>
      <c r="AK1665" s="133"/>
      <c r="AL1665" s="133"/>
    </row>
    <row r="1666" spans="4:38" ht="15"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6"/>
      <c r="AE1666" s="133"/>
      <c r="AF1666" s="133"/>
      <c r="AG1666" s="133"/>
      <c r="AH1666" s="133"/>
      <c r="AI1666" s="133"/>
      <c r="AJ1666" s="133"/>
      <c r="AK1666" s="133"/>
      <c r="AL1666" s="133"/>
    </row>
    <row r="1667" spans="4:38" ht="15"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6"/>
      <c r="AE1667" s="133"/>
      <c r="AF1667" s="133"/>
      <c r="AG1667" s="133"/>
      <c r="AH1667" s="133"/>
      <c r="AI1667" s="133"/>
      <c r="AJ1667" s="133"/>
      <c r="AK1667" s="133"/>
      <c r="AL1667" s="133"/>
    </row>
    <row r="1668" spans="4:38" ht="15"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6"/>
      <c r="AE1668" s="133"/>
      <c r="AF1668" s="133"/>
      <c r="AG1668" s="133"/>
      <c r="AH1668" s="133"/>
      <c r="AI1668" s="133"/>
      <c r="AJ1668" s="133"/>
      <c r="AK1668" s="133"/>
      <c r="AL1668" s="133"/>
    </row>
    <row r="1669" spans="4:38" ht="15"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6"/>
      <c r="AE1669" s="133"/>
      <c r="AF1669" s="133"/>
      <c r="AG1669" s="133"/>
      <c r="AH1669" s="133"/>
      <c r="AI1669" s="133"/>
      <c r="AJ1669" s="133"/>
      <c r="AK1669" s="133"/>
      <c r="AL1669" s="133"/>
    </row>
    <row r="1670" spans="4:38" ht="15"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6"/>
      <c r="AE1670" s="133"/>
      <c r="AF1670" s="133"/>
      <c r="AG1670" s="133"/>
      <c r="AH1670" s="133"/>
      <c r="AI1670" s="133"/>
      <c r="AJ1670" s="133"/>
      <c r="AK1670" s="133"/>
      <c r="AL1670" s="133"/>
    </row>
    <row r="1671" spans="4:38" ht="15"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6"/>
      <c r="AE1671" s="133"/>
      <c r="AF1671" s="133"/>
      <c r="AG1671" s="133"/>
      <c r="AH1671" s="133"/>
      <c r="AI1671" s="133"/>
      <c r="AJ1671" s="133"/>
      <c r="AK1671" s="133"/>
      <c r="AL1671" s="133"/>
    </row>
    <row r="1672" spans="4:38" ht="15"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6"/>
      <c r="AE1672" s="133"/>
      <c r="AF1672" s="133"/>
      <c r="AG1672" s="133"/>
      <c r="AH1672" s="133"/>
      <c r="AI1672" s="133"/>
      <c r="AJ1672" s="133"/>
      <c r="AK1672" s="133"/>
      <c r="AL1672" s="133"/>
    </row>
    <row r="1673" spans="4:38" ht="15"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6"/>
      <c r="AE1673" s="133"/>
      <c r="AF1673" s="133"/>
      <c r="AG1673" s="133"/>
      <c r="AH1673" s="133"/>
      <c r="AI1673" s="133"/>
      <c r="AJ1673" s="133"/>
      <c r="AK1673" s="133"/>
      <c r="AL1673" s="133"/>
    </row>
    <row r="1674" spans="4:38" ht="15"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6"/>
      <c r="AE1674" s="133"/>
      <c r="AF1674" s="133"/>
      <c r="AG1674" s="133"/>
      <c r="AH1674" s="133"/>
      <c r="AI1674" s="133"/>
      <c r="AJ1674" s="133"/>
      <c r="AK1674" s="133"/>
      <c r="AL1674" s="133"/>
    </row>
    <row r="1675" spans="4:38" ht="15"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6"/>
      <c r="AE1675" s="133"/>
      <c r="AF1675" s="133"/>
      <c r="AG1675" s="133"/>
      <c r="AH1675" s="133"/>
      <c r="AI1675" s="133"/>
      <c r="AJ1675" s="133"/>
      <c r="AK1675" s="133"/>
      <c r="AL1675" s="133"/>
    </row>
    <row r="1676" spans="4:38" ht="15"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6"/>
      <c r="AE1676" s="133"/>
      <c r="AF1676" s="133"/>
      <c r="AG1676" s="133"/>
      <c r="AH1676" s="133"/>
      <c r="AI1676" s="133"/>
      <c r="AJ1676" s="133"/>
      <c r="AK1676" s="133"/>
      <c r="AL1676" s="133"/>
    </row>
    <row r="1677" spans="4:38" ht="15"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6"/>
      <c r="AE1677" s="133"/>
      <c r="AF1677" s="133"/>
      <c r="AG1677" s="133"/>
      <c r="AH1677" s="133"/>
      <c r="AI1677" s="133"/>
      <c r="AJ1677" s="133"/>
      <c r="AK1677" s="133"/>
      <c r="AL1677" s="133"/>
    </row>
    <row r="1678" spans="4:38" ht="15"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6"/>
      <c r="AE1678" s="133"/>
      <c r="AF1678" s="133"/>
      <c r="AG1678" s="133"/>
      <c r="AH1678" s="133"/>
      <c r="AI1678" s="133"/>
      <c r="AJ1678" s="133"/>
      <c r="AK1678" s="133"/>
      <c r="AL1678" s="133"/>
    </row>
    <row r="1679" spans="4:38" ht="15"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6"/>
      <c r="AE1679" s="133"/>
      <c r="AF1679" s="133"/>
      <c r="AG1679" s="133"/>
      <c r="AH1679" s="133"/>
      <c r="AI1679" s="133"/>
      <c r="AJ1679" s="133"/>
      <c r="AK1679" s="133"/>
      <c r="AL1679" s="133"/>
    </row>
    <row r="1680" spans="4:38" ht="15"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6"/>
      <c r="AE1680" s="133"/>
      <c r="AF1680" s="133"/>
      <c r="AG1680" s="133"/>
      <c r="AH1680" s="133"/>
      <c r="AI1680" s="133"/>
      <c r="AJ1680" s="133"/>
      <c r="AK1680" s="133"/>
      <c r="AL1680" s="133"/>
    </row>
    <row r="1681" spans="4:38" ht="15"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6"/>
      <c r="AE1681" s="133"/>
      <c r="AF1681" s="133"/>
      <c r="AG1681" s="133"/>
      <c r="AH1681" s="133"/>
      <c r="AI1681" s="133"/>
      <c r="AJ1681" s="133"/>
      <c r="AK1681" s="133"/>
      <c r="AL1681" s="133"/>
    </row>
    <row r="1682" spans="4:38" ht="15"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6"/>
      <c r="AE1682" s="133"/>
      <c r="AF1682" s="133"/>
      <c r="AG1682" s="133"/>
      <c r="AH1682" s="133"/>
      <c r="AI1682" s="133"/>
      <c r="AJ1682" s="133"/>
      <c r="AK1682" s="133"/>
      <c r="AL1682" s="133"/>
    </row>
    <row r="1683" spans="4:38" ht="15"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6"/>
      <c r="AE1683" s="133"/>
      <c r="AF1683" s="133"/>
      <c r="AG1683" s="133"/>
      <c r="AH1683" s="133"/>
      <c r="AI1683" s="133"/>
      <c r="AJ1683" s="133"/>
      <c r="AK1683" s="133"/>
      <c r="AL1683" s="133"/>
    </row>
    <row r="1684" spans="4:38" ht="15"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6"/>
      <c r="AE1684" s="133"/>
      <c r="AF1684" s="133"/>
      <c r="AG1684" s="133"/>
      <c r="AH1684" s="133"/>
      <c r="AI1684" s="133"/>
      <c r="AJ1684" s="133"/>
      <c r="AK1684" s="133"/>
      <c r="AL1684" s="133"/>
    </row>
    <row r="1685" spans="4:38" ht="15"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6"/>
      <c r="AE1685" s="133"/>
      <c r="AF1685" s="133"/>
      <c r="AG1685" s="133"/>
      <c r="AH1685" s="133"/>
      <c r="AI1685" s="133"/>
      <c r="AJ1685" s="133"/>
      <c r="AK1685" s="133"/>
      <c r="AL1685" s="133"/>
    </row>
    <row r="1686" spans="4:38" ht="15"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6"/>
      <c r="AE1686" s="133"/>
      <c r="AF1686" s="133"/>
      <c r="AG1686" s="133"/>
      <c r="AH1686" s="133"/>
      <c r="AI1686" s="133"/>
      <c r="AJ1686" s="133"/>
      <c r="AK1686" s="133"/>
      <c r="AL1686" s="133"/>
    </row>
    <row r="1687" spans="4:38" ht="15"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6"/>
      <c r="AE1687" s="133"/>
      <c r="AF1687" s="133"/>
      <c r="AG1687" s="133"/>
      <c r="AH1687" s="133"/>
      <c r="AI1687" s="133"/>
      <c r="AJ1687" s="133"/>
      <c r="AK1687" s="133"/>
      <c r="AL1687" s="133"/>
    </row>
    <row r="1688" spans="4:38" ht="15"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6"/>
      <c r="AE1688" s="133"/>
      <c r="AF1688" s="133"/>
      <c r="AG1688" s="133"/>
      <c r="AH1688" s="133"/>
      <c r="AI1688" s="133"/>
      <c r="AJ1688" s="133"/>
      <c r="AK1688" s="133"/>
      <c r="AL1688" s="133"/>
    </row>
    <row r="1689" spans="4:38" ht="15"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6"/>
      <c r="AE1689" s="133"/>
      <c r="AF1689" s="133"/>
      <c r="AG1689" s="133"/>
      <c r="AH1689" s="133"/>
      <c r="AI1689" s="133"/>
      <c r="AJ1689" s="133"/>
      <c r="AK1689" s="133"/>
      <c r="AL1689" s="133"/>
    </row>
    <row r="1690" spans="4:38" ht="15"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6"/>
      <c r="AE1690" s="133"/>
      <c r="AF1690" s="133"/>
      <c r="AG1690" s="133"/>
      <c r="AH1690" s="133"/>
      <c r="AI1690" s="133"/>
      <c r="AJ1690" s="133"/>
      <c r="AK1690" s="133"/>
      <c r="AL1690" s="133"/>
    </row>
    <row r="1691" spans="4:38" ht="15"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6"/>
      <c r="AE1691" s="133"/>
      <c r="AF1691" s="133"/>
      <c r="AG1691" s="133"/>
      <c r="AH1691" s="133"/>
      <c r="AI1691" s="133"/>
      <c r="AJ1691" s="133"/>
      <c r="AK1691" s="133"/>
      <c r="AL1691" s="133"/>
    </row>
    <row r="1692" spans="4:38" ht="15"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6"/>
      <c r="AE1692" s="133"/>
      <c r="AF1692" s="133"/>
      <c r="AG1692" s="133"/>
      <c r="AH1692" s="133"/>
      <c r="AI1692" s="133"/>
      <c r="AJ1692" s="133"/>
      <c r="AK1692" s="133"/>
      <c r="AL1692" s="133"/>
    </row>
    <row r="1693" spans="4:38" ht="15"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6"/>
      <c r="AE1693" s="133"/>
      <c r="AF1693" s="133"/>
      <c r="AG1693" s="133"/>
      <c r="AH1693" s="133"/>
      <c r="AI1693" s="133"/>
      <c r="AJ1693" s="133"/>
      <c r="AK1693" s="133"/>
      <c r="AL1693" s="133"/>
    </row>
    <row r="1694" spans="4:38" ht="15"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6"/>
      <c r="AE1694" s="133"/>
      <c r="AF1694" s="133"/>
      <c r="AG1694" s="133"/>
      <c r="AH1694" s="133"/>
      <c r="AI1694" s="133"/>
      <c r="AJ1694" s="133"/>
      <c r="AK1694" s="133"/>
      <c r="AL1694" s="133"/>
    </row>
    <row r="1695" spans="4:38" ht="15"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6"/>
      <c r="AE1695" s="133"/>
      <c r="AF1695" s="133"/>
      <c r="AG1695" s="133"/>
      <c r="AH1695" s="133"/>
      <c r="AI1695" s="133"/>
      <c r="AJ1695" s="133"/>
      <c r="AK1695" s="133"/>
      <c r="AL1695" s="133"/>
    </row>
    <row r="1696" spans="4:38" ht="15"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6"/>
      <c r="AE1696" s="133"/>
      <c r="AF1696" s="133"/>
      <c r="AG1696" s="133"/>
      <c r="AH1696" s="133"/>
      <c r="AI1696" s="133"/>
      <c r="AJ1696" s="133"/>
      <c r="AK1696" s="133"/>
      <c r="AL1696" s="133"/>
    </row>
    <row r="1697" spans="4:38" ht="15"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6"/>
      <c r="AE1697" s="133"/>
      <c r="AF1697" s="133"/>
      <c r="AG1697" s="133"/>
      <c r="AH1697" s="133"/>
      <c r="AI1697" s="133"/>
      <c r="AJ1697" s="133"/>
      <c r="AK1697" s="133"/>
      <c r="AL1697" s="133"/>
    </row>
    <row r="1698" spans="4:38" ht="15"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6"/>
      <c r="AE1698" s="133"/>
      <c r="AF1698" s="133"/>
      <c r="AG1698" s="133"/>
      <c r="AH1698" s="133"/>
      <c r="AI1698" s="133"/>
      <c r="AJ1698" s="133"/>
      <c r="AK1698" s="133"/>
      <c r="AL1698" s="133"/>
    </row>
    <row r="1699" spans="4:38" ht="15"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6"/>
      <c r="AE1699" s="133"/>
      <c r="AF1699" s="133"/>
      <c r="AG1699" s="133"/>
      <c r="AH1699" s="133"/>
      <c r="AI1699" s="133"/>
      <c r="AJ1699" s="133"/>
      <c r="AK1699" s="133"/>
      <c r="AL1699" s="133"/>
    </row>
    <row r="1700" spans="4:38" ht="15"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6"/>
      <c r="AE1700" s="133"/>
      <c r="AF1700" s="133"/>
      <c r="AG1700" s="133"/>
      <c r="AH1700" s="133"/>
      <c r="AI1700" s="133"/>
      <c r="AJ1700" s="133"/>
      <c r="AK1700" s="133"/>
      <c r="AL1700" s="133"/>
    </row>
    <row r="1701" spans="4:38" ht="15"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6"/>
      <c r="AE1701" s="133"/>
      <c r="AF1701" s="133"/>
      <c r="AG1701" s="133"/>
      <c r="AH1701" s="133"/>
      <c r="AI1701" s="133"/>
      <c r="AJ1701" s="133"/>
      <c r="AK1701" s="133"/>
      <c r="AL1701" s="133"/>
    </row>
    <row r="1702" spans="4:38" ht="15"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6"/>
      <c r="AE1702" s="133"/>
      <c r="AF1702" s="133"/>
      <c r="AG1702" s="133"/>
      <c r="AH1702" s="133"/>
      <c r="AI1702" s="133"/>
      <c r="AJ1702" s="133"/>
      <c r="AK1702" s="133"/>
      <c r="AL1702" s="133"/>
    </row>
    <row r="1703" spans="4:38" ht="15"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6"/>
      <c r="AE1703" s="133"/>
      <c r="AF1703" s="133"/>
      <c r="AG1703" s="133"/>
      <c r="AH1703" s="133"/>
      <c r="AI1703" s="133"/>
      <c r="AJ1703" s="133"/>
      <c r="AK1703" s="133"/>
      <c r="AL1703" s="133"/>
    </row>
    <row r="1704" spans="4:38" ht="15"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6"/>
      <c r="AE1704" s="133"/>
      <c r="AF1704" s="133"/>
      <c r="AG1704" s="133"/>
      <c r="AH1704" s="133"/>
      <c r="AI1704" s="133"/>
      <c r="AJ1704" s="133"/>
      <c r="AK1704" s="133"/>
      <c r="AL1704" s="133"/>
    </row>
    <row r="1705" spans="4:38" ht="15"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6"/>
      <c r="AE1705" s="133"/>
      <c r="AF1705" s="133"/>
      <c r="AG1705" s="133"/>
      <c r="AH1705" s="133"/>
      <c r="AI1705" s="133"/>
      <c r="AJ1705" s="133"/>
      <c r="AK1705" s="133"/>
      <c r="AL1705" s="133"/>
    </row>
    <row r="1706" spans="4:38" ht="15"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6"/>
      <c r="AE1706" s="133"/>
      <c r="AF1706" s="133"/>
      <c r="AG1706" s="133"/>
      <c r="AH1706" s="133"/>
      <c r="AI1706" s="133"/>
      <c r="AJ1706" s="133"/>
      <c r="AK1706" s="133"/>
      <c r="AL1706" s="133"/>
    </row>
    <row r="1707" spans="4:38" ht="15"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6"/>
      <c r="AE1707" s="133"/>
      <c r="AF1707" s="133"/>
      <c r="AG1707" s="133"/>
      <c r="AH1707" s="133"/>
      <c r="AI1707" s="133"/>
      <c r="AJ1707" s="133"/>
      <c r="AK1707" s="133"/>
      <c r="AL1707" s="133"/>
    </row>
    <row r="1708" spans="4:38" ht="15"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6"/>
      <c r="AE1708" s="133"/>
      <c r="AF1708" s="133"/>
      <c r="AG1708" s="133"/>
      <c r="AH1708" s="133"/>
      <c r="AI1708" s="133"/>
      <c r="AJ1708" s="133"/>
      <c r="AK1708" s="133"/>
      <c r="AL1708" s="133"/>
    </row>
    <row r="1709" spans="4:38" ht="15"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6"/>
      <c r="AE1709" s="133"/>
      <c r="AF1709" s="133"/>
      <c r="AG1709" s="133"/>
      <c r="AH1709" s="133"/>
      <c r="AI1709" s="133"/>
      <c r="AJ1709" s="133"/>
      <c r="AK1709" s="133"/>
      <c r="AL1709" s="133"/>
    </row>
    <row r="1710" spans="4:38" ht="15"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6"/>
      <c r="AE1710" s="133"/>
      <c r="AF1710" s="133"/>
      <c r="AG1710" s="133"/>
      <c r="AH1710" s="133"/>
      <c r="AI1710" s="133"/>
      <c r="AJ1710" s="133"/>
      <c r="AK1710" s="133"/>
      <c r="AL1710" s="133"/>
    </row>
    <row r="1711" spans="4:38" ht="15"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6"/>
      <c r="AE1711" s="133"/>
      <c r="AF1711" s="133"/>
      <c r="AG1711" s="133"/>
      <c r="AH1711" s="133"/>
      <c r="AI1711" s="133"/>
      <c r="AJ1711" s="133"/>
      <c r="AK1711" s="133"/>
      <c r="AL1711" s="133"/>
    </row>
    <row r="1712" spans="4:38" ht="15"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6"/>
      <c r="AE1712" s="133"/>
      <c r="AF1712" s="133"/>
      <c r="AG1712" s="133"/>
      <c r="AH1712" s="133"/>
      <c r="AI1712" s="133"/>
      <c r="AJ1712" s="133"/>
      <c r="AK1712" s="133"/>
      <c r="AL1712" s="133"/>
    </row>
    <row r="1713" spans="4:38" ht="15"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6"/>
      <c r="AE1713" s="133"/>
      <c r="AF1713" s="133"/>
      <c r="AG1713" s="133"/>
      <c r="AH1713" s="133"/>
      <c r="AI1713" s="133"/>
      <c r="AJ1713" s="133"/>
      <c r="AK1713" s="133"/>
      <c r="AL1713" s="133"/>
    </row>
    <row r="1714" spans="4:38" ht="15"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6"/>
      <c r="AE1714" s="133"/>
      <c r="AF1714" s="133"/>
      <c r="AG1714" s="133"/>
      <c r="AH1714" s="133"/>
      <c r="AI1714" s="133"/>
      <c r="AJ1714" s="133"/>
      <c r="AK1714" s="133"/>
      <c r="AL1714" s="133"/>
    </row>
    <row r="1715" spans="4:38" ht="15"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6"/>
      <c r="AE1715" s="133"/>
      <c r="AF1715" s="133"/>
      <c r="AG1715" s="133"/>
      <c r="AH1715" s="133"/>
      <c r="AI1715" s="133"/>
      <c r="AJ1715" s="133"/>
      <c r="AK1715" s="133"/>
      <c r="AL1715" s="133"/>
    </row>
    <row r="1716" spans="4:38" ht="15"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6"/>
      <c r="AE1716" s="133"/>
      <c r="AF1716" s="133"/>
      <c r="AG1716" s="133"/>
      <c r="AH1716" s="133"/>
      <c r="AI1716" s="133"/>
      <c r="AJ1716" s="133"/>
      <c r="AK1716" s="133"/>
      <c r="AL1716" s="133"/>
    </row>
    <row r="1717" spans="4:38" ht="15"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6"/>
      <c r="AE1717" s="133"/>
      <c r="AF1717" s="133"/>
      <c r="AG1717" s="133"/>
      <c r="AH1717" s="133"/>
      <c r="AI1717" s="133"/>
      <c r="AJ1717" s="133"/>
      <c r="AK1717" s="133"/>
      <c r="AL1717" s="133"/>
    </row>
    <row r="1718" spans="4:38" ht="15"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6"/>
      <c r="AE1718" s="133"/>
      <c r="AF1718" s="133"/>
      <c r="AG1718" s="133"/>
      <c r="AH1718" s="133"/>
      <c r="AI1718" s="133"/>
      <c r="AJ1718" s="133"/>
      <c r="AK1718" s="133"/>
      <c r="AL1718" s="133"/>
    </row>
    <row r="1719" spans="4:38" ht="15"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6"/>
      <c r="AE1719" s="133"/>
      <c r="AF1719" s="133"/>
      <c r="AG1719" s="133"/>
      <c r="AH1719" s="133"/>
      <c r="AI1719" s="133"/>
      <c r="AJ1719" s="133"/>
      <c r="AK1719" s="133"/>
      <c r="AL1719" s="133"/>
    </row>
    <row r="1720" spans="4:38" ht="15"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6"/>
      <c r="AE1720" s="133"/>
      <c r="AF1720" s="133"/>
      <c r="AG1720" s="133"/>
      <c r="AH1720" s="133"/>
      <c r="AI1720" s="133"/>
      <c r="AJ1720" s="133"/>
      <c r="AK1720" s="133"/>
      <c r="AL1720" s="133"/>
    </row>
    <row r="1721" spans="4:38" ht="15"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6"/>
      <c r="AE1721" s="133"/>
      <c r="AF1721" s="133"/>
      <c r="AG1721" s="133"/>
      <c r="AH1721" s="133"/>
      <c r="AI1721" s="133"/>
      <c r="AJ1721" s="133"/>
      <c r="AK1721" s="133"/>
      <c r="AL1721" s="133"/>
    </row>
    <row r="1722" spans="4:38" ht="15"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6"/>
      <c r="AE1722" s="133"/>
      <c r="AF1722" s="133"/>
      <c r="AG1722" s="133"/>
      <c r="AH1722" s="133"/>
      <c r="AI1722" s="133"/>
      <c r="AJ1722" s="133"/>
      <c r="AK1722" s="133"/>
      <c r="AL1722" s="133"/>
    </row>
    <row r="1723" spans="4:38" ht="15"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6"/>
      <c r="AE1723" s="133"/>
      <c r="AF1723" s="133"/>
      <c r="AG1723" s="133"/>
      <c r="AH1723" s="133"/>
      <c r="AI1723" s="133"/>
      <c r="AJ1723" s="133"/>
      <c r="AK1723" s="133"/>
      <c r="AL1723" s="133"/>
    </row>
    <row r="1724" spans="4:38" ht="15"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6"/>
      <c r="AE1724" s="133"/>
      <c r="AF1724" s="133"/>
      <c r="AG1724" s="133"/>
      <c r="AH1724" s="133"/>
      <c r="AI1724" s="133"/>
      <c r="AJ1724" s="133"/>
      <c r="AK1724" s="133"/>
      <c r="AL1724" s="133"/>
    </row>
    <row r="1725" spans="4:38" ht="15"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6"/>
      <c r="AE1725" s="133"/>
      <c r="AF1725" s="133"/>
      <c r="AG1725" s="133"/>
      <c r="AH1725" s="133"/>
      <c r="AI1725" s="133"/>
      <c r="AJ1725" s="133"/>
      <c r="AK1725" s="133"/>
      <c r="AL1725" s="133"/>
    </row>
    <row r="1726" spans="4:38" ht="15"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6"/>
      <c r="AE1726" s="133"/>
      <c r="AF1726" s="133"/>
      <c r="AG1726" s="133"/>
      <c r="AH1726" s="133"/>
      <c r="AI1726" s="133"/>
      <c r="AJ1726" s="133"/>
      <c r="AK1726" s="133"/>
      <c r="AL1726" s="133"/>
    </row>
    <row r="1727" spans="4:38" ht="15"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6"/>
      <c r="AE1727" s="133"/>
      <c r="AF1727" s="133"/>
      <c r="AG1727" s="133"/>
      <c r="AH1727" s="133"/>
      <c r="AI1727" s="133"/>
      <c r="AJ1727" s="133"/>
      <c r="AK1727" s="133"/>
      <c r="AL1727" s="133"/>
    </row>
    <row r="1728" spans="4:38" ht="15"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6"/>
      <c r="AE1728" s="133"/>
      <c r="AF1728" s="133"/>
      <c r="AG1728" s="133"/>
      <c r="AH1728" s="133"/>
      <c r="AI1728" s="133"/>
      <c r="AJ1728" s="133"/>
      <c r="AK1728" s="133"/>
      <c r="AL1728" s="133"/>
    </row>
    <row r="1729" spans="4:38" ht="15"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6"/>
      <c r="AE1729" s="133"/>
      <c r="AF1729" s="133"/>
      <c r="AG1729" s="133"/>
      <c r="AH1729" s="133"/>
      <c r="AI1729" s="133"/>
      <c r="AJ1729" s="133"/>
      <c r="AK1729" s="133"/>
      <c r="AL1729" s="133"/>
    </row>
    <row r="1730" spans="4:38" ht="15"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6"/>
      <c r="AE1730" s="133"/>
      <c r="AF1730" s="133"/>
      <c r="AG1730" s="133"/>
      <c r="AH1730" s="133"/>
      <c r="AI1730" s="133"/>
      <c r="AJ1730" s="133"/>
      <c r="AK1730" s="133"/>
      <c r="AL1730" s="133"/>
    </row>
    <row r="1731" spans="4:38" ht="15"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6"/>
      <c r="AE1731" s="133"/>
      <c r="AF1731" s="133"/>
      <c r="AG1731" s="133"/>
      <c r="AH1731" s="133"/>
      <c r="AI1731" s="133"/>
      <c r="AJ1731" s="133"/>
      <c r="AK1731" s="133"/>
      <c r="AL1731" s="133"/>
    </row>
    <row r="1732" spans="4:38" ht="15"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6"/>
      <c r="AE1732" s="133"/>
      <c r="AF1732" s="133"/>
      <c r="AG1732" s="133"/>
      <c r="AH1732" s="133"/>
      <c r="AI1732" s="133"/>
      <c r="AJ1732" s="133"/>
      <c r="AK1732" s="133"/>
      <c r="AL1732" s="133"/>
    </row>
    <row r="1733" spans="4:38" ht="15"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6"/>
      <c r="AE1733" s="133"/>
      <c r="AF1733" s="133"/>
      <c r="AG1733" s="133"/>
      <c r="AH1733" s="133"/>
      <c r="AI1733" s="133"/>
      <c r="AJ1733" s="133"/>
      <c r="AK1733" s="133"/>
      <c r="AL1733" s="133"/>
    </row>
    <row r="1734" spans="4:38" ht="15"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6"/>
      <c r="AE1734" s="133"/>
      <c r="AF1734" s="133"/>
      <c r="AG1734" s="133"/>
      <c r="AH1734" s="133"/>
      <c r="AI1734" s="133"/>
      <c r="AJ1734" s="133"/>
      <c r="AK1734" s="133"/>
      <c r="AL1734" s="133"/>
    </row>
    <row r="1735" spans="4:38" ht="15"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6"/>
      <c r="AE1735" s="133"/>
      <c r="AF1735" s="133"/>
      <c r="AG1735" s="133"/>
      <c r="AH1735" s="133"/>
      <c r="AI1735" s="133"/>
      <c r="AJ1735" s="133"/>
      <c r="AK1735" s="133"/>
      <c r="AL1735" s="133"/>
    </row>
    <row r="1736" spans="4:38" ht="15"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6"/>
      <c r="AE1736" s="133"/>
      <c r="AF1736" s="133"/>
      <c r="AG1736" s="133"/>
      <c r="AH1736" s="133"/>
      <c r="AI1736" s="133"/>
      <c r="AJ1736" s="133"/>
      <c r="AK1736" s="133"/>
      <c r="AL1736" s="133"/>
    </row>
    <row r="1737" spans="4:38" ht="15"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6"/>
      <c r="AE1737" s="133"/>
      <c r="AF1737" s="133"/>
      <c r="AG1737" s="133"/>
      <c r="AH1737" s="133"/>
      <c r="AI1737" s="133"/>
      <c r="AJ1737" s="133"/>
      <c r="AK1737" s="133"/>
      <c r="AL1737" s="133"/>
    </row>
    <row r="1738" spans="4:38" ht="15"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6"/>
      <c r="AE1738" s="133"/>
      <c r="AF1738" s="133"/>
      <c r="AG1738" s="133"/>
      <c r="AH1738" s="133"/>
      <c r="AI1738" s="133"/>
      <c r="AJ1738" s="133"/>
      <c r="AK1738" s="133"/>
      <c r="AL1738" s="133"/>
    </row>
    <row r="1739" spans="4:38" ht="15"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6"/>
      <c r="AE1739" s="133"/>
      <c r="AF1739" s="133"/>
      <c r="AG1739" s="133"/>
      <c r="AH1739" s="133"/>
      <c r="AI1739" s="133"/>
      <c r="AJ1739" s="133"/>
      <c r="AK1739" s="133"/>
      <c r="AL1739" s="133"/>
    </row>
    <row r="1740" spans="4:38" ht="15"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6"/>
      <c r="AE1740" s="133"/>
      <c r="AF1740" s="133"/>
      <c r="AG1740" s="133"/>
      <c r="AH1740" s="133"/>
      <c r="AI1740" s="133"/>
      <c r="AJ1740" s="133"/>
      <c r="AK1740" s="133"/>
      <c r="AL1740" s="133"/>
    </row>
    <row r="1741" spans="4:38" ht="15"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6"/>
      <c r="AE1741" s="133"/>
      <c r="AF1741" s="133"/>
      <c r="AG1741" s="133"/>
      <c r="AH1741" s="133"/>
      <c r="AI1741" s="133"/>
      <c r="AJ1741" s="133"/>
      <c r="AK1741" s="133"/>
      <c r="AL1741" s="133"/>
    </row>
    <row r="1742" spans="4:38" ht="15"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6"/>
      <c r="AE1742" s="133"/>
      <c r="AF1742" s="133"/>
      <c r="AG1742" s="133"/>
      <c r="AH1742" s="133"/>
      <c r="AI1742" s="133"/>
      <c r="AJ1742" s="133"/>
      <c r="AK1742" s="133"/>
      <c r="AL1742" s="133"/>
    </row>
    <row r="1743" spans="4:38" ht="15"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6"/>
      <c r="AE1743" s="133"/>
      <c r="AF1743" s="133"/>
      <c r="AG1743" s="133"/>
      <c r="AH1743" s="133"/>
      <c r="AI1743" s="133"/>
      <c r="AJ1743" s="133"/>
      <c r="AK1743" s="133"/>
      <c r="AL1743" s="133"/>
    </row>
    <row r="1744" spans="4:38" ht="15"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6"/>
      <c r="AE1744" s="133"/>
      <c r="AF1744" s="133"/>
      <c r="AG1744" s="133"/>
      <c r="AH1744" s="133"/>
      <c r="AI1744" s="133"/>
      <c r="AJ1744" s="133"/>
      <c r="AK1744" s="133"/>
      <c r="AL1744" s="133"/>
    </row>
    <row r="1745" spans="4:38" ht="15"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6"/>
      <c r="AE1745" s="133"/>
      <c r="AF1745" s="133"/>
      <c r="AG1745" s="133"/>
      <c r="AH1745" s="133"/>
      <c r="AI1745" s="133"/>
      <c r="AJ1745" s="133"/>
      <c r="AK1745" s="133"/>
      <c r="AL1745" s="133"/>
    </row>
    <row r="1746" spans="4:38" ht="15"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6"/>
      <c r="AE1746" s="133"/>
      <c r="AF1746" s="133"/>
      <c r="AG1746" s="133"/>
      <c r="AH1746" s="133"/>
      <c r="AI1746" s="133"/>
      <c r="AJ1746" s="133"/>
      <c r="AK1746" s="133"/>
      <c r="AL1746" s="133"/>
    </row>
    <row r="1747" spans="4:38" ht="15"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6"/>
      <c r="AE1747" s="133"/>
      <c r="AF1747" s="133"/>
      <c r="AG1747" s="133"/>
      <c r="AH1747" s="133"/>
      <c r="AI1747" s="133"/>
      <c r="AJ1747" s="133"/>
      <c r="AK1747" s="133"/>
      <c r="AL1747" s="133"/>
    </row>
    <row r="1748" spans="4:38" ht="15"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6"/>
      <c r="AE1748" s="133"/>
      <c r="AF1748" s="133"/>
      <c r="AG1748" s="133"/>
      <c r="AH1748" s="133"/>
      <c r="AI1748" s="133"/>
      <c r="AJ1748" s="133"/>
      <c r="AK1748" s="133"/>
      <c r="AL1748" s="133"/>
    </row>
    <row r="1749" spans="4:38" ht="15"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6"/>
      <c r="AE1749" s="133"/>
      <c r="AF1749" s="133"/>
      <c r="AG1749" s="133"/>
      <c r="AH1749" s="133"/>
      <c r="AI1749" s="133"/>
      <c r="AJ1749" s="133"/>
      <c r="AK1749" s="133"/>
      <c r="AL1749" s="133"/>
    </row>
    <row r="1750" spans="4:38" ht="15"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6"/>
      <c r="AE1750" s="133"/>
      <c r="AF1750" s="133"/>
      <c r="AG1750" s="133"/>
      <c r="AH1750" s="133"/>
      <c r="AI1750" s="133"/>
      <c r="AJ1750" s="133"/>
      <c r="AK1750" s="133"/>
      <c r="AL1750" s="133"/>
    </row>
    <row r="1751" spans="4:38" ht="15"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6"/>
      <c r="AE1751" s="133"/>
      <c r="AF1751" s="133"/>
      <c r="AG1751" s="133"/>
      <c r="AH1751" s="133"/>
      <c r="AI1751" s="133"/>
      <c r="AJ1751" s="133"/>
      <c r="AK1751" s="133"/>
      <c r="AL1751" s="133"/>
    </row>
    <row r="1752" spans="4:38" ht="15"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6"/>
      <c r="AE1752" s="133"/>
      <c r="AF1752" s="133"/>
      <c r="AG1752" s="133"/>
      <c r="AH1752" s="133"/>
      <c r="AI1752" s="133"/>
      <c r="AJ1752" s="133"/>
      <c r="AK1752" s="133"/>
      <c r="AL1752" s="133"/>
    </row>
    <row r="1753" spans="4:38" ht="15"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6"/>
      <c r="AE1753" s="133"/>
      <c r="AF1753" s="133"/>
      <c r="AG1753" s="133"/>
      <c r="AH1753" s="133"/>
      <c r="AI1753" s="133"/>
      <c r="AJ1753" s="133"/>
      <c r="AK1753" s="133"/>
      <c r="AL1753" s="133"/>
    </row>
    <row r="1754" spans="4:38" ht="15"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6"/>
      <c r="AE1754" s="133"/>
      <c r="AF1754" s="133"/>
      <c r="AG1754" s="133"/>
      <c r="AH1754" s="133"/>
      <c r="AI1754" s="133"/>
      <c r="AJ1754" s="133"/>
      <c r="AK1754" s="133"/>
      <c r="AL1754" s="133"/>
    </row>
    <row r="1755" spans="4:38" ht="15"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6"/>
      <c r="AE1755" s="133"/>
      <c r="AF1755" s="133"/>
      <c r="AG1755" s="133"/>
      <c r="AH1755" s="133"/>
      <c r="AI1755" s="133"/>
      <c r="AJ1755" s="133"/>
      <c r="AK1755" s="133"/>
      <c r="AL1755" s="133"/>
    </row>
    <row r="1756" spans="4:38" ht="15"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6"/>
      <c r="AE1756" s="133"/>
      <c r="AF1756" s="133"/>
      <c r="AG1756" s="133"/>
      <c r="AH1756" s="133"/>
      <c r="AI1756" s="133"/>
      <c r="AJ1756" s="133"/>
      <c r="AK1756" s="133"/>
      <c r="AL1756" s="133"/>
    </row>
    <row r="1757" spans="4:38" ht="15"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6"/>
      <c r="AE1757" s="133"/>
      <c r="AF1757" s="133"/>
      <c r="AG1757" s="133"/>
      <c r="AH1757" s="133"/>
      <c r="AI1757" s="133"/>
      <c r="AJ1757" s="133"/>
      <c r="AK1757" s="133"/>
      <c r="AL1757" s="133"/>
    </row>
    <row r="1758" spans="4:38" ht="15"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6"/>
      <c r="AE1758" s="133"/>
      <c r="AF1758" s="133"/>
      <c r="AG1758" s="133"/>
      <c r="AH1758" s="133"/>
      <c r="AI1758" s="133"/>
      <c r="AJ1758" s="133"/>
      <c r="AK1758" s="133"/>
      <c r="AL1758" s="133"/>
    </row>
    <row r="1759" spans="4:38" ht="15"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6"/>
      <c r="AE1759" s="133"/>
      <c r="AF1759" s="133"/>
      <c r="AG1759" s="133"/>
      <c r="AH1759" s="133"/>
      <c r="AI1759" s="133"/>
      <c r="AJ1759" s="133"/>
      <c r="AK1759" s="133"/>
      <c r="AL1759" s="133"/>
    </row>
    <row r="1760" spans="4:38" ht="15"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6"/>
      <c r="AE1760" s="133"/>
      <c r="AF1760" s="133"/>
      <c r="AG1760" s="133"/>
      <c r="AH1760" s="133"/>
      <c r="AI1760" s="133"/>
      <c r="AJ1760" s="133"/>
      <c r="AK1760" s="133"/>
      <c r="AL1760" s="133"/>
    </row>
    <row r="1761" spans="4:38" ht="15"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6"/>
      <c r="AE1761" s="133"/>
      <c r="AF1761" s="133"/>
      <c r="AG1761" s="133"/>
      <c r="AH1761" s="133"/>
      <c r="AI1761" s="133"/>
      <c r="AJ1761" s="133"/>
      <c r="AK1761" s="133"/>
      <c r="AL1761" s="133"/>
    </row>
    <row r="1762" spans="4:38" ht="15"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6"/>
      <c r="AE1762" s="133"/>
      <c r="AF1762" s="133"/>
      <c r="AG1762" s="133"/>
      <c r="AH1762" s="133"/>
      <c r="AI1762" s="133"/>
      <c r="AJ1762" s="133"/>
      <c r="AK1762" s="133"/>
      <c r="AL1762" s="133"/>
    </row>
    <row r="1763" spans="4:38" ht="15"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6"/>
      <c r="AE1763" s="133"/>
      <c r="AF1763" s="133"/>
      <c r="AG1763" s="133"/>
      <c r="AH1763" s="133"/>
      <c r="AI1763" s="133"/>
      <c r="AJ1763" s="133"/>
      <c r="AK1763" s="133"/>
      <c r="AL1763" s="133"/>
    </row>
    <row r="1764" spans="4:38" ht="15"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6"/>
      <c r="AE1764" s="133"/>
      <c r="AF1764" s="133"/>
      <c r="AG1764" s="133"/>
      <c r="AH1764" s="133"/>
      <c r="AI1764" s="133"/>
      <c r="AJ1764" s="133"/>
      <c r="AK1764" s="133"/>
      <c r="AL1764" s="133"/>
    </row>
    <row r="1765" spans="4:38" ht="15"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6"/>
      <c r="AE1765" s="133"/>
      <c r="AF1765" s="133"/>
      <c r="AG1765" s="133"/>
      <c r="AH1765" s="133"/>
      <c r="AI1765" s="133"/>
      <c r="AJ1765" s="133"/>
      <c r="AK1765" s="133"/>
      <c r="AL1765" s="133"/>
    </row>
    <row r="1766" spans="4:38" ht="15"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6"/>
      <c r="AE1766" s="133"/>
      <c r="AF1766" s="133"/>
      <c r="AG1766" s="133"/>
      <c r="AH1766" s="133"/>
      <c r="AI1766" s="133"/>
      <c r="AJ1766" s="133"/>
      <c r="AK1766" s="133"/>
      <c r="AL1766" s="133"/>
    </row>
    <row r="1767" spans="4:38" ht="15"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6"/>
      <c r="AE1767" s="133"/>
      <c r="AF1767" s="133"/>
      <c r="AG1767" s="133"/>
      <c r="AH1767" s="133"/>
      <c r="AI1767" s="133"/>
      <c r="AJ1767" s="133"/>
      <c r="AK1767" s="133"/>
      <c r="AL1767" s="133"/>
    </row>
    <row r="1768" spans="4:38" ht="15"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6"/>
      <c r="AE1768" s="133"/>
      <c r="AF1768" s="133"/>
      <c r="AG1768" s="133"/>
      <c r="AH1768" s="133"/>
      <c r="AI1768" s="133"/>
      <c r="AJ1768" s="133"/>
      <c r="AK1768" s="133"/>
      <c r="AL1768" s="133"/>
    </row>
    <row r="1769" spans="4:38" ht="15"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6"/>
      <c r="AE1769" s="133"/>
      <c r="AF1769" s="133"/>
      <c r="AG1769" s="133"/>
      <c r="AH1769" s="133"/>
      <c r="AI1769" s="133"/>
      <c r="AJ1769" s="133"/>
      <c r="AK1769" s="133"/>
      <c r="AL1769" s="133"/>
    </row>
    <row r="1770" spans="4:38" ht="15"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6"/>
      <c r="AE1770" s="133"/>
      <c r="AF1770" s="133"/>
      <c r="AG1770" s="133"/>
      <c r="AH1770" s="133"/>
      <c r="AI1770" s="133"/>
      <c r="AJ1770" s="133"/>
      <c r="AK1770" s="133"/>
      <c r="AL1770" s="133"/>
    </row>
    <row r="1771" spans="4:38" ht="15"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6"/>
      <c r="AE1771" s="133"/>
      <c r="AF1771" s="133"/>
      <c r="AG1771" s="133"/>
      <c r="AH1771" s="133"/>
      <c r="AI1771" s="133"/>
      <c r="AJ1771" s="133"/>
      <c r="AK1771" s="133"/>
      <c r="AL1771" s="133"/>
    </row>
    <row r="1772" spans="4:38" ht="15"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6"/>
      <c r="AE1772" s="133"/>
      <c r="AF1772" s="133"/>
      <c r="AG1772" s="133"/>
      <c r="AH1772" s="133"/>
      <c r="AI1772" s="133"/>
      <c r="AJ1772" s="133"/>
      <c r="AK1772" s="133"/>
      <c r="AL1772" s="133"/>
    </row>
    <row r="1773" spans="4:38" ht="15"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6"/>
      <c r="AE1773" s="133"/>
      <c r="AF1773" s="133"/>
      <c r="AG1773" s="133"/>
      <c r="AH1773" s="133"/>
      <c r="AI1773" s="133"/>
      <c r="AJ1773" s="133"/>
      <c r="AK1773" s="133"/>
      <c r="AL1773" s="133"/>
    </row>
    <row r="1774" spans="4:38" ht="15"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6"/>
      <c r="AE1774" s="133"/>
      <c r="AF1774" s="133"/>
      <c r="AG1774" s="133"/>
      <c r="AH1774" s="133"/>
      <c r="AI1774" s="133"/>
      <c r="AJ1774" s="133"/>
      <c r="AK1774" s="133"/>
      <c r="AL1774" s="133"/>
    </row>
    <row r="1775" spans="4:38" ht="15"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6"/>
      <c r="AE1775" s="133"/>
      <c r="AF1775" s="133"/>
      <c r="AG1775" s="133"/>
      <c r="AH1775" s="133"/>
      <c r="AI1775" s="133"/>
      <c r="AJ1775" s="133"/>
      <c r="AK1775" s="133"/>
      <c r="AL1775" s="133"/>
    </row>
    <row r="1776" spans="4:38" ht="15"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6"/>
      <c r="AE1776" s="133"/>
      <c r="AF1776" s="133"/>
      <c r="AG1776" s="133"/>
      <c r="AH1776" s="133"/>
      <c r="AI1776" s="133"/>
      <c r="AJ1776" s="133"/>
      <c r="AK1776" s="133"/>
      <c r="AL1776" s="133"/>
    </row>
    <row r="1777" spans="4:38" ht="15"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6"/>
      <c r="AE1777" s="133"/>
      <c r="AF1777" s="133"/>
      <c r="AG1777" s="133"/>
      <c r="AH1777" s="133"/>
      <c r="AI1777" s="133"/>
      <c r="AJ1777" s="133"/>
      <c r="AK1777" s="133"/>
      <c r="AL1777" s="133"/>
    </row>
    <row r="1778" spans="4:38" ht="15"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6"/>
      <c r="AE1778" s="133"/>
      <c r="AF1778" s="133"/>
      <c r="AG1778" s="133"/>
      <c r="AH1778" s="133"/>
      <c r="AI1778" s="133"/>
      <c r="AJ1778" s="133"/>
      <c r="AK1778" s="133"/>
      <c r="AL1778" s="133"/>
    </row>
    <row r="1779" spans="4:38" ht="15"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6"/>
      <c r="AE1779" s="133"/>
      <c r="AF1779" s="133"/>
      <c r="AG1779" s="133"/>
      <c r="AH1779" s="133"/>
      <c r="AI1779" s="133"/>
      <c r="AJ1779" s="133"/>
      <c r="AK1779" s="133"/>
      <c r="AL1779" s="133"/>
    </row>
    <row r="1780" spans="4:38" ht="15"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6"/>
      <c r="AE1780" s="133"/>
      <c r="AF1780" s="133"/>
      <c r="AG1780" s="133"/>
      <c r="AH1780" s="133"/>
      <c r="AI1780" s="133"/>
      <c r="AJ1780" s="133"/>
      <c r="AK1780" s="133"/>
      <c r="AL1780" s="133"/>
    </row>
    <row r="1781" spans="4:38" ht="15"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6"/>
      <c r="AE1781" s="133"/>
      <c r="AF1781" s="133"/>
      <c r="AG1781" s="133"/>
      <c r="AH1781" s="133"/>
      <c r="AI1781" s="133"/>
      <c r="AJ1781" s="133"/>
      <c r="AK1781" s="133"/>
      <c r="AL1781" s="133"/>
    </row>
    <row r="1782" spans="4:38" ht="15"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6"/>
      <c r="AE1782" s="133"/>
      <c r="AF1782" s="133"/>
      <c r="AG1782" s="133"/>
      <c r="AH1782" s="133"/>
      <c r="AI1782" s="133"/>
      <c r="AJ1782" s="133"/>
      <c r="AK1782" s="133"/>
      <c r="AL1782" s="133"/>
    </row>
    <row r="1783" spans="4:38" ht="15"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6"/>
      <c r="AE1783" s="133"/>
      <c r="AF1783" s="133"/>
      <c r="AG1783" s="133"/>
      <c r="AH1783" s="133"/>
      <c r="AI1783" s="133"/>
      <c r="AJ1783" s="133"/>
      <c r="AK1783" s="133"/>
      <c r="AL1783" s="133"/>
    </row>
    <row r="1784" spans="4:38" ht="15"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6"/>
      <c r="AE1784" s="133"/>
      <c r="AF1784" s="133"/>
      <c r="AG1784" s="133"/>
      <c r="AH1784" s="133"/>
      <c r="AI1784" s="133"/>
      <c r="AJ1784" s="133"/>
      <c r="AK1784" s="133"/>
      <c r="AL1784" s="133"/>
    </row>
    <row r="1785" spans="4:38" ht="15"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6"/>
      <c r="AE1785" s="133"/>
      <c r="AF1785" s="133"/>
      <c r="AG1785" s="133"/>
      <c r="AH1785" s="133"/>
      <c r="AI1785" s="133"/>
      <c r="AJ1785" s="133"/>
      <c r="AK1785" s="133"/>
      <c r="AL1785" s="133"/>
    </row>
    <row r="1786" spans="4:38" ht="15"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6"/>
      <c r="AE1786" s="133"/>
      <c r="AF1786" s="133"/>
      <c r="AG1786" s="133"/>
      <c r="AH1786" s="133"/>
      <c r="AI1786" s="133"/>
      <c r="AJ1786" s="133"/>
      <c r="AK1786" s="133"/>
      <c r="AL1786" s="133"/>
    </row>
    <row r="1787" spans="4:38" ht="15"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6"/>
      <c r="AE1787" s="133"/>
      <c r="AF1787" s="133"/>
      <c r="AG1787" s="133"/>
      <c r="AH1787" s="133"/>
      <c r="AI1787" s="133"/>
      <c r="AJ1787" s="133"/>
      <c r="AK1787" s="133"/>
      <c r="AL1787" s="133"/>
    </row>
    <row r="1788" spans="4:38" ht="15"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6"/>
      <c r="AE1788" s="133"/>
      <c r="AF1788" s="133"/>
      <c r="AG1788" s="133"/>
      <c r="AH1788" s="133"/>
      <c r="AI1788" s="133"/>
      <c r="AJ1788" s="133"/>
      <c r="AK1788" s="133"/>
      <c r="AL1788" s="133"/>
    </row>
    <row r="1789" spans="4:38" ht="15"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6"/>
      <c r="AE1789" s="133"/>
      <c r="AF1789" s="133"/>
      <c r="AG1789" s="133"/>
      <c r="AH1789" s="133"/>
      <c r="AI1789" s="133"/>
      <c r="AJ1789" s="133"/>
      <c r="AK1789" s="133"/>
      <c r="AL1789" s="133"/>
    </row>
    <row r="1790" spans="4:38" ht="15"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6"/>
      <c r="AE1790" s="133"/>
      <c r="AF1790" s="133"/>
      <c r="AG1790" s="133"/>
      <c r="AH1790" s="133"/>
      <c r="AI1790" s="133"/>
      <c r="AJ1790" s="133"/>
      <c r="AK1790" s="133"/>
      <c r="AL1790" s="133"/>
    </row>
    <row r="1791" spans="4:38" ht="15"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6"/>
      <c r="AE1791" s="133"/>
      <c r="AF1791" s="133"/>
      <c r="AG1791" s="133"/>
      <c r="AH1791" s="133"/>
      <c r="AI1791" s="133"/>
      <c r="AJ1791" s="133"/>
      <c r="AK1791" s="133"/>
      <c r="AL1791" s="133"/>
    </row>
    <row r="1792" spans="4:38" ht="15"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6"/>
      <c r="AE1792" s="133"/>
      <c r="AF1792" s="133"/>
      <c r="AG1792" s="133"/>
      <c r="AH1792" s="133"/>
      <c r="AI1792" s="133"/>
      <c r="AJ1792" s="133"/>
      <c r="AK1792" s="133"/>
      <c r="AL1792" s="133"/>
    </row>
    <row r="1793" spans="4:38" ht="15"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6"/>
      <c r="AE1793" s="133"/>
      <c r="AF1793" s="133"/>
      <c r="AG1793" s="133"/>
      <c r="AH1793" s="133"/>
      <c r="AI1793" s="133"/>
      <c r="AJ1793" s="133"/>
      <c r="AK1793" s="133"/>
      <c r="AL1793" s="133"/>
    </row>
    <row r="1794" spans="4:38" ht="15"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6"/>
      <c r="AE1794" s="133"/>
      <c r="AF1794" s="133"/>
      <c r="AG1794" s="133"/>
      <c r="AH1794" s="133"/>
      <c r="AI1794" s="133"/>
      <c r="AJ1794" s="133"/>
      <c r="AK1794" s="133"/>
      <c r="AL1794" s="133"/>
    </row>
    <row r="1795" spans="4:38" ht="15"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6"/>
      <c r="AE1795" s="133"/>
      <c r="AF1795" s="133"/>
      <c r="AG1795" s="133"/>
      <c r="AH1795" s="133"/>
      <c r="AI1795" s="133"/>
      <c r="AJ1795" s="133"/>
      <c r="AK1795" s="133"/>
      <c r="AL1795" s="133"/>
    </row>
    <row r="1796" spans="4:38" ht="15"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6"/>
      <c r="AE1796" s="133"/>
      <c r="AF1796" s="133"/>
      <c r="AG1796" s="133"/>
      <c r="AH1796" s="133"/>
      <c r="AI1796" s="133"/>
      <c r="AJ1796" s="133"/>
      <c r="AK1796" s="133"/>
      <c r="AL1796" s="133"/>
    </row>
    <row r="1797" spans="4:38" ht="15"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6"/>
      <c r="AE1797" s="133"/>
      <c r="AF1797" s="133"/>
      <c r="AG1797" s="133"/>
      <c r="AH1797" s="133"/>
      <c r="AI1797" s="133"/>
      <c r="AJ1797" s="133"/>
      <c r="AK1797" s="133"/>
      <c r="AL1797" s="133"/>
    </row>
    <row r="1798" spans="4:38" ht="15"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6"/>
      <c r="AE1798" s="133"/>
      <c r="AF1798" s="133"/>
      <c r="AG1798" s="133"/>
      <c r="AH1798" s="133"/>
      <c r="AI1798" s="133"/>
      <c r="AJ1798" s="133"/>
      <c r="AK1798" s="133"/>
      <c r="AL1798" s="133"/>
    </row>
    <row r="1799" spans="4:38" ht="15"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6"/>
      <c r="AE1799" s="133"/>
      <c r="AF1799" s="133"/>
      <c r="AG1799" s="133"/>
      <c r="AH1799" s="133"/>
      <c r="AI1799" s="133"/>
      <c r="AJ1799" s="133"/>
      <c r="AK1799" s="133"/>
      <c r="AL1799" s="133"/>
    </row>
    <row r="1800" spans="4:38" ht="15"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6"/>
      <c r="AE1800" s="133"/>
      <c r="AF1800" s="133"/>
      <c r="AG1800" s="133"/>
      <c r="AH1800" s="133"/>
      <c r="AI1800" s="133"/>
      <c r="AJ1800" s="133"/>
      <c r="AK1800" s="133"/>
      <c r="AL1800" s="133"/>
    </row>
    <row r="1801" spans="4:38" ht="15"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6"/>
      <c r="AE1801" s="133"/>
      <c r="AF1801" s="133"/>
      <c r="AG1801" s="133"/>
      <c r="AH1801" s="133"/>
      <c r="AI1801" s="133"/>
      <c r="AJ1801" s="133"/>
      <c r="AK1801" s="133"/>
      <c r="AL1801" s="133"/>
    </row>
    <row r="1802" spans="4:38" ht="15"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6"/>
      <c r="AE1802" s="133"/>
      <c r="AF1802" s="133"/>
      <c r="AG1802" s="133"/>
      <c r="AH1802" s="133"/>
      <c r="AI1802" s="133"/>
      <c r="AJ1802" s="133"/>
      <c r="AK1802" s="133"/>
      <c r="AL1802" s="133"/>
    </row>
    <row r="1803" spans="4:38" ht="15"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6"/>
      <c r="AE1803" s="133"/>
      <c r="AF1803" s="133"/>
      <c r="AG1803" s="133"/>
      <c r="AH1803" s="133"/>
      <c r="AI1803" s="133"/>
      <c r="AJ1803" s="133"/>
      <c r="AK1803" s="133"/>
      <c r="AL1803" s="133"/>
    </row>
    <row r="1804" spans="4:38" ht="15"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6"/>
      <c r="AE1804" s="133"/>
      <c r="AF1804" s="133"/>
      <c r="AG1804" s="133"/>
      <c r="AH1804" s="133"/>
      <c r="AI1804" s="133"/>
      <c r="AJ1804" s="133"/>
      <c r="AK1804" s="133"/>
      <c r="AL1804" s="133"/>
    </row>
    <row r="1805" spans="4:38" ht="15"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6"/>
      <c r="AE1805" s="133"/>
      <c r="AF1805" s="133"/>
      <c r="AG1805" s="133"/>
      <c r="AH1805" s="133"/>
      <c r="AI1805" s="133"/>
      <c r="AJ1805" s="133"/>
      <c r="AK1805" s="133"/>
      <c r="AL1805" s="133"/>
    </row>
    <row r="1806" spans="4:38" ht="15"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6"/>
      <c r="AE1806" s="133"/>
      <c r="AF1806" s="133"/>
      <c r="AG1806" s="133"/>
      <c r="AH1806" s="133"/>
      <c r="AI1806" s="133"/>
      <c r="AJ1806" s="133"/>
      <c r="AK1806" s="133"/>
      <c r="AL1806" s="133"/>
    </row>
    <row r="1807" spans="4:38" ht="15"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6"/>
      <c r="AE1807" s="133"/>
      <c r="AF1807" s="133"/>
      <c r="AG1807" s="133"/>
      <c r="AH1807" s="133"/>
      <c r="AI1807" s="133"/>
      <c r="AJ1807" s="133"/>
      <c r="AK1807" s="133"/>
      <c r="AL1807" s="133"/>
    </row>
    <row r="1808" spans="4:38" ht="15"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6"/>
      <c r="AE1808" s="133"/>
      <c r="AF1808" s="133"/>
      <c r="AG1808" s="133"/>
      <c r="AH1808" s="133"/>
      <c r="AI1808" s="133"/>
      <c r="AJ1808" s="133"/>
      <c r="AK1808" s="133"/>
      <c r="AL1808" s="133"/>
    </row>
    <row r="1809" spans="4:38" ht="15"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6"/>
      <c r="AE1809" s="133"/>
      <c r="AF1809" s="133"/>
      <c r="AG1809" s="133"/>
      <c r="AH1809" s="133"/>
      <c r="AI1809" s="133"/>
      <c r="AJ1809" s="133"/>
      <c r="AK1809" s="133"/>
      <c r="AL1809" s="133"/>
    </row>
    <row r="1810" spans="4:38" ht="15"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6"/>
      <c r="AE1810" s="133"/>
      <c r="AF1810" s="133"/>
      <c r="AG1810" s="133"/>
      <c r="AH1810" s="133"/>
      <c r="AI1810" s="133"/>
      <c r="AJ1810" s="133"/>
      <c r="AK1810" s="133"/>
      <c r="AL1810" s="133"/>
    </row>
    <row r="1811" spans="4:38" ht="15"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6"/>
      <c r="AE1811" s="133"/>
      <c r="AF1811" s="133"/>
      <c r="AG1811" s="133"/>
      <c r="AH1811" s="133"/>
      <c r="AI1811" s="133"/>
      <c r="AJ1811" s="133"/>
      <c r="AK1811" s="133"/>
      <c r="AL1811" s="133"/>
    </row>
    <row r="1812" spans="4:38" ht="15"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6"/>
      <c r="AE1812" s="133"/>
      <c r="AF1812" s="133"/>
      <c r="AG1812" s="133"/>
      <c r="AH1812" s="133"/>
      <c r="AI1812" s="133"/>
      <c r="AJ1812" s="133"/>
      <c r="AK1812" s="133"/>
      <c r="AL1812" s="133"/>
    </row>
    <row r="1813" spans="4:38" ht="15"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6"/>
      <c r="AE1813" s="133"/>
      <c r="AF1813" s="133"/>
      <c r="AG1813" s="133"/>
      <c r="AH1813" s="133"/>
      <c r="AI1813" s="133"/>
      <c r="AJ1813" s="133"/>
      <c r="AK1813" s="133"/>
      <c r="AL1813" s="133"/>
    </row>
    <row r="1814" spans="4:38" ht="15"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6"/>
      <c r="AE1814" s="133"/>
      <c r="AF1814" s="133"/>
      <c r="AG1814" s="133"/>
      <c r="AH1814" s="133"/>
      <c r="AI1814" s="133"/>
      <c r="AJ1814" s="133"/>
      <c r="AK1814" s="133"/>
      <c r="AL1814" s="133"/>
    </row>
    <row r="1815" spans="4:38" ht="15"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6"/>
      <c r="AE1815" s="133"/>
      <c r="AF1815" s="133"/>
      <c r="AG1815" s="133"/>
      <c r="AH1815" s="133"/>
      <c r="AI1815" s="133"/>
      <c r="AJ1815" s="133"/>
      <c r="AK1815" s="133"/>
      <c r="AL1815" s="133"/>
    </row>
    <row r="1816" spans="4:38" ht="15"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6"/>
      <c r="AE1816" s="133"/>
      <c r="AF1816" s="133"/>
      <c r="AG1816" s="133"/>
      <c r="AH1816" s="133"/>
      <c r="AI1816" s="133"/>
      <c r="AJ1816" s="133"/>
      <c r="AK1816" s="133"/>
      <c r="AL1816" s="133"/>
    </row>
    <row r="1817" spans="4:38" ht="15"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6"/>
      <c r="AE1817" s="133"/>
      <c r="AF1817" s="133"/>
      <c r="AG1817" s="133"/>
      <c r="AH1817" s="133"/>
      <c r="AI1817" s="133"/>
      <c r="AJ1817" s="133"/>
      <c r="AK1817" s="133"/>
      <c r="AL1817" s="133"/>
    </row>
    <row r="1818" spans="4:38" ht="15"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6"/>
      <c r="AE1818" s="133"/>
      <c r="AF1818" s="133"/>
      <c r="AG1818" s="133"/>
      <c r="AH1818" s="133"/>
      <c r="AI1818" s="133"/>
      <c r="AJ1818" s="133"/>
      <c r="AK1818" s="133"/>
      <c r="AL1818" s="133"/>
    </row>
    <row r="1819" spans="4:38" ht="15"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6"/>
      <c r="AE1819" s="133"/>
      <c r="AF1819" s="133"/>
      <c r="AG1819" s="133"/>
      <c r="AH1819" s="133"/>
      <c r="AI1819" s="133"/>
      <c r="AJ1819" s="133"/>
      <c r="AK1819" s="133"/>
      <c r="AL1819" s="133"/>
    </row>
    <row r="1820" spans="4:38" ht="15"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6"/>
      <c r="AE1820" s="133"/>
      <c r="AF1820" s="133"/>
      <c r="AG1820" s="133"/>
      <c r="AH1820" s="133"/>
      <c r="AI1820" s="133"/>
      <c r="AJ1820" s="133"/>
      <c r="AK1820" s="133"/>
      <c r="AL1820" s="133"/>
    </row>
    <row r="1821" spans="4:38" ht="15"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6"/>
      <c r="AE1821" s="133"/>
      <c r="AF1821" s="133"/>
      <c r="AG1821" s="133"/>
      <c r="AH1821" s="133"/>
      <c r="AI1821" s="133"/>
      <c r="AJ1821" s="133"/>
      <c r="AK1821" s="133"/>
      <c r="AL1821" s="133"/>
    </row>
    <row r="1822" spans="4:38" ht="15"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6"/>
      <c r="AE1822" s="133"/>
      <c r="AF1822" s="133"/>
      <c r="AG1822" s="133"/>
      <c r="AH1822" s="133"/>
      <c r="AI1822" s="133"/>
      <c r="AJ1822" s="133"/>
      <c r="AK1822" s="133"/>
      <c r="AL1822" s="133"/>
    </row>
    <row r="1823" spans="4:38" ht="15"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6"/>
      <c r="AE1823" s="133"/>
      <c r="AF1823" s="133"/>
      <c r="AG1823" s="133"/>
      <c r="AH1823" s="133"/>
      <c r="AI1823" s="133"/>
      <c r="AJ1823" s="133"/>
      <c r="AK1823" s="133"/>
      <c r="AL1823" s="133"/>
    </row>
    <row r="1824" spans="4:38" ht="15"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6"/>
      <c r="AE1824" s="133"/>
      <c r="AF1824" s="133"/>
      <c r="AG1824" s="133"/>
      <c r="AH1824" s="133"/>
      <c r="AI1824" s="133"/>
      <c r="AJ1824" s="133"/>
      <c r="AK1824" s="133"/>
      <c r="AL1824" s="133"/>
    </row>
    <row r="1825" spans="4:38" ht="15"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6"/>
      <c r="AE1825" s="133"/>
      <c r="AF1825" s="133"/>
      <c r="AG1825" s="133"/>
      <c r="AH1825" s="133"/>
      <c r="AI1825" s="133"/>
      <c r="AJ1825" s="133"/>
      <c r="AK1825" s="133"/>
      <c r="AL1825" s="133"/>
    </row>
    <row r="1826" spans="4:38" ht="15"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6"/>
      <c r="AE1826" s="133"/>
      <c r="AF1826" s="133"/>
      <c r="AG1826" s="133"/>
      <c r="AH1826" s="133"/>
      <c r="AI1826" s="133"/>
      <c r="AJ1826" s="133"/>
      <c r="AK1826" s="133"/>
      <c r="AL1826" s="133"/>
    </row>
    <row r="1827" spans="4:38" ht="15"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6"/>
      <c r="AE1827" s="133"/>
      <c r="AF1827" s="133"/>
      <c r="AG1827" s="133"/>
      <c r="AH1827" s="133"/>
      <c r="AI1827" s="133"/>
      <c r="AJ1827" s="133"/>
      <c r="AK1827" s="133"/>
      <c r="AL1827" s="133"/>
    </row>
    <row r="1828" spans="4:38" ht="15"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6"/>
      <c r="AE1828" s="133"/>
      <c r="AF1828" s="133"/>
      <c r="AG1828" s="133"/>
      <c r="AH1828" s="133"/>
      <c r="AI1828" s="133"/>
      <c r="AJ1828" s="133"/>
      <c r="AK1828" s="133"/>
      <c r="AL1828" s="133"/>
    </row>
    <row r="1829" spans="4:38" ht="15"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6"/>
      <c r="AE1829" s="133"/>
      <c r="AF1829" s="133"/>
      <c r="AG1829" s="133"/>
      <c r="AH1829" s="133"/>
      <c r="AI1829" s="133"/>
      <c r="AJ1829" s="133"/>
      <c r="AK1829" s="133"/>
      <c r="AL1829" s="133"/>
    </row>
    <row r="1830" spans="4:38" ht="15"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6"/>
      <c r="AE1830" s="133"/>
      <c r="AF1830" s="133"/>
      <c r="AG1830" s="133"/>
      <c r="AH1830" s="133"/>
      <c r="AI1830" s="133"/>
      <c r="AJ1830" s="133"/>
      <c r="AK1830" s="133"/>
      <c r="AL1830" s="133"/>
    </row>
    <row r="1831" spans="4:38" ht="15"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6"/>
      <c r="AE1831" s="133"/>
      <c r="AF1831" s="133"/>
      <c r="AG1831" s="133"/>
      <c r="AH1831" s="133"/>
      <c r="AI1831" s="133"/>
      <c r="AJ1831" s="133"/>
      <c r="AK1831" s="133"/>
      <c r="AL1831" s="133"/>
    </row>
    <row r="1832" spans="4:38" ht="15"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6"/>
      <c r="AE1832" s="133"/>
      <c r="AF1832" s="133"/>
      <c r="AG1832" s="133"/>
      <c r="AH1832" s="133"/>
      <c r="AI1832" s="133"/>
      <c r="AJ1832" s="133"/>
      <c r="AK1832" s="133"/>
      <c r="AL1832" s="133"/>
    </row>
    <row r="1833" spans="4:38" ht="15"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6"/>
      <c r="AE1833" s="133"/>
      <c r="AF1833" s="133"/>
      <c r="AG1833" s="133"/>
      <c r="AH1833" s="133"/>
      <c r="AI1833" s="133"/>
      <c r="AJ1833" s="133"/>
      <c r="AK1833" s="133"/>
      <c r="AL1833" s="133"/>
    </row>
    <row r="1834" spans="4:38" ht="15"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6"/>
      <c r="AE1834" s="133"/>
      <c r="AF1834" s="133"/>
      <c r="AG1834" s="133"/>
      <c r="AH1834" s="133"/>
      <c r="AI1834" s="133"/>
      <c r="AJ1834" s="133"/>
      <c r="AK1834" s="133"/>
      <c r="AL1834" s="133"/>
    </row>
    <row r="1835" spans="4:38" ht="15"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6"/>
      <c r="AE1835" s="133"/>
      <c r="AF1835" s="133"/>
      <c r="AG1835" s="133"/>
      <c r="AH1835" s="133"/>
      <c r="AI1835" s="133"/>
      <c r="AJ1835" s="133"/>
      <c r="AK1835" s="133"/>
      <c r="AL1835" s="133"/>
    </row>
    <row r="1836" spans="4:38" ht="15"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6"/>
      <c r="AE1836" s="133"/>
      <c r="AF1836" s="133"/>
      <c r="AG1836" s="133"/>
      <c r="AH1836" s="133"/>
      <c r="AI1836" s="133"/>
      <c r="AJ1836" s="133"/>
      <c r="AK1836" s="133"/>
      <c r="AL1836" s="133"/>
    </row>
    <row r="1837" spans="4:38" ht="15"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6"/>
      <c r="AE1837" s="133"/>
      <c r="AF1837" s="133"/>
      <c r="AG1837" s="133"/>
      <c r="AH1837" s="133"/>
      <c r="AI1837" s="133"/>
      <c r="AJ1837" s="133"/>
      <c r="AK1837" s="133"/>
      <c r="AL1837" s="133"/>
    </row>
    <row r="1838" spans="4:38" ht="15"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6"/>
      <c r="AE1838" s="133"/>
      <c r="AF1838" s="133"/>
      <c r="AG1838" s="133"/>
      <c r="AH1838" s="133"/>
      <c r="AI1838" s="133"/>
      <c r="AJ1838" s="133"/>
      <c r="AK1838" s="133"/>
      <c r="AL1838" s="133"/>
    </row>
    <row r="1839" spans="4:38" ht="15"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6"/>
      <c r="AE1839" s="133"/>
      <c r="AF1839" s="133"/>
      <c r="AG1839" s="133"/>
      <c r="AH1839" s="133"/>
      <c r="AI1839" s="133"/>
      <c r="AJ1839" s="133"/>
      <c r="AK1839" s="133"/>
      <c r="AL1839" s="133"/>
    </row>
    <row r="1840" spans="4:38" ht="15"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6"/>
      <c r="AE1840" s="133"/>
      <c r="AF1840" s="133"/>
      <c r="AG1840" s="133"/>
      <c r="AH1840" s="133"/>
      <c r="AI1840" s="133"/>
      <c r="AJ1840" s="133"/>
      <c r="AK1840" s="133"/>
      <c r="AL1840" s="133"/>
    </row>
    <row r="1841" spans="4:38" ht="15"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6"/>
      <c r="AE1841" s="133"/>
      <c r="AF1841" s="133"/>
      <c r="AG1841" s="133"/>
      <c r="AH1841" s="133"/>
      <c r="AI1841" s="133"/>
      <c r="AJ1841" s="133"/>
      <c r="AK1841" s="133"/>
      <c r="AL1841" s="133"/>
    </row>
    <row r="1842" spans="4:38" ht="15"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6"/>
      <c r="AE1842" s="133"/>
      <c r="AF1842" s="133"/>
      <c r="AG1842" s="133"/>
      <c r="AH1842" s="133"/>
      <c r="AI1842" s="133"/>
      <c r="AJ1842" s="133"/>
      <c r="AK1842" s="133"/>
      <c r="AL1842" s="133"/>
    </row>
    <row r="1843" spans="4:38" ht="15"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6"/>
      <c r="AE1843" s="133"/>
      <c r="AF1843" s="133"/>
      <c r="AG1843" s="133"/>
      <c r="AH1843" s="133"/>
      <c r="AI1843" s="133"/>
      <c r="AJ1843" s="133"/>
      <c r="AK1843" s="133"/>
      <c r="AL1843" s="133"/>
    </row>
    <row r="1844" spans="4:38" ht="15"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6"/>
      <c r="AE1844" s="133"/>
      <c r="AF1844" s="133"/>
      <c r="AG1844" s="133"/>
      <c r="AH1844" s="133"/>
      <c r="AI1844" s="133"/>
      <c r="AJ1844" s="133"/>
      <c r="AK1844" s="133"/>
      <c r="AL1844" s="133"/>
    </row>
    <row r="1845" spans="4:38" ht="15"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6"/>
      <c r="AE1845" s="133"/>
      <c r="AF1845" s="133"/>
      <c r="AG1845" s="133"/>
      <c r="AH1845" s="133"/>
      <c r="AI1845" s="133"/>
      <c r="AJ1845" s="133"/>
      <c r="AK1845" s="133"/>
      <c r="AL1845" s="133"/>
    </row>
    <row r="1846" spans="4:38" ht="15"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6"/>
      <c r="AE1846" s="133"/>
      <c r="AF1846" s="133"/>
      <c r="AG1846" s="133"/>
      <c r="AH1846" s="133"/>
      <c r="AI1846" s="133"/>
      <c r="AJ1846" s="133"/>
      <c r="AK1846" s="133"/>
      <c r="AL1846" s="133"/>
    </row>
    <row r="1847" spans="4:38" ht="15"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6"/>
      <c r="AE1847" s="133"/>
      <c r="AF1847" s="133"/>
      <c r="AG1847" s="133"/>
      <c r="AH1847" s="133"/>
      <c r="AI1847" s="133"/>
      <c r="AJ1847" s="133"/>
      <c r="AK1847" s="133"/>
      <c r="AL1847" s="133"/>
    </row>
    <row r="1848" spans="4:38" ht="15"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6"/>
      <c r="AE1848" s="133"/>
      <c r="AF1848" s="133"/>
      <c r="AG1848" s="133"/>
      <c r="AH1848" s="133"/>
      <c r="AI1848" s="133"/>
      <c r="AJ1848" s="133"/>
      <c r="AK1848" s="133"/>
      <c r="AL1848" s="133"/>
    </row>
    <row r="1849" spans="4:38" ht="15"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6"/>
      <c r="AE1849" s="133"/>
      <c r="AF1849" s="133"/>
      <c r="AG1849" s="133"/>
      <c r="AH1849" s="133"/>
      <c r="AI1849" s="133"/>
      <c r="AJ1849" s="133"/>
      <c r="AK1849" s="133"/>
      <c r="AL1849" s="133"/>
    </row>
    <row r="1850" spans="4:38" ht="15"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6"/>
      <c r="AE1850" s="133"/>
      <c r="AF1850" s="133"/>
      <c r="AG1850" s="133"/>
      <c r="AH1850" s="133"/>
      <c r="AI1850" s="133"/>
      <c r="AJ1850" s="133"/>
      <c r="AK1850" s="133"/>
      <c r="AL1850" s="133"/>
    </row>
    <row r="1851" spans="4:38" ht="15"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6"/>
      <c r="AE1851" s="133"/>
      <c r="AF1851" s="133"/>
      <c r="AG1851" s="133"/>
      <c r="AH1851" s="133"/>
      <c r="AI1851" s="133"/>
      <c r="AJ1851" s="133"/>
      <c r="AK1851" s="133"/>
      <c r="AL1851" s="133"/>
    </row>
    <row r="1852" spans="4:38" ht="15"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6"/>
      <c r="AE1852" s="133"/>
      <c r="AF1852" s="133"/>
      <c r="AG1852" s="133"/>
      <c r="AH1852" s="133"/>
      <c r="AI1852" s="133"/>
      <c r="AJ1852" s="133"/>
      <c r="AK1852" s="133"/>
      <c r="AL1852" s="133"/>
    </row>
    <row r="1853" spans="4:38" ht="15"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6"/>
      <c r="AE1853" s="133"/>
      <c r="AF1853" s="133"/>
      <c r="AG1853" s="133"/>
      <c r="AH1853" s="133"/>
      <c r="AI1853" s="133"/>
      <c r="AJ1853" s="133"/>
      <c r="AK1853" s="133"/>
      <c r="AL1853" s="133"/>
    </row>
    <row r="1854" spans="4:38" ht="15"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6"/>
      <c r="AE1854" s="133"/>
      <c r="AF1854" s="133"/>
      <c r="AG1854" s="133"/>
      <c r="AH1854" s="133"/>
      <c r="AI1854" s="133"/>
      <c r="AJ1854" s="133"/>
      <c r="AK1854" s="133"/>
      <c r="AL1854" s="133"/>
    </row>
    <row r="1855" spans="4:38" ht="15"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6"/>
      <c r="AE1855" s="133"/>
      <c r="AF1855" s="133"/>
      <c r="AG1855" s="133"/>
      <c r="AH1855" s="133"/>
      <c r="AI1855" s="133"/>
      <c r="AJ1855" s="133"/>
      <c r="AK1855" s="133"/>
      <c r="AL1855" s="133"/>
    </row>
    <row r="1856" spans="4:38" ht="15"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6"/>
      <c r="AE1856" s="133"/>
      <c r="AF1856" s="133"/>
      <c r="AG1856" s="133"/>
      <c r="AH1856" s="133"/>
      <c r="AI1856" s="133"/>
      <c r="AJ1856" s="133"/>
      <c r="AK1856" s="133"/>
      <c r="AL1856" s="133"/>
    </row>
    <row r="1857" spans="4:38" ht="15"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6"/>
      <c r="AE1857" s="133"/>
      <c r="AF1857" s="133"/>
      <c r="AG1857" s="133"/>
      <c r="AH1857" s="133"/>
      <c r="AI1857" s="133"/>
      <c r="AJ1857" s="133"/>
      <c r="AK1857" s="133"/>
      <c r="AL1857" s="133"/>
    </row>
    <row r="1858" spans="4:38" ht="15"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6"/>
      <c r="AE1858" s="133"/>
      <c r="AF1858" s="133"/>
      <c r="AG1858" s="133"/>
      <c r="AH1858" s="133"/>
      <c r="AI1858" s="133"/>
      <c r="AJ1858" s="133"/>
      <c r="AK1858" s="133"/>
      <c r="AL1858" s="133"/>
    </row>
    <row r="1859" spans="4:38" ht="15"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6"/>
      <c r="AE1859" s="133"/>
      <c r="AF1859" s="133"/>
      <c r="AG1859" s="133"/>
      <c r="AH1859" s="133"/>
      <c r="AI1859" s="133"/>
      <c r="AJ1859" s="133"/>
      <c r="AK1859" s="133"/>
      <c r="AL1859" s="133"/>
    </row>
    <row r="1860" spans="4:38" ht="15"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6"/>
      <c r="AE1860" s="133"/>
      <c r="AF1860" s="133"/>
      <c r="AG1860" s="133"/>
      <c r="AH1860" s="133"/>
      <c r="AI1860" s="133"/>
      <c r="AJ1860" s="133"/>
      <c r="AK1860" s="133"/>
      <c r="AL1860" s="133"/>
    </row>
    <row r="1861" spans="4:38" ht="15"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6"/>
      <c r="AE1861" s="133"/>
      <c r="AF1861" s="133"/>
      <c r="AG1861" s="133"/>
      <c r="AH1861" s="133"/>
      <c r="AI1861" s="133"/>
      <c r="AJ1861" s="133"/>
      <c r="AK1861" s="133"/>
      <c r="AL1861" s="133"/>
    </row>
    <row r="1862" spans="4:38" ht="15"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6"/>
      <c r="AE1862" s="133"/>
      <c r="AF1862" s="133"/>
      <c r="AG1862" s="133"/>
      <c r="AH1862" s="133"/>
      <c r="AI1862" s="133"/>
      <c r="AJ1862" s="133"/>
      <c r="AK1862" s="133"/>
      <c r="AL1862" s="133"/>
    </row>
    <row r="1863" spans="4:38" ht="15"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6"/>
      <c r="AE1863" s="133"/>
      <c r="AF1863" s="133"/>
      <c r="AG1863" s="133"/>
      <c r="AH1863" s="133"/>
      <c r="AI1863" s="133"/>
      <c r="AJ1863" s="133"/>
      <c r="AK1863" s="133"/>
      <c r="AL1863" s="133"/>
    </row>
    <row r="1864" spans="4:38" ht="15"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6"/>
      <c r="AE1864" s="133"/>
      <c r="AF1864" s="133"/>
      <c r="AG1864" s="133"/>
      <c r="AH1864" s="133"/>
      <c r="AI1864" s="133"/>
      <c r="AJ1864" s="133"/>
      <c r="AK1864" s="133"/>
      <c r="AL1864" s="133"/>
    </row>
    <row r="1865" spans="4:38" ht="15"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6"/>
      <c r="AE1865" s="133"/>
      <c r="AF1865" s="133"/>
      <c r="AG1865" s="133"/>
      <c r="AH1865" s="133"/>
      <c r="AI1865" s="133"/>
      <c r="AJ1865" s="133"/>
      <c r="AK1865" s="133"/>
      <c r="AL1865" s="133"/>
    </row>
    <row r="1866" spans="4:38" ht="15"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6"/>
      <c r="AE1866" s="133"/>
      <c r="AF1866" s="133"/>
      <c r="AG1866" s="133"/>
      <c r="AH1866" s="133"/>
      <c r="AI1866" s="133"/>
      <c r="AJ1866" s="133"/>
      <c r="AK1866" s="133"/>
      <c r="AL1866" s="133"/>
    </row>
    <row r="1867" spans="4:38" ht="15"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6"/>
      <c r="AE1867" s="133"/>
      <c r="AF1867" s="133"/>
      <c r="AG1867" s="133"/>
      <c r="AH1867" s="133"/>
      <c r="AI1867" s="133"/>
      <c r="AJ1867" s="133"/>
      <c r="AK1867" s="133"/>
      <c r="AL1867" s="133"/>
    </row>
    <row r="1868" spans="4:38" ht="15"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6"/>
      <c r="AE1868" s="133"/>
      <c r="AF1868" s="133"/>
      <c r="AG1868" s="133"/>
      <c r="AH1868" s="133"/>
      <c r="AI1868" s="133"/>
      <c r="AJ1868" s="133"/>
      <c r="AK1868" s="133"/>
      <c r="AL1868" s="133"/>
    </row>
    <row r="1869" spans="4:38" ht="15"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6"/>
      <c r="AE1869" s="133"/>
      <c r="AF1869" s="133"/>
      <c r="AG1869" s="133"/>
      <c r="AH1869" s="133"/>
      <c r="AI1869" s="133"/>
      <c r="AJ1869" s="133"/>
      <c r="AK1869" s="133"/>
      <c r="AL1869" s="133"/>
    </row>
    <row r="1870" spans="4:38" ht="15"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6"/>
      <c r="AE1870" s="133"/>
      <c r="AF1870" s="133"/>
      <c r="AG1870" s="133"/>
      <c r="AH1870" s="133"/>
      <c r="AI1870" s="133"/>
      <c r="AJ1870" s="133"/>
      <c r="AK1870" s="133"/>
      <c r="AL1870" s="133"/>
    </row>
    <row r="1871" spans="4:38" ht="15"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6"/>
      <c r="AE1871" s="133"/>
      <c r="AF1871" s="133"/>
      <c r="AG1871" s="133"/>
      <c r="AH1871" s="133"/>
      <c r="AI1871" s="133"/>
      <c r="AJ1871" s="133"/>
      <c r="AK1871" s="133"/>
      <c r="AL1871" s="133"/>
    </row>
    <row r="1872" spans="4:38" ht="15"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6"/>
      <c r="AE1872" s="133"/>
      <c r="AF1872" s="133"/>
      <c r="AG1872" s="133"/>
      <c r="AH1872" s="133"/>
      <c r="AI1872" s="133"/>
      <c r="AJ1872" s="133"/>
      <c r="AK1872" s="133"/>
      <c r="AL1872" s="133"/>
    </row>
    <row r="1873" spans="4:38" ht="15"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6"/>
      <c r="AE1873" s="133"/>
      <c r="AF1873" s="133"/>
      <c r="AG1873" s="133"/>
      <c r="AH1873" s="133"/>
      <c r="AI1873" s="133"/>
      <c r="AJ1873" s="133"/>
      <c r="AK1873" s="133"/>
      <c r="AL1873" s="133"/>
    </row>
    <row r="1874" spans="4:38" ht="15"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6"/>
      <c r="AE1874" s="133"/>
      <c r="AF1874" s="133"/>
      <c r="AG1874" s="133"/>
      <c r="AH1874" s="133"/>
      <c r="AI1874" s="133"/>
      <c r="AJ1874" s="133"/>
      <c r="AK1874" s="133"/>
      <c r="AL1874" s="133"/>
    </row>
    <row r="1875" spans="4:38" ht="15"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6"/>
      <c r="AE1875" s="133"/>
      <c r="AF1875" s="133"/>
      <c r="AG1875" s="133"/>
      <c r="AH1875" s="133"/>
      <c r="AI1875" s="133"/>
      <c r="AJ1875" s="133"/>
      <c r="AK1875" s="133"/>
      <c r="AL1875" s="133"/>
    </row>
    <row r="1876" spans="4:38" ht="15"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6"/>
      <c r="AE1876" s="133"/>
      <c r="AF1876" s="133"/>
      <c r="AG1876" s="133"/>
      <c r="AH1876" s="133"/>
      <c r="AI1876" s="133"/>
      <c r="AJ1876" s="133"/>
      <c r="AK1876" s="133"/>
      <c r="AL1876" s="133"/>
    </row>
    <row r="1877" spans="4:38" ht="15"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6"/>
      <c r="AE1877" s="133"/>
      <c r="AF1877" s="133"/>
      <c r="AG1877" s="133"/>
      <c r="AH1877" s="133"/>
      <c r="AI1877" s="133"/>
      <c r="AJ1877" s="133"/>
      <c r="AK1877" s="133"/>
      <c r="AL1877" s="133"/>
    </row>
    <row r="1878" spans="4:38" ht="15"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6"/>
      <c r="AE1878" s="133"/>
      <c r="AF1878" s="133"/>
      <c r="AG1878" s="133"/>
      <c r="AH1878" s="133"/>
      <c r="AI1878" s="133"/>
      <c r="AJ1878" s="133"/>
      <c r="AK1878" s="133"/>
      <c r="AL1878" s="133"/>
    </row>
    <row r="1879" spans="4:38" ht="15"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6"/>
      <c r="AE1879" s="133"/>
      <c r="AF1879" s="133"/>
      <c r="AG1879" s="133"/>
      <c r="AH1879" s="133"/>
      <c r="AI1879" s="133"/>
      <c r="AJ1879" s="133"/>
      <c r="AK1879" s="133"/>
      <c r="AL1879" s="133"/>
    </row>
    <row r="1880" spans="4:38" ht="15"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6"/>
      <c r="AE1880" s="133"/>
      <c r="AF1880" s="133"/>
      <c r="AG1880" s="133"/>
      <c r="AH1880" s="133"/>
      <c r="AI1880" s="133"/>
      <c r="AJ1880" s="133"/>
      <c r="AK1880" s="133"/>
      <c r="AL1880" s="133"/>
    </row>
    <row r="1881" spans="4:38" ht="15"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6"/>
      <c r="AE1881" s="133"/>
      <c r="AF1881" s="133"/>
      <c r="AG1881" s="133"/>
      <c r="AH1881" s="133"/>
      <c r="AI1881" s="133"/>
      <c r="AJ1881" s="133"/>
      <c r="AK1881" s="133"/>
      <c r="AL1881" s="133"/>
    </row>
    <row r="1882" spans="4:38" ht="15"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6"/>
      <c r="AE1882" s="133"/>
      <c r="AF1882" s="133"/>
      <c r="AG1882" s="133"/>
      <c r="AH1882" s="133"/>
      <c r="AI1882" s="133"/>
      <c r="AJ1882" s="133"/>
      <c r="AK1882" s="133"/>
      <c r="AL1882" s="133"/>
    </row>
    <row r="1883" spans="4:38" ht="15"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6"/>
      <c r="AE1883" s="133"/>
      <c r="AF1883" s="133"/>
      <c r="AG1883" s="133"/>
      <c r="AH1883" s="133"/>
      <c r="AI1883" s="133"/>
      <c r="AJ1883" s="133"/>
      <c r="AK1883" s="133"/>
      <c r="AL1883" s="133"/>
    </row>
    <row r="1884" spans="4:38" ht="15"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6"/>
      <c r="AE1884" s="133"/>
      <c r="AF1884" s="133"/>
      <c r="AG1884" s="133"/>
      <c r="AH1884" s="133"/>
      <c r="AI1884" s="133"/>
      <c r="AJ1884" s="133"/>
      <c r="AK1884" s="133"/>
      <c r="AL1884" s="133"/>
    </row>
    <row r="1885" spans="4:38" ht="15"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6"/>
      <c r="AE1885" s="133"/>
      <c r="AF1885" s="133"/>
      <c r="AG1885" s="133"/>
      <c r="AH1885" s="133"/>
      <c r="AI1885" s="133"/>
      <c r="AJ1885" s="133"/>
      <c r="AK1885" s="133"/>
      <c r="AL1885" s="133"/>
    </row>
    <row r="1886" spans="4:38" ht="15"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6"/>
      <c r="AE1886" s="133"/>
      <c r="AF1886" s="133"/>
      <c r="AG1886" s="133"/>
      <c r="AH1886" s="133"/>
      <c r="AI1886" s="133"/>
      <c r="AJ1886" s="133"/>
      <c r="AK1886" s="133"/>
      <c r="AL1886" s="133"/>
    </row>
    <row r="1887" spans="4:38" ht="15"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6"/>
      <c r="AE1887" s="133"/>
      <c r="AF1887" s="133"/>
      <c r="AG1887" s="133"/>
      <c r="AH1887" s="133"/>
      <c r="AI1887" s="133"/>
      <c r="AJ1887" s="133"/>
      <c r="AK1887" s="133"/>
      <c r="AL1887" s="133"/>
    </row>
    <row r="1888" spans="4:38" ht="15"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6"/>
      <c r="AE1888" s="133"/>
      <c r="AF1888" s="133"/>
      <c r="AG1888" s="133"/>
      <c r="AH1888" s="133"/>
      <c r="AI1888" s="133"/>
      <c r="AJ1888" s="133"/>
      <c r="AK1888" s="133"/>
      <c r="AL1888" s="133"/>
    </row>
    <row r="1889" spans="4:38" ht="15"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6"/>
      <c r="AE1889" s="133"/>
      <c r="AF1889" s="133"/>
      <c r="AG1889" s="133"/>
      <c r="AH1889" s="133"/>
      <c r="AI1889" s="133"/>
      <c r="AJ1889" s="133"/>
      <c r="AK1889" s="133"/>
      <c r="AL1889" s="133"/>
    </row>
    <row r="1890" spans="4:38" ht="15"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6"/>
      <c r="AE1890" s="133"/>
      <c r="AF1890" s="133"/>
      <c r="AG1890" s="133"/>
      <c r="AH1890" s="133"/>
      <c r="AI1890" s="133"/>
      <c r="AJ1890" s="133"/>
      <c r="AK1890" s="133"/>
      <c r="AL1890" s="133"/>
    </row>
    <row r="1891" spans="4:38" ht="15"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6"/>
      <c r="AE1891" s="133"/>
      <c r="AF1891" s="133"/>
      <c r="AG1891" s="133"/>
      <c r="AH1891" s="133"/>
      <c r="AI1891" s="133"/>
      <c r="AJ1891" s="133"/>
      <c r="AK1891" s="133"/>
      <c r="AL1891" s="133"/>
    </row>
    <row r="1892" spans="4:38" ht="15"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6"/>
      <c r="AE1892" s="133"/>
      <c r="AF1892" s="133"/>
      <c r="AG1892" s="133"/>
      <c r="AH1892" s="133"/>
      <c r="AI1892" s="133"/>
      <c r="AJ1892" s="133"/>
      <c r="AK1892" s="133"/>
      <c r="AL1892" s="133"/>
    </row>
    <row r="1893" spans="4:38" ht="15"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6"/>
      <c r="AE1893" s="133"/>
      <c r="AF1893" s="133"/>
      <c r="AG1893" s="133"/>
      <c r="AH1893" s="133"/>
      <c r="AI1893" s="133"/>
      <c r="AJ1893" s="133"/>
      <c r="AK1893" s="133"/>
      <c r="AL1893" s="133"/>
    </row>
    <row r="1894" spans="4:38" ht="15"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6"/>
      <c r="AE1894" s="133"/>
      <c r="AF1894" s="133"/>
      <c r="AG1894" s="133"/>
      <c r="AH1894" s="133"/>
      <c r="AI1894" s="133"/>
      <c r="AJ1894" s="133"/>
      <c r="AK1894" s="133"/>
      <c r="AL1894" s="133"/>
    </row>
    <row r="1895" spans="4:38" ht="15"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6"/>
      <c r="AE1895" s="133"/>
      <c r="AF1895" s="133"/>
      <c r="AG1895" s="133"/>
      <c r="AH1895" s="133"/>
      <c r="AI1895" s="133"/>
      <c r="AJ1895" s="133"/>
      <c r="AK1895" s="133"/>
      <c r="AL1895" s="133"/>
    </row>
    <row r="1896" spans="4:38" ht="15"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6"/>
      <c r="AE1896" s="133"/>
      <c r="AF1896" s="133"/>
      <c r="AG1896" s="133"/>
      <c r="AH1896" s="133"/>
      <c r="AI1896" s="133"/>
      <c r="AJ1896" s="133"/>
      <c r="AK1896" s="133"/>
      <c r="AL1896" s="133"/>
    </row>
    <row r="1897" spans="4:38" ht="15"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6"/>
      <c r="AE1897" s="133"/>
      <c r="AF1897" s="133"/>
      <c r="AG1897" s="133"/>
      <c r="AH1897" s="133"/>
      <c r="AI1897" s="133"/>
      <c r="AJ1897" s="133"/>
      <c r="AK1897" s="133"/>
      <c r="AL1897" s="133"/>
    </row>
    <row r="1898" spans="4:38" ht="15"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6"/>
      <c r="AE1898" s="133"/>
      <c r="AF1898" s="133"/>
      <c r="AG1898" s="133"/>
      <c r="AH1898" s="133"/>
      <c r="AI1898" s="133"/>
      <c r="AJ1898" s="133"/>
      <c r="AK1898" s="133"/>
      <c r="AL1898" s="133"/>
    </row>
    <row r="1899" spans="4:38" ht="15"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6"/>
      <c r="AE1899" s="133"/>
      <c r="AF1899" s="133"/>
      <c r="AG1899" s="133"/>
      <c r="AH1899" s="133"/>
      <c r="AI1899" s="133"/>
      <c r="AJ1899" s="133"/>
      <c r="AK1899" s="133"/>
      <c r="AL1899" s="133"/>
    </row>
    <row r="1900" spans="4:38" ht="15"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6"/>
      <c r="AE1900" s="133"/>
      <c r="AF1900" s="133"/>
      <c r="AG1900" s="133"/>
      <c r="AH1900" s="133"/>
      <c r="AI1900" s="133"/>
      <c r="AJ1900" s="133"/>
      <c r="AK1900" s="133"/>
      <c r="AL1900" s="133"/>
    </row>
    <row r="1901" spans="4:38" ht="15"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6"/>
      <c r="AE1901" s="133"/>
      <c r="AF1901" s="133"/>
      <c r="AG1901" s="133"/>
      <c r="AH1901" s="133"/>
      <c r="AI1901" s="133"/>
      <c r="AJ1901" s="133"/>
      <c r="AK1901" s="133"/>
      <c r="AL1901" s="133"/>
    </row>
    <row r="1902" spans="4:38" ht="15"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6"/>
      <c r="AE1902" s="133"/>
      <c r="AF1902" s="133"/>
      <c r="AG1902" s="133"/>
      <c r="AH1902" s="133"/>
      <c r="AI1902" s="133"/>
      <c r="AJ1902" s="133"/>
      <c r="AK1902" s="133"/>
      <c r="AL1902" s="133"/>
    </row>
    <row r="1903" spans="4:38" ht="15"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6"/>
      <c r="AE1903" s="133"/>
      <c r="AF1903" s="133"/>
      <c r="AG1903" s="133"/>
      <c r="AH1903" s="133"/>
      <c r="AI1903" s="133"/>
      <c r="AJ1903" s="133"/>
      <c r="AK1903" s="133"/>
      <c r="AL1903" s="133"/>
    </row>
    <row r="1904" spans="4:38" ht="15"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6"/>
      <c r="AE1904" s="133"/>
      <c r="AF1904" s="133"/>
      <c r="AG1904" s="133"/>
      <c r="AH1904" s="133"/>
      <c r="AI1904" s="133"/>
      <c r="AJ1904" s="133"/>
      <c r="AK1904" s="133"/>
      <c r="AL1904" s="133"/>
    </row>
    <row r="1905" spans="4:38" ht="15"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6"/>
      <c r="AE1905" s="133"/>
      <c r="AF1905" s="133"/>
      <c r="AG1905" s="133"/>
      <c r="AH1905" s="133"/>
      <c r="AI1905" s="133"/>
      <c r="AJ1905" s="133"/>
      <c r="AK1905" s="133"/>
      <c r="AL1905" s="133"/>
    </row>
    <row r="1906" spans="4:38" ht="15"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6"/>
      <c r="AE1906" s="133"/>
      <c r="AF1906" s="133"/>
      <c r="AG1906" s="133"/>
      <c r="AH1906" s="133"/>
      <c r="AI1906" s="133"/>
      <c r="AJ1906" s="133"/>
      <c r="AK1906" s="133"/>
      <c r="AL1906" s="133"/>
    </row>
    <row r="1907" spans="4:38" ht="15"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6"/>
      <c r="AE1907" s="133"/>
      <c r="AF1907" s="133"/>
      <c r="AG1907" s="133"/>
      <c r="AH1907" s="133"/>
      <c r="AI1907" s="133"/>
      <c r="AJ1907" s="133"/>
      <c r="AK1907" s="133"/>
      <c r="AL1907" s="133"/>
    </row>
    <row r="1908" spans="4:38" ht="15"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6"/>
      <c r="AE1908" s="133"/>
      <c r="AF1908" s="133"/>
      <c r="AG1908" s="133"/>
      <c r="AH1908" s="133"/>
      <c r="AI1908" s="133"/>
      <c r="AJ1908" s="133"/>
      <c r="AK1908" s="133"/>
      <c r="AL1908" s="133"/>
    </row>
    <row r="1909" spans="4:38" ht="15"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6"/>
      <c r="AE1909" s="133"/>
      <c r="AF1909" s="133"/>
      <c r="AG1909" s="133"/>
      <c r="AH1909" s="133"/>
      <c r="AI1909" s="133"/>
      <c r="AJ1909" s="133"/>
      <c r="AK1909" s="133"/>
      <c r="AL1909" s="133"/>
    </row>
    <row r="1910" spans="4:38" ht="15"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6"/>
      <c r="AE1910" s="133"/>
      <c r="AF1910" s="133"/>
      <c r="AG1910" s="133"/>
      <c r="AH1910" s="133"/>
      <c r="AI1910" s="133"/>
      <c r="AJ1910" s="133"/>
      <c r="AK1910" s="133"/>
      <c r="AL1910" s="133"/>
    </row>
    <row r="1911" spans="4:38" ht="15"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6"/>
      <c r="AE1911" s="133"/>
      <c r="AF1911" s="133"/>
      <c r="AG1911" s="133"/>
      <c r="AH1911" s="133"/>
      <c r="AI1911" s="133"/>
      <c r="AJ1911" s="133"/>
      <c r="AK1911" s="133"/>
      <c r="AL1911" s="133"/>
    </row>
    <row r="1912" spans="4:38" ht="15"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6"/>
      <c r="AE1912" s="133"/>
      <c r="AF1912" s="133"/>
      <c r="AG1912" s="133"/>
      <c r="AH1912" s="133"/>
      <c r="AI1912" s="133"/>
      <c r="AJ1912" s="133"/>
      <c r="AK1912" s="133"/>
      <c r="AL1912" s="133"/>
    </row>
    <row r="1913" spans="4:38" ht="15"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6"/>
      <c r="AE1913" s="133"/>
      <c r="AF1913" s="133"/>
      <c r="AG1913" s="133"/>
      <c r="AH1913" s="133"/>
      <c r="AI1913" s="133"/>
      <c r="AJ1913" s="133"/>
      <c r="AK1913" s="133"/>
      <c r="AL1913" s="133"/>
    </row>
    <row r="1914" spans="4:38" ht="15"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6"/>
      <c r="AE1914" s="133"/>
      <c r="AF1914" s="133"/>
      <c r="AG1914" s="133"/>
      <c r="AH1914" s="133"/>
      <c r="AI1914" s="133"/>
      <c r="AJ1914" s="133"/>
      <c r="AK1914" s="133"/>
      <c r="AL1914" s="133"/>
    </row>
    <row r="1915" spans="4:38" ht="15"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6"/>
      <c r="AE1915" s="133"/>
      <c r="AF1915" s="133"/>
      <c r="AG1915" s="133"/>
      <c r="AH1915" s="133"/>
      <c r="AI1915" s="133"/>
      <c r="AJ1915" s="133"/>
      <c r="AK1915" s="133"/>
      <c r="AL1915" s="133"/>
    </row>
    <row r="1916" spans="4:38" ht="15"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6"/>
      <c r="AE1916" s="133"/>
      <c r="AF1916" s="133"/>
      <c r="AG1916" s="133"/>
      <c r="AH1916" s="133"/>
      <c r="AI1916" s="133"/>
      <c r="AJ1916" s="133"/>
      <c r="AK1916" s="133"/>
      <c r="AL1916" s="133"/>
    </row>
    <row r="1917" spans="4:38" ht="15"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6"/>
      <c r="AE1917" s="133"/>
      <c r="AF1917" s="133"/>
      <c r="AG1917" s="133"/>
      <c r="AH1917" s="133"/>
      <c r="AI1917" s="133"/>
      <c r="AJ1917" s="133"/>
      <c r="AK1917" s="133"/>
      <c r="AL1917" s="133"/>
    </row>
    <row r="1918" spans="4:38" ht="15"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6"/>
      <c r="AE1918" s="133"/>
      <c r="AF1918" s="133"/>
      <c r="AG1918" s="133"/>
      <c r="AH1918" s="133"/>
      <c r="AI1918" s="133"/>
      <c r="AJ1918" s="133"/>
      <c r="AK1918" s="133"/>
      <c r="AL1918" s="133"/>
    </row>
    <row r="1919" spans="4:38" ht="15"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6"/>
      <c r="AE1919" s="133"/>
      <c r="AF1919" s="133"/>
      <c r="AG1919" s="133"/>
      <c r="AH1919" s="133"/>
      <c r="AI1919" s="133"/>
      <c r="AJ1919" s="133"/>
      <c r="AK1919" s="133"/>
      <c r="AL1919" s="133"/>
    </row>
    <row r="1920" spans="4:38" ht="15"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6"/>
      <c r="AE1920" s="133"/>
      <c r="AF1920" s="133"/>
      <c r="AG1920" s="133"/>
      <c r="AH1920" s="133"/>
      <c r="AI1920" s="133"/>
      <c r="AJ1920" s="133"/>
      <c r="AK1920" s="133"/>
      <c r="AL1920" s="133"/>
    </row>
    <row r="1921" spans="4:38" ht="15"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6"/>
      <c r="AE1921" s="133"/>
      <c r="AF1921" s="133"/>
      <c r="AG1921" s="133"/>
      <c r="AH1921" s="133"/>
      <c r="AI1921" s="133"/>
      <c r="AJ1921" s="133"/>
      <c r="AK1921" s="133"/>
      <c r="AL1921" s="133"/>
    </row>
    <row r="1922" spans="4:38" ht="15"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6"/>
      <c r="AE1922" s="133"/>
      <c r="AF1922" s="133"/>
      <c r="AG1922" s="133"/>
      <c r="AH1922" s="133"/>
      <c r="AI1922" s="133"/>
      <c r="AJ1922" s="133"/>
      <c r="AK1922" s="133"/>
      <c r="AL1922" s="133"/>
    </row>
    <row r="1923" spans="4:38" ht="15"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6"/>
      <c r="AE1923" s="133"/>
      <c r="AF1923" s="133"/>
      <c r="AG1923" s="133"/>
      <c r="AH1923" s="133"/>
      <c r="AI1923" s="133"/>
      <c r="AJ1923" s="133"/>
      <c r="AK1923" s="133"/>
      <c r="AL1923" s="133"/>
    </row>
    <row r="1924" spans="4:38" ht="15"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6"/>
      <c r="AE1924" s="133"/>
      <c r="AF1924" s="133"/>
      <c r="AG1924" s="133"/>
      <c r="AH1924" s="133"/>
      <c r="AI1924" s="133"/>
      <c r="AJ1924" s="133"/>
      <c r="AK1924" s="133"/>
      <c r="AL1924" s="133"/>
    </row>
    <row r="1925" spans="4:38" ht="15"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6"/>
      <c r="AE1925" s="133"/>
      <c r="AF1925" s="133"/>
      <c r="AG1925" s="133"/>
      <c r="AH1925" s="133"/>
      <c r="AI1925" s="133"/>
      <c r="AJ1925" s="133"/>
      <c r="AK1925" s="133"/>
      <c r="AL1925" s="133"/>
    </row>
    <row r="1926" spans="4:38" ht="15"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6"/>
      <c r="AE1926" s="133"/>
      <c r="AF1926" s="133"/>
      <c r="AG1926" s="133"/>
      <c r="AH1926" s="133"/>
      <c r="AI1926" s="133"/>
      <c r="AJ1926" s="133"/>
      <c r="AK1926" s="133"/>
      <c r="AL1926" s="133"/>
    </row>
    <row r="1927" spans="4:38" ht="15"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6"/>
      <c r="AE1927" s="133"/>
      <c r="AF1927" s="133"/>
      <c r="AG1927" s="133"/>
      <c r="AH1927" s="133"/>
      <c r="AI1927" s="133"/>
      <c r="AJ1927" s="133"/>
      <c r="AK1927" s="133"/>
      <c r="AL1927" s="133"/>
    </row>
    <row r="1928" spans="4:38" ht="15"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6"/>
      <c r="AE1928" s="133"/>
      <c r="AF1928" s="133"/>
      <c r="AG1928" s="133"/>
      <c r="AH1928" s="133"/>
      <c r="AI1928" s="133"/>
      <c r="AJ1928" s="133"/>
      <c r="AK1928" s="133"/>
      <c r="AL1928" s="133"/>
    </row>
    <row r="1929" spans="4:38" ht="15"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6"/>
      <c r="AE1929" s="133"/>
      <c r="AF1929" s="133"/>
      <c r="AG1929" s="133"/>
      <c r="AH1929" s="133"/>
      <c r="AI1929" s="133"/>
      <c r="AJ1929" s="133"/>
      <c r="AK1929" s="133"/>
      <c r="AL1929" s="133"/>
    </row>
    <row r="1930" spans="4:38" ht="15"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6"/>
      <c r="AE1930" s="133"/>
      <c r="AF1930" s="133"/>
      <c r="AG1930" s="133"/>
      <c r="AH1930" s="133"/>
      <c r="AI1930" s="133"/>
      <c r="AJ1930" s="133"/>
      <c r="AK1930" s="133"/>
      <c r="AL1930" s="133"/>
    </row>
    <row r="1931" spans="4:38" ht="15"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6"/>
      <c r="AE1931" s="133"/>
      <c r="AF1931" s="133"/>
      <c r="AG1931" s="133"/>
      <c r="AH1931" s="133"/>
      <c r="AI1931" s="133"/>
      <c r="AJ1931" s="133"/>
      <c r="AK1931" s="133"/>
      <c r="AL1931" s="133"/>
    </row>
    <row r="1932" spans="4:38" ht="15"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6"/>
      <c r="AE1932" s="133"/>
      <c r="AF1932" s="133"/>
      <c r="AG1932" s="133"/>
      <c r="AH1932" s="133"/>
      <c r="AI1932" s="133"/>
      <c r="AJ1932" s="133"/>
      <c r="AK1932" s="133"/>
      <c r="AL1932" s="133"/>
    </row>
    <row r="1933" spans="4:38" ht="15"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6"/>
      <c r="AE1933" s="133"/>
      <c r="AF1933" s="133"/>
      <c r="AG1933" s="133"/>
      <c r="AH1933" s="133"/>
      <c r="AI1933" s="133"/>
      <c r="AJ1933" s="133"/>
      <c r="AK1933" s="133"/>
      <c r="AL1933" s="133"/>
    </row>
    <row r="1934" spans="4:38" ht="15"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6"/>
      <c r="AE1934" s="133"/>
      <c r="AF1934" s="133"/>
      <c r="AG1934" s="133"/>
      <c r="AH1934" s="133"/>
      <c r="AI1934" s="133"/>
      <c r="AJ1934" s="133"/>
      <c r="AK1934" s="133"/>
      <c r="AL1934" s="133"/>
    </row>
    <row r="1935" spans="4:38" ht="15"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6"/>
      <c r="AE1935" s="133"/>
      <c r="AF1935" s="133"/>
      <c r="AG1935" s="133"/>
      <c r="AH1935" s="133"/>
      <c r="AI1935" s="133"/>
      <c r="AJ1935" s="133"/>
      <c r="AK1935" s="133"/>
      <c r="AL1935" s="133"/>
    </row>
    <row r="1936" spans="4:38" ht="15"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6"/>
      <c r="AE1936" s="133"/>
      <c r="AF1936" s="133"/>
      <c r="AG1936" s="133"/>
      <c r="AH1936" s="133"/>
      <c r="AI1936" s="133"/>
      <c r="AJ1936" s="133"/>
      <c r="AK1936" s="133"/>
      <c r="AL1936" s="133"/>
    </row>
    <row r="1937" spans="4:38" ht="15"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6"/>
      <c r="AE1937" s="133"/>
      <c r="AF1937" s="133"/>
      <c r="AG1937" s="133"/>
      <c r="AH1937" s="133"/>
      <c r="AI1937" s="133"/>
      <c r="AJ1937" s="133"/>
      <c r="AK1937" s="133"/>
      <c r="AL1937" s="133"/>
    </row>
    <row r="1938" spans="4:38" ht="15"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6"/>
      <c r="AE1938" s="133"/>
      <c r="AF1938" s="133"/>
      <c r="AG1938" s="133"/>
      <c r="AH1938" s="133"/>
      <c r="AI1938" s="133"/>
      <c r="AJ1938" s="133"/>
      <c r="AK1938" s="133"/>
      <c r="AL1938" s="133"/>
    </row>
    <row r="1939" spans="4:38" ht="15"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6"/>
      <c r="AE1939" s="133"/>
      <c r="AF1939" s="133"/>
      <c r="AG1939" s="133"/>
      <c r="AH1939" s="133"/>
      <c r="AI1939" s="133"/>
      <c r="AJ1939" s="133"/>
      <c r="AK1939" s="133"/>
      <c r="AL1939" s="133"/>
    </row>
    <row r="1940" spans="4:38" ht="15"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6"/>
      <c r="AE1940" s="133"/>
      <c r="AF1940" s="133"/>
      <c r="AG1940" s="133"/>
      <c r="AH1940" s="133"/>
      <c r="AI1940" s="133"/>
      <c r="AJ1940" s="133"/>
      <c r="AK1940" s="133"/>
      <c r="AL1940" s="133"/>
    </row>
    <row r="1941" spans="4:38" ht="15"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6"/>
      <c r="AE1941" s="133"/>
      <c r="AF1941" s="133"/>
      <c r="AG1941" s="133"/>
      <c r="AH1941" s="133"/>
      <c r="AI1941" s="133"/>
      <c r="AJ1941" s="133"/>
      <c r="AK1941" s="133"/>
      <c r="AL1941" s="133"/>
    </row>
    <row r="1942" spans="4:38" ht="15"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6"/>
      <c r="AE1942" s="133"/>
      <c r="AF1942" s="133"/>
      <c r="AG1942" s="133"/>
      <c r="AH1942" s="133"/>
      <c r="AI1942" s="133"/>
      <c r="AJ1942" s="133"/>
      <c r="AK1942" s="133"/>
      <c r="AL1942" s="133"/>
    </row>
    <row r="1943" spans="4:38" ht="15"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6"/>
      <c r="AE1943" s="133"/>
      <c r="AF1943" s="133"/>
      <c r="AG1943" s="133"/>
      <c r="AH1943" s="133"/>
      <c r="AI1943" s="133"/>
      <c r="AJ1943" s="133"/>
      <c r="AK1943" s="133"/>
      <c r="AL1943" s="133"/>
    </row>
    <row r="1944" spans="4:38" ht="15"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6"/>
      <c r="AE1944" s="133"/>
      <c r="AF1944" s="133"/>
      <c r="AG1944" s="133"/>
      <c r="AH1944" s="133"/>
      <c r="AI1944" s="133"/>
      <c r="AJ1944" s="133"/>
      <c r="AK1944" s="133"/>
      <c r="AL1944" s="133"/>
    </row>
    <row r="1945" spans="4:38" ht="15"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6"/>
      <c r="AE1945" s="133"/>
      <c r="AF1945" s="133"/>
      <c r="AG1945" s="133"/>
      <c r="AH1945" s="133"/>
      <c r="AI1945" s="133"/>
      <c r="AJ1945" s="133"/>
      <c r="AK1945" s="133"/>
      <c r="AL1945" s="133"/>
    </row>
    <row r="1946" spans="4:38" ht="15"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6"/>
      <c r="AE1946" s="133"/>
      <c r="AF1946" s="133"/>
      <c r="AG1946" s="133"/>
      <c r="AH1946" s="133"/>
      <c r="AI1946" s="133"/>
      <c r="AJ1946" s="133"/>
      <c r="AK1946" s="133"/>
      <c r="AL1946" s="133"/>
    </row>
    <row r="1947" spans="4:38" ht="15"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6"/>
      <c r="AE1947" s="133"/>
      <c r="AF1947" s="133"/>
      <c r="AG1947" s="133"/>
      <c r="AH1947" s="133"/>
      <c r="AI1947" s="133"/>
      <c r="AJ1947" s="133"/>
      <c r="AK1947" s="133"/>
      <c r="AL1947" s="133"/>
    </row>
    <row r="1948" spans="4:38" ht="15"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6"/>
      <c r="AE1948" s="133"/>
      <c r="AF1948" s="133"/>
      <c r="AG1948" s="133"/>
      <c r="AH1948" s="133"/>
      <c r="AI1948" s="133"/>
      <c r="AJ1948" s="133"/>
      <c r="AK1948" s="133"/>
      <c r="AL1948" s="133"/>
    </row>
    <row r="1949" spans="4:38" ht="15"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6"/>
      <c r="AE1949" s="133"/>
      <c r="AF1949" s="133"/>
      <c r="AG1949" s="133"/>
      <c r="AH1949" s="133"/>
      <c r="AI1949" s="133"/>
      <c r="AJ1949" s="133"/>
      <c r="AK1949" s="133"/>
      <c r="AL1949" s="133"/>
    </row>
    <row r="1950" spans="4:38" ht="15"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6"/>
      <c r="AE1950" s="133"/>
      <c r="AF1950" s="133"/>
      <c r="AG1950" s="133"/>
      <c r="AH1950" s="133"/>
      <c r="AI1950" s="133"/>
      <c r="AJ1950" s="133"/>
      <c r="AK1950" s="133"/>
      <c r="AL1950" s="133"/>
    </row>
    <row r="1951" spans="4:38" ht="15"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6"/>
      <c r="AE1951" s="133"/>
      <c r="AF1951" s="133"/>
      <c r="AG1951" s="133"/>
      <c r="AH1951" s="133"/>
      <c r="AI1951" s="133"/>
      <c r="AJ1951" s="133"/>
      <c r="AK1951" s="133"/>
      <c r="AL1951" s="133"/>
    </row>
    <row r="1952" spans="4:38" ht="15"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6"/>
      <c r="AE1952" s="133"/>
      <c r="AF1952" s="133"/>
      <c r="AG1952" s="133"/>
      <c r="AH1952" s="133"/>
      <c r="AI1952" s="133"/>
      <c r="AJ1952" s="133"/>
      <c r="AK1952" s="133"/>
      <c r="AL1952" s="133"/>
    </row>
    <row r="1953" spans="4:38" ht="15"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6"/>
      <c r="AE1953" s="133"/>
      <c r="AF1953" s="133"/>
      <c r="AG1953" s="133"/>
      <c r="AH1953" s="133"/>
      <c r="AI1953" s="133"/>
      <c r="AJ1953" s="133"/>
      <c r="AK1953" s="133"/>
      <c r="AL1953" s="133"/>
    </row>
    <row r="1954" spans="4:38" ht="15"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6"/>
      <c r="AE1954" s="133"/>
      <c r="AF1954" s="133"/>
      <c r="AG1954" s="133"/>
      <c r="AH1954" s="133"/>
      <c r="AI1954" s="133"/>
      <c r="AJ1954" s="133"/>
      <c r="AK1954" s="133"/>
      <c r="AL1954" s="133"/>
    </row>
    <row r="1955" spans="4:38" ht="15"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6"/>
      <c r="AE1955" s="133"/>
      <c r="AF1955" s="133"/>
      <c r="AG1955" s="133"/>
      <c r="AH1955" s="133"/>
      <c r="AI1955" s="133"/>
      <c r="AJ1955" s="133"/>
      <c r="AK1955" s="133"/>
      <c r="AL1955" s="133"/>
    </row>
    <row r="1956" spans="4:38" ht="15"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6"/>
      <c r="AE1956" s="133"/>
      <c r="AF1956" s="133"/>
      <c r="AG1956" s="133"/>
      <c r="AH1956" s="133"/>
      <c r="AI1956" s="133"/>
      <c r="AJ1956" s="133"/>
      <c r="AK1956" s="133"/>
      <c r="AL1956" s="133"/>
    </row>
    <row r="1957" spans="4:38" ht="15"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6"/>
      <c r="AE1957" s="133"/>
      <c r="AF1957" s="133"/>
      <c r="AG1957" s="133"/>
      <c r="AH1957" s="133"/>
      <c r="AI1957" s="133"/>
      <c r="AJ1957" s="133"/>
      <c r="AK1957" s="133"/>
      <c r="AL1957" s="133"/>
    </row>
    <row r="1958" spans="4:38" ht="15"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6"/>
      <c r="AE1958" s="133"/>
      <c r="AF1958" s="133"/>
      <c r="AG1958" s="133"/>
      <c r="AH1958" s="133"/>
      <c r="AI1958" s="133"/>
      <c r="AJ1958" s="133"/>
      <c r="AK1958" s="133"/>
      <c r="AL1958" s="133"/>
    </row>
    <row r="1959" spans="4:38" ht="15"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6"/>
      <c r="AE1959" s="133"/>
      <c r="AF1959" s="133"/>
      <c r="AG1959" s="133"/>
      <c r="AH1959" s="133"/>
      <c r="AI1959" s="133"/>
      <c r="AJ1959" s="133"/>
      <c r="AK1959" s="133"/>
      <c r="AL1959" s="133"/>
    </row>
    <row r="1960" spans="4:38" ht="15"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6"/>
      <c r="AE1960" s="133"/>
      <c r="AF1960" s="133"/>
      <c r="AG1960" s="133"/>
      <c r="AH1960" s="133"/>
      <c r="AI1960" s="133"/>
      <c r="AJ1960" s="133"/>
      <c r="AK1960" s="133"/>
      <c r="AL1960" s="133"/>
    </row>
    <row r="1961" spans="4:38" ht="15"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6"/>
      <c r="AE1961" s="133"/>
      <c r="AF1961" s="133"/>
      <c r="AG1961" s="133"/>
      <c r="AH1961" s="133"/>
      <c r="AI1961" s="133"/>
      <c r="AJ1961" s="133"/>
      <c r="AK1961" s="133"/>
      <c r="AL1961" s="133"/>
    </row>
    <row r="1962" spans="4:38" ht="15"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6"/>
      <c r="AE1962" s="133"/>
      <c r="AF1962" s="133"/>
      <c r="AG1962" s="133"/>
      <c r="AH1962" s="133"/>
      <c r="AI1962" s="133"/>
      <c r="AJ1962" s="133"/>
      <c r="AK1962" s="133"/>
      <c r="AL1962" s="133"/>
    </row>
    <row r="1963" spans="4:38" ht="15"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6"/>
      <c r="AE1963" s="133"/>
      <c r="AF1963" s="133"/>
      <c r="AG1963" s="133"/>
      <c r="AH1963" s="133"/>
      <c r="AI1963" s="133"/>
      <c r="AJ1963" s="133"/>
      <c r="AK1963" s="133"/>
      <c r="AL1963" s="133"/>
    </row>
    <row r="1964" spans="4:38" ht="15"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6"/>
      <c r="AE1964" s="133"/>
      <c r="AF1964" s="133"/>
      <c r="AG1964" s="133"/>
      <c r="AH1964" s="133"/>
      <c r="AI1964" s="133"/>
      <c r="AJ1964" s="133"/>
      <c r="AK1964" s="133"/>
      <c r="AL1964" s="133"/>
    </row>
    <row r="1965" spans="4:38" ht="15"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6"/>
      <c r="AE1965" s="133"/>
      <c r="AF1965" s="133"/>
      <c r="AG1965" s="133"/>
      <c r="AH1965" s="133"/>
      <c r="AI1965" s="133"/>
      <c r="AJ1965" s="133"/>
      <c r="AK1965" s="133"/>
      <c r="AL1965" s="133"/>
    </row>
    <row r="1966" spans="4:38" ht="15"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6"/>
      <c r="AE1966" s="133"/>
      <c r="AF1966" s="133"/>
      <c r="AG1966" s="133"/>
      <c r="AH1966" s="133"/>
      <c r="AI1966" s="133"/>
      <c r="AJ1966" s="133"/>
      <c r="AK1966" s="133"/>
      <c r="AL1966" s="133"/>
    </row>
    <row r="1967" spans="4:38" ht="15"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6"/>
      <c r="AE1967" s="133"/>
      <c r="AF1967" s="133"/>
      <c r="AG1967" s="133"/>
      <c r="AH1967" s="133"/>
      <c r="AI1967" s="133"/>
      <c r="AJ1967" s="133"/>
      <c r="AK1967" s="133"/>
      <c r="AL1967" s="133"/>
    </row>
    <row r="1968" spans="4:38" ht="15"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6"/>
      <c r="AE1968" s="133"/>
      <c r="AF1968" s="133"/>
      <c r="AG1968" s="133"/>
      <c r="AH1968" s="133"/>
      <c r="AI1968" s="133"/>
      <c r="AJ1968" s="133"/>
      <c r="AK1968" s="133"/>
      <c r="AL1968" s="133"/>
    </row>
    <row r="1969" spans="4:38" ht="15"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6"/>
      <c r="AE1969" s="133"/>
      <c r="AF1969" s="133"/>
      <c r="AG1969" s="133"/>
      <c r="AH1969" s="133"/>
      <c r="AI1969" s="133"/>
      <c r="AJ1969" s="133"/>
      <c r="AK1969" s="133"/>
      <c r="AL1969" s="133"/>
    </row>
    <row r="1970" spans="4:38" ht="15"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6"/>
      <c r="AE1970" s="133"/>
      <c r="AF1970" s="133"/>
      <c r="AG1970" s="133"/>
      <c r="AH1970" s="133"/>
      <c r="AI1970" s="133"/>
      <c r="AJ1970" s="133"/>
      <c r="AK1970" s="133"/>
      <c r="AL1970" s="133"/>
    </row>
    <row r="1971" spans="4:38" ht="15"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6"/>
      <c r="AE1971" s="133"/>
      <c r="AF1971" s="133"/>
      <c r="AG1971" s="133"/>
      <c r="AH1971" s="133"/>
      <c r="AI1971" s="133"/>
      <c r="AJ1971" s="133"/>
      <c r="AK1971" s="133"/>
      <c r="AL1971" s="133"/>
    </row>
    <row r="1972" spans="4:38" ht="15"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6"/>
      <c r="AE1972" s="133"/>
      <c r="AF1972" s="133"/>
      <c r="AG1972" s="133"/>
      <c r="AH1972" s="133"/>
      <c r="AI1972" s="133"/>
      <c r="AJ1972" s="133"/>
      <c r="AK1972" s="133"/>
      <c r="AL1972" s="133"/>
    </row>
    <row r="1973" spans="4:38" ht="15"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6"/>
      <c r="AE1973" s="133"/>
      <c r="AF1973" s="133"/>
      <c r="AG1973" s="133"/>
      <c r="AH1973" s="133"/>
      <c r="AI1973" s="133"/>
      <c r="AJ1973" s="133"/>
      <c r="AK1973" s="133"/>
      <c r="AL1973" s="133"/>
    </row>
    <row r="1974" spans="4:38" ht="15"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6"/>
      <c r="AE1974" s="133"/>
      <c r="AF1974" s="133"/>
      <c r="AG1974" s="133"/>
      <c r="AH1974" s="133"/>
      <c r="AI1974" s="133"/>
      <c r="AJ1974" s="133"/>
      <c r="AK1974" s="133"/>
      <c r="AL1974" s="133"/>
    </row>
    <row r="1975" spans="4:38" ht="15"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6"/>
      <c r="AE1975" s="133"/>
      <c r="AF1975" s="133"/>
      <c r="AG1975" s="133"/>
      <c r="AH1975" s="133"/>
      <c r="AI1975" s="133"/>
      <c r="AJ1975" s="133"/>
      <c r="AK1975" s="133"/>
      <c r="AL1975" s="133"/>
    </row>
    <row r="1976" spans="4:38" ht="15"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6"/>
      <c r="AE1976" s="133"/>
      <c r="AF1976" s="133"/>
      <c r="AG1976" s="133"/>
      <c r="AH1976" s="133"/>
      <c r="AI1976" s="133"/>
      <c r="AJ1976" s="133"/>
      <c r="AK1976" s="133"/>
      <c r="AL1976" s="133"/>
    </row>
    <row r="1977" spans="4:38" ht="15"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6"/>
      <c r="AE1977" s="133"/>
      <c r="AF1977" s="133"/>
      <c r="AG1977" s="133"/>
      <c r="AH1977" s="133"/>
      <c r="AI1977" s="133"/>
      <c r="AJ1977" s="133"/>
      <c r="AK1977" s="133"/>
      <c r="AL1977" s="133"/>
    </row>
    <row r="1978" spans="4:38" ht="15"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6"/>
      <c r="AE1978" s="133"/>
      <c r="AF1978" s="133"/>
      <c r="AG1978" s="133"/>
      <c r="AH1978" s="133"/>
      <c r="AI1978" s="133"/>
      <c r="AJ1978" s="133"/>
      <c r="AK1978" s="133"/>
      <c r="AL1978" s="133"/>
    </row>
    <row r="1979" spans="4:38" ht="15"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6"/>
      <c r="AE1979" s="133"/>
      <c r="AF1979" s="133"/>
      <c r="AG1979" s="133"/>
      <c r="AH1979" s="133"/>
      <c r="AI1979" s="133"/>
      <c r="AJ1979" s="133"/>
      <c r="AK1979" s="133"/>
      <c r="AL1979" s="133"/>
    </row>
    <row r="1980" spans="4:38" ht="15"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6"/>
      <c r="AE1980" s="133"/>
      <c r="AF1980" s="133"/>
      <c r="AG1980" s="133"/>
      <c r="AH1980" s="133"/>
      <c r="AI1980" s="133"/>
      <c r="AJ1980" s="133"/>
      <c r="AK1980" s="133"/>
      <c r="AL1980" s="133"/>
    </row>
    <row r="1981" spans="4:38" ht="15"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6"/>
      <c r="AE1981" s="133"/>
      <c r="AF1981" s="133"/>
      <c r="AG1981" s="133"/>
      <c r="AH1981" s="133"/>
      <c r="AI1981" s="133"/>
      <c r="AJ1981" s="133"/>
      <c r="AK1981" s="133"/>
      <c r="AL1981" s="133"/>
    </row>
    <row r="1982" spans="4:38" ht="15"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6"/>
      <c r="AE1982" s="133"/>
      <c r="AF1982" s="133"/>
      <c r="AG1982" s="133"/>
      <c r="AH1982" s="133"/>
      <c r="AI1982" s="133"/>
      <c r="AJ1982" s="133"/>
      <c r="AK1982" s="133"/>
      <c r="AL1982" s="133"/>
    </row>
    <row r="1983" spans="4:38" ht="15"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6"/>
      <c r="AE1983" s="133"/>
      <c r="AF1983" s="133"/>
      <c r="AG1983" s="133"/>
      <c r="AH1983" s="133"/>
      <c r="AI1983" s="133"/>
      <c r="AJ1983" s="133"/>
      <c r="AK1983" s="133"/>
      <c r="AL1983" s="133"/>
    </row>
    <row r="1984" spans="4:38" ht="15"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6"/>
      <c r="AE1984" s="133"/>
      <c r="AF1984" s="133"/>
      <c r="AG1984" s="133"/>
      <c r="AH1984" s="133"/>
      <c r="AI1984" s="133"/>
      <c r="AJ1984" s="133"/>
      <c r="AK1984" s="133"/>
      <c r="AL1984" s="133"/>
    </row>
    <row r="1985" spans="4:38" ht="15"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6"/>
      <c r="AE1985" s="133"/>
      <c r="AF1985" s="133"/>
      <c r="AG1985" s="133"/>
      <c r="AH1985" s="133"/>
      <c r="AI1985" s="133"/>
      <c r="AJ1985" s="133"/>
      <c r="AK1985" s="133"/>
      <c r="AL1985" s="133"/>
    </row>
    <row r="1986" spans="4:38" ht="15"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6"/>
      <c r="AE1986" s="133"/>
      <c r="AF1986" s="133"/>
      <c r="AG1986" s="133"/>
      <c r="AH1986" s="133"/>
      <c r="AI1986" s="133"/>
      <c r="AJ1986" s="133"/>
      <c r="AK1986" s="133"/>
      <c r="AL1986" s="133"/>
    </row>
    <row r="1987" spans="4:38" ht="15"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6"/>
      <c r="AE1987" s="133"/>
      <c r="AF1987" s="133"/>
      <c r="AG1987" s="133"/>
      <c r="AH1987" s="133"/>
      <c r="AI1987" s="133"/>
      <c r="AJ1987" s="133"/>
      <c r="AK1987" s="133"/>
      <c r="AL1987" s="133"/>
    </row>
    <row r="1988" spans="4:38" ht="15"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AE1988" s="133"/>
      <c r="AF1988" s="133"/>
      <c r="AG1988" s="133"/>
      <c r="AH1988" s="133"/>
      <c r="AI1988" s="133"/>
      <c r="AJ1988" s="133"/>
      <c r="AK1988" s="133"/>
      <c r="AL1988" s="133"/>
    </row>
    <row r="1989" spans="4:38" ht="15"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AE1989" s="133"/>
      <c r="AF1989" s="133"/>
      <c r="AG1989" s="133"/>
      <c r="AH1989" s="133"/>
      <c r="AI1989" s="133"/>
      <c r="AJ1989" s="133"/>
      <c r="AK1989" s="133"/>
      <c r="AL1989" s="133"/>
    </row>
    <row r="1990" spans="4:38" ht="15"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AE1990" s="133"/>
      <c r="AF1990" s="133"/>
      <c r="AG1990" s="133"/>
      <c r="AH1990" s="133"/>
      <c r="AI1990" s="133"/>
      <c r="AJ1990" s="133"/>
      <c r="AK1990" s="133"/>
      <c r="AL1990" s="133"/>
    </row>
    <row r="1991" spans="4:38" ht="15"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AE1991" s="133"/>
      <c r="AF1991" s="133"/>
      <c r="AG1991" s="133"/>
      <c r="AH1991" s="133"/>
      <c r="AI1991" s="133"/>
      <c r="AJ1991" s="133"/>
      <c r="AK1991" s="133"/>
      <c r="AL1991" s="133"/>
    </row>
    <row r="1992" spans="4:38" ht="15"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AE1992" s="133"/>
      <c r="AF1992" s="133"/>
      <c r="AG1992" s="133"/>
      <c r="AH1992" s="133"/>
      <c r="AI1992" s="133"/>
      <c r="AJ1992" s="133"/>
      <c r="AK1992" s="133"/>
      <c r="AL1992" s="133"/>
    </row>
    <row r="1993" spans="4:38" ht="15"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AE1993" s="133"/>
      <c r="AF1993" s="133"/>
      <c r="AG1993" s="133"/>
      <c r="AH1993" s="133"/>
      <c r="AI1993" s="133"/>
      <c r="AJ1993" s="133"/>
      <c r="AK1993" s="133"/>
      <c r="AL1993" s="133"/>
    </row>
    <row r="1994" spans="4:38" ht="15"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AE1994" s="133"/>
      <c r="AF1994" s="133"/>
      <c r="AG1994" s="133"/>
      <c r="AH1994" s="133"/>
      <c r="AI1994" s="133"/>
      <c r="AJ1994" s="133"/>
      <c r="AK1994" s="133"/>
      <c r="AL1994" s="133"/>
    </row>
    <row r="1995" spans="4:38" ht="15"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AE1995" s="133"/>
      <c r="AF1995" s="133"/>
      <c r="AG1995" s="133"/>
      <c r="AH1995" s="133"/>
      <c r="AI1995" s="133"/>
      <c r="AJ1995" s="133"/>
      <c r="AK1995" s="133"/>
      <c r="AL1995" s="133"/>
    </row>
    <row r="1996" spans="4:38" ht="15"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AE1996" s="133"/>
      <c r="AF1996" s="133"/>
      <c r="AG1996" s="133"/>
      <c r="AH1996" s="133"/>
      <c r="AI1996" s="133"/>
      <c r="AJ1996" s="133"/>
      <c r="AK1996" s="133"/>
      <c r="AL1996" s="133"/>
    </row>
    <row r="1997" spans="4:38" ht="15"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AE1997" s="133"/>
      <c r="AF1997" s="133"/>
      <c r="AG1997" s="133"/>
      <c r="AH1997" s="133"/>
      <c r="AI1997" s="133"/>
      <c r="AJ1997" s="133"/>
      <c r="AK1997" s="133"/>
      <c r="AL1997" s="133"/>
    </row>
    <row r="1998" spans="4:38" ht="15"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AE1998" s="133"/>
      <c r="AF1998" s="133"/>
      <c r="AG1998" s="133"/>
      <c r="AH1998" s="133"/>
      <c r="AI1998" s="133"/>
      <c r="AJ1998" s="133"/>
      <c r="AK1998" s="133"/>
      <c r="AL1998" s="133"/>
    </row>
    <row r="1999" spans="4:38" ht="15"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AE1999" s="133"/>
      <c r="AF1999" s="133"/>
      <c r="AG1999" s="133"/>
      <c r="AH1999" s="133"/>
      <c r="AI1999" s="133"/>
      <c r="AJ1999" s="133"/>
      <c r="AK1999" s="133"/>
      <c r="AL1999" s="133"/>
    </row>
    <row r="2000" spans="4:38" ht="15"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AE2000" s="133"/>
      <c r="AF2000" s="133"/>
      <c r="AG2000" s="133"/>
      <c r="AH2000" s="133"/>
      <c r="AI2000" s="133"/>
      <c r="AJ2000" s="133"/>
      <c r="AK2000" s="133"/>
      <c r="AL2000" s="133"/>
    </row>
    <row r="2001" spans="4:38" ht="15"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AE2001" s="133"/>
      <c r="AF2001" s="133"/>
      <c r="AG2001" s="133"/>
      <c r="AH2001" s="133"/>
      <c r="AI2001" s="133"/>
      <c r="AJ2001" s="133"/>
      <c r="AK2001" s="133"/>
      <c r="AL2001" s="133"/>
    </row>
    <row r="2002" spans="4:38" ht="15"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AE2002" s="133"/>
      <c r="AF2002" s="133"/>
      <c r="AG2002" s="133"/>
      <c r="AH2002" s="133"/>
      <c r="AI2002" s="133"/>
      <c r="AJ2002" s="133"/>
      <c r="AK2002" s="133"/>
      <c r="AL2002" s="133"/>
    </row>
    <row r="2003" spans="4:38" ht="15"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AE2003" s="133"/>
      <c r="AF2003" s="133"/>
      <c r="AG2003" s="133"/>
      <c r="AH2003" s="133"/>
      <c r="AI2003" s="133"/>
      <c r="AJ2003" s="133"/>
      <c r="AK2003" s="133"/>
      <c r="AL2003" s="133"/>
    </row>
    <row r="2004" spans="4:38" ht="15"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AE2004" s="133"/>
      <c r="AF2004" s="133"/>
      <c r="AG2004" s="133"/>
      <c r="AH2004" s="133"/>
      <c r="AI2004" s="133"/>
      <c r="AJ2004" s="133"/>
      <c r="AK2004" s="133"/>
      <c r="AL2004" s="133"/>
    </row>
    <row r="2005" spans="4:38" ht="15"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AE2005" s="133"/>
      <c r="AF2005" s="133"/>
      <c r="AG2005" s="133"/>
      <c r="AH2005" s="133"/>
      <c r="AI2005" s="133"/>
      <c r="AJ2005" s="133"/>
      <c r="AK2005" s="133"/>
      <c r="AL2005" s="133"/>
    </row>
    <row r="2006" spans="4:38" ht="15"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AE2006" s="133"/>
      <c r="AF2006" s="133"/>
      <c r="AG2006" s="133"/>
      <c r="AH2006" s="133"/>
      <c r="AI2006" s="133"/>
      <c r="AJ2006" s="133"/>
      <c r="AK2006" s="133"/>
      <c r="AL2006" s="133"/>
    </row>
    <row r="2007" spans="4:38" ht="15"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AE2007" s="133"/>
      <c r="AF2007" s="133"/>
      <c r="AG2007" s="133"/>
      <c r="AH2007" s="133"/>
      <c r="AI2007" s="133"/>
      <c r="AJ2007" s="133"/>
      <c r="AK2007" s="133"/>
      <c r="AL2007" s="133"/>
    </row>
    <row r="2008" spans="4:38" ht="15"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AE2008" s="133"/>
      <c r="AF2008" s="133"/>
      <c r="AG2008" s="133"/>
      <c r="AH2008" s="133"/>
      <c r="AI2008" s="133"/>
      <c r="AJ2008" s="133"/>
      <c r="AK2008" s="133"/>
      <c r="AL2008" s="133"/>
    </row>
    <row r="2009" spans="4:38" ht="15"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AE2009" s="133"/>
      <c r="AF2009" s="133"/>
      <c r="AG2009" s="133"/>
      <c r="AH2009" s="133"/>
      <c r="AI2009" s="133"/>
      <c r="AJ2009" s="133"/>
      <c r="AK2009" s="133"/>
      <c r="AL2009" s="133"/>
    </row>
    <row r="2010" spans="4:38" ht="15"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AE2010" s="133"/>
      <c r="AF2010" s="133"/>
      <c r="AG2010" s="133"/>
      <c r="AH2010" s="133"/>
      <c r="AI2010" s="133"/>
      <c r="AJ2010" s="133"/>
      <c r="AK2010" s="133"/>
      <c r="AL2010" s="133"/>
    </row>
    <row r="2011" spans="4:38" ht="15"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AE2011" s="133"/>
      <c r="AF2011" s="133"/>
      <c r="AG2011" s="133"/>
      <c r="AH2011" s="133"/>
      <c r="AI2011" s="133"/>
      <c r="AJ2011" s="133"/>
      <c r="AK2011" s="133"/>
      <c r="AL2011" s="133"/>
    </row>
    <row r="2012" spans="4:38" ht="15"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AE2012" s="133"/>
      <c r="AF2012" s="133"/>
      <c r="AG2012" s="133"/>
      <c r="AH2012" s="133"/>
      <c r="AI2012" s="133"/>
      <c r="AJ2012" s="133"/>
      <c r="AK2012" s="133"/>
      <c r="AL2012" s="133"/>
    </row>
    <row r="2013" spans="4:38" ht="15"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AE2013" s="133"/>
      <c r="AF2013" s="133"/>
      <c r="AG2013" s="133"/>
      <c r="AH2013" s="133"/>
      <c r="AI2013" s="133"/>
      <c r="AJ2013" s="133"/>
      <c r="AK2013" s="133"/>
      <c r="AL2013" s="133"/>
    </row>
    <row r="2014" spans="4:38" ht="15"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AE2014" s="133"/>
      <c r="AF2014" s="133"/>
      <c r="AG2014" s="133"/>
      <c r="AH2014" s="133"/>
      <c r="AI2014" s="133"/>
      <c r="AJ2014" s="133"/>
      <c r="AK2014" s="133"/>
      <c r="AL2014" s="133"/>
    </row>
    <row r="2015" spans="4:38" ht="15"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AE2015" s="133"/>
      <c r="AF2015" s="133"/>
      <c r="AG2015" s="133"/>
      <c r="AH2015" s="133"/>
      <c r="AI2015" s="133"/>
      <c r="AJ2015" s="133"/>
      <c r="AK2015" s="133"/>
      <c r="AL2015" s="133"/>
    </row>
    <row r="2016" spans="4:38" ht="15"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AE2016" s="133"/>
      <c r="AF2016" s="133"/>
      <c r="AG2016" s="133"/>
      <c r="AH2016" s="133"/>
      <c r="AI2016" s="133"/>
      <c r="AJ2016" s="133"/>
      <c r="AK2016" s="133"/>
      <c r="AL2016" s="133"/>
    </row>
    <row r="2017" spans="4:38" ht="15"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AE2017" s="133"/>
      <c r="AF2017" s="133"/>
      <c r="AG2017" s="133"/>
      <c r="AH2017" s="133"/>
      <c r="AI2017" s="133"/>
      <c r="AJ2017" s="133"/>
      <c r="AK2017" s="133"/>
      <c r="AL2017" s="133"/>
    </row>
    <row r="2018" spans="4:38" ht="15"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AE2018" s="133"/>
      <c r="AF2018" s="133"/>
      <c r="AG2018" s="133"/>
      <c r="AH2018" s="133"/>
      <c r="AI2018" s="133"/>
      <c r="AJ2018" s="133"/>
      <c r="AK2018" s="133"/>
      <c r="AL2018" s="133"/>
    </row>
    <row r="2019" spans="4:38" ht="15"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AE2019" s="133"/>
      <c r="AF2019" s="133"/>
      <c r="AG2019" s="133"/>
      <c r="AH2019" s="133"/>
      <c r="AI2019" s="133"/>
      <c r="AJ2019" s="133"/>
      <c r="AK2019" s="133"/>
      <c r="AL2019" s="133"/>
    </row>
    <row r="2020" spans="4:38" ht="15"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AE2020" s="133"/>
      <c r="AF2020" s="133"/>
      <c r="AG2020" s="133"/>
      <c r="AH2020" s="133"/>
      <c r="AI2020" s="133"/>
      <c r="AJ2020" s="133"/>
      <c r="AK2020" s="133"/>
      <c r="AL2020" s="133"/>
    </row>
    <row r="2021" spans="4:38" ht="15"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AE2021" s="133"/>
      <c r="AF2021" s="133"/>
      <c r="AG2021" s="133"/>
      <c r="AH2021" s="133"/>
      <c r="AI2021" s="133"/>
      <c r="AJ2021" s="133"/>
      <c r="AK2021" s="133"/>
      <c r="AL2021" s="133"/>
    </row>
    <row r="2022" spans="4:38" ht="15"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AE2022" s="133"/>
      <c r="AF2022" s="133"/>
      <c r="AG2022" s="133"/>
      <c r="AH2022" s="133"/>
      <c r="AI2022" s="133"/>
      <c r="AJ2022" s="133"/>
      <c r="AK2022" s="133"/>
      <c r="AL2022" s="133"/>
    </row>
    <row r="2023" spans="4:38" ht="15"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AE2023" s="133"/>
      <c r="AF2023" s="133"/>
      <c r="AG2023" s="133"/>
      <c r="AH2023" s="133"/>
      <c r="AI2023" s="133"/>
      <c r="AJ2023" s="133"/>
      <c r="AK2023" s="133"/>
      <c r="AL2023" s="133"/>
    </row>
    <row r="2024" spans="4:38" ht="15"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AE2024" s="133"/>
      <c r="AF2024" s="133"/>
      <c r="AG2024" s="133"/>
      <c r="AH2024" s="133"/>
      <c r="AI2024" s="133"/>
      <c r="AJ2024" s="133"/>
      <c r="AK2024" s="133"/>
      <c r="AL2024" s="133"/>
    </row>
    <row r="2025" spans="4:38" ht="15"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AE2025" s="133"/>
      <c r="AF2025" s="133"/>
      <c r="AG2025" s="133"/>
      <c r="AH2025" s="133"/>
      <c r="AI2025" s="133"/>
      <c r="AJ2025" s="133"/>
      <c r="AK2025" s="133"/>
      <c r="AL2025" s="133"/>
    </row>
    <row r="2026" spans="4:38" ht="15"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AE2026" s="133"/>
      <c r="AF2026" s="133"/>
      <c r="AG2026" s="133"/>
      <c r="AH2026" s="133"/>
      <c r="AI2026" s="133"/>
      <c r="AJ2026" s="133"/>
      <c r="AK2026" s="133"/>
      <c r="AL2026" s="133"/>
    </row>
    <row r="2027" spans="4:38" ht="15"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AE2027" s="133"/>
      <c r="AF2027" s="133"/>
      <c r="AG2027" s="133"/>
      <c r="AH2027" s="133"/>
      <c r="AI2027" s="133"/>
      <c r="AJ2027" s="133"/>
      <c r="AK2027" s="133"/>
      <c r="AL2027" s="133"/>
    </row>
    <row r="2028" spans="4:38" ht="15"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AE2028" s="133"/>
      <c r="AF2028" s="133"/>
      <c r="AG2028" s="133"/>
      <c r="AH2028" s="133"/>
      <c r="AI2028" s="133"/>
      <c r="AJ2028" s="133"/>
      <c r="AK2028" s="133"/>
      <c r="AL2028" s="133"/>
    </row>
    <row r="2029" spans="4:38" ht="15"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AE2029" s="133"/>
      <c r="AF2029" s="133"/>
      <c r="AG2029" s="133"/>
      <c r="AH2029" s="133"/>
      <c r="AI2029" s="133"/>
      <c r="AJ2029" s="133"/>
      <c r="AK2029" s="133"/>
      <c r="AL2029" s="133"/>
    </row>
    <row r="2030" spans="4:38" ht="15"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AE2030" s="133"/>
      <c r="AF2030" s="133"/>
      <c r="AG2030" s="133"/>
      <c r="AH2030" s="133"/>
      <c r="AI2030" s="133"/>
      <c r="AJ2030" s="133"/>
      <c r="AK2030" s="133"/>
      <c r="AL2030" s="133"/>
    </row>
    <row r="2031" spans="4:38" ht="15"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AE2031" s="133"/>
      <c r="AF2031" s="133"/>
      <c r="AG2031" s="133"/>
      <c r="AH2031" s="133"/>
      <c r="AI2031" s="133"/>
      <c r="AJ2031" s="133"/>
      <c r="AK2031" s="133"/>
      <c r="AL2031" s="133"/>
    </row>
    <row r="2032" spans="4:38" ht="15"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AE2032" s="133"/>
      <c r="AF2032" s="133"/>
      <c r="AG2032" s="133"/>
      <c r="AH2032" s="133"/>
      <c r="AI2032" s="133"/>
      <c r="AJ2032" s="133"/>
      <c r="AK2032" s="133"/>
      <c r="AL2032" s="133"/>
    </row>
    <row r="2033" spans="4:38" ht="15"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AE2033" s="133"/>
      <c r="AF2033" s="133"/>
      <c r="AG2033" s="133"/>
      <c r="AH2033" s="133"/>
      <c r="AI2033" s="133"/>
      <c r="AJ2033" s="133"/>
      <c r="AK2033" s="133"/>
      <c r="AL2033" s="133"/>
    </row>
    <row r="2034" spans="4:38" ht="15"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AE2034" s="133"/>
      <c r="AF2034" s="133"/>
      <c r="AG2034" s="133"/>
      <c r="AH2034" s="133"/>
      <c r="AI2034" s="133"/>
      <c r="AJ2034" s="133"/>
      <c r="AK2034" s="133"/>
      <c r="AL2034" s="133"/>
    </row>
    <row r="2035" spans="4:38" ht="15"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AE2035" s="133"/>
      <c r="AF2035" s="133"/>
      <c r="AG2035" s="133"/>
      <c r="AH2035" s="133"/>
      <c r="AI2035" s="133"/>
      <c r="AJ2035" s="133"/>
      <c r="AK2035" s="133"/>
      <c r="AL2035" s="133"/>
    </row>
    <row r="2036" spans="4:38" ht="15"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AE2036" s="133"/>
      <c r="AF2036" s="133"/>
      <c r="AG2036" s="133"/>
      <c r="AH2036" s="133"/>
      <c r="AI2036" s="133"/>
      <c r="AJ2036" s="133"/>
      <c r="AK2036" s="133"/>
      <c r="AL2036" s="133"/>
    </row>
    <row r="2037" spans="4:38" ht="15"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AE2037" s="133"/>
      <c r="AF2037" s="133"/>
      <c r="AG2037" s="133"/>
      <c r="AH2037" s="133"/>
      <c r="AI2037" s="133"/>
      <c r="AJ2037" s="133"/>
      <c r="AK2037" s="133"/>
      <c r="AL2037" s="133"/>
    </row>
    <row r="2038" spans="4:38" ht="15"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AE2038" s="133"/>
      <c r="AF2038" s="133"/>
      <c r="AG2038" s="133"/>
      <c r="AH2038" s="133"/>
      <c r="AI2038" s="133"/>
      <c r="AJ2038" s="133"/>
      <c r="AK2038" s="133"/>
      <c r="AL2038" s="133"/>
    </row>
    <row r="2039" spans="4:38" ht="15"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AE2039" s="133"/>
      <c r="AF2039" s="133"/>
      <c r="AG2039" s="133"/>
      <c r="AH2039" s="133"/>
      <c r="AI2039" s="133"/>
      <c r="AJ2039" s="133"/>
      <c r="AK2039" s="133"/>
      <c r="AL2039" s="133"/>
    </row>
    <row r="2040" spans="4:38" ht="15"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AE2040" s="133"/>
      <c r="AF2040" s="133"/>
      <c r="AG2040" s="133"/>
      <c r="AH2040" s="133"/>
      <c r="AI2040" s="133"/>
      <c r="AJ2040" s="133"/>
      <c r="AK2040" s="133"/>
      <c r="AL2040" s="133"/>
    </row>
    <row r="2041" spans="4:38" ht="15"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AE2041" s="133"/>
      <c r="AF2041" s="133"/>
      <c r="AG2041" s="133"/>
      <c r="AH2041" s="133"/>
      <c r="AI2041" s="133"/>
      <c r="AJ2041" s="133"/>
      <c r="AK2041" s="133"/>
      <c r="AL2041" s="133"/>
    </row>
    <row r="2042" spans="4:38" ht="15"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AE2042" s="133"/>
      <c r="AF2042" s="133"/>
      <c r="AG2042" s="133"/>
      <c r="AH2042" s="133"/>
      <c r="AI2042" s="133"/>
      <c r="AJ2042" s="133"/>
      <c r="AK2042" s="133"/>
      <c r="AL2042" s="133"/>
    </row>
    <row r="2043" spans="4:38" ht="15"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AE2043" s="133"/>
      <c r="AF2043" s="133"/>
      <c r="AG2043" s="133"/>
      <c r="AH2043" s="133"/>
      <c r="AI2043" s="133"/>
      <c r="AJ2043" s="133"/>
      <c r="AK2043" s="133"/>
      <c r="AL2043" s="133"/>
    </row>
    <row r="2044" spans="4:38" ht="15"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AE2044" s="133"/>
      <c r="AF2044" s="133"/>
      <c r="AG2044" s="133"/>
      <c r="AH2044" s="133"/>
      <c r="AI2044" s="133"/>
      <c r="AJ2044" s="133"/>
      <c r="AK2044" s="133"/>
      <c r="AL2044" s="133"/>
    </row>
    <row r="2045" spans="4:38" ht="15"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AE2045" s="133"/>
      <c r="AF2045" s="133"/>
      <c r="AG2045" s="133"/>
      <c r="AH2045" s="133"/>
      <c r="AI2045" s="133"/>
      <c r="AJ2045" s="133"/>
      <c r="AK2045" s="133"/>
      <c r="AL2045" s="133"/>
    </row>
    <row r="2046" spans="4:38" ht="15"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AE2046" s="133"/>
      <c r="AF2046" s="133"/>
      <c r="AG2046" s="133"/>
      <c r="AH2046" s="133"/>
      <c r="AI2046" s="133"/>
      <c r="AJ2046" s="133"/>
      <c r="AK2046" s="133"/>
      <c r="AL2046" s="133"/>
    </row>
    <row r="2047" spans="4:38" ht="15"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AE2047" s="133"/>
      <c r="AF2047" s="133"/>
      <c r="AG2047" s="133"/>
      <c r="AH2047" s="133"/>
      <c r="AI2047" s="133"/>
      <c r="AJ2047" s="133"/>
      <c r="AK2047" s="133"/>
      <c r="AL2047" s="133"/>
    </row>
    <row r="2048" spans="4:38" ht="15"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AE2048" s="133"/>
      <c r="AF2048" s="133"/>
      <c r="AG2048" s="133"/>
      <c r="AH2048" s="133"/>
      <c r="AI2048" s="133"/>
      <c r="AJ2048" s="133"/>
      <c r="AK2048" s="133"/>
      <c r="AL2048" s="133"/>
    </row>
    <row r="2049" spans="4:38" ht="15"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AE2049" s="133"/>
      <c r="AF2049" s="133"/>
      <c r="AG2049" s="133"/>
      <c r="AH2049" s="133"/>
      <c r="AI2049" s="133"/>
      <c r="AJ2049" s="133"/>
      <c r="AK2049" s="133"/>
      <c r="AL2049" s="133"/>
    </row>
    <row r="2050" spans="4:38" ht="15"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AE2050" s="133"/>
      <c r="AF2050" s="133"/>
      <c r="AG2050" s="133"/>
      <c r="AH2050" s="133"/>
      <c r="AI2050" s="133"/>
      <c r="AJ2050" s="133"/>
      <c r="AK2050" s="133"/>
      <c r="AL2050" s="133"/>
    </row>
    <row r="2051" spans="4:38" ht="15"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AE2051" s="133"/>
      <c r="AF2051" s="133"/>
      <c r="AG2051" s="133"/>
      <c r="AH2051" s="133"/>
      <c r="AI2051" s="133"/>
      <c r="AJ2051" s="133"/>
      <c r="AK2051" s="133"/>
      <c r="AL2051" s="133"/>
    </row>
    <row r="2052" spans="4:38" ht="15"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AE2052" s="133"/>
      <c r="AF2052" s="133"/>
      <c r="AG2052" s="133"/>
      <c r="AH2052" s="133"/>
      <c r="AI2052" s="133"/>
      <c r="AJ2052" s="133"/>
      <c r="AK2052" s="133"/>
      <c r="AL2052" s="133"/>
    </row>
    <row r="2053" spans="4:38" ht="15"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AE2053" s="133"/>
      <c r="AF2053" s="133"/>
      <c r="AG2053" s="133"/>
      <c r="AH2053" s="133"/>
      <c r="AI2053" s="133"/>
      <c r="AJ2053" s="133"/>
      <c r="AK2053" s="133"/>
      <c r="AL2053" s="133"/>
    </row>
    <row r="2054" spans="4:38" ht="15"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AE2054" s="133"/>
      <c r="AF2054" s="133"/>
      <c r="AG2054" s="133"/>
      <c r="AH2054" s="133"/>
      <c r="AI2054" s="133"/>
      <c r="AJ2054" s="133"/>
      <c r="AK2054" s="133"/>
      <c r="AL2054" s="133"/>
    </row>
    <row r="2055" spans="4:38" ht="15"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AE2055" s="133"/>
      <c r="AF2055" s="133"/>
      <c r="AG2055" s="133"/>
      <c r="AH2055" s="133"/>
      <c r="AI2055" s="133"/>
      <c r="AJ2055" s="133"/>
      <c r="AK2055" s="133"/>
      <c r="AL2055" s="133"/>
    </row>
    <row r="2056" spans="4:38" ht="15"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AE2056" s="133"/>
      <c r="AF2056" s="133"/>
      <c r="AG2056" s="133"/>
      <c r="AH2056" s="133"/>
      <c r="AI2056" s="133"/>
      <c r="AJ2056" s="133"/>
      <c r="AK2056" s="133"/>
      <c r="AL2056" s="133"/>
    </row>
    <row r="2057" spans="4:38" ht="15"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AE2057" s="133"/>
      <c r="AF2057" s="133"/>
      <c r="AG2057" s="133"/>
      <c r="AH2057" s="133"/>
      <c r="AI2057" s="133"/>
      <c r="AJ2057" s="133"/>
      <c r="AK2057" s="133"/>
      <c r="AL2057" s="133"/>
    </row>
    <row r="2058" spans="4:38" ht="15"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AE2058" s="133"/>
      <c r="AF2058" s="133"/>
      <c r="AG2058" s="133"/>
      <c r="AH2058" s="133"/>
      <c r="AI2058" s="133"/>
      <c r="AJ2058" s="133"/>
      <c r="AK2058" s="133"/>
      <c r="AL2058" s="133"/>
    </row>
    <row r="2059" spans="4:38" ht="15"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AE2059" s="133"/>
      <c r="AF2059" s="133"/>
      <c r="AG2059" s="133"/>
      <c r="AH2059" s="133"/>
      <c r="AI2059" s="133"/>
      <c r="AJ2059" s="133"/>
      <c r="AK2059" s="133"/>
      <c r="AL2059" s="133"/>
    </row>
    <row r="2060" spans="4:38" ht="15"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AE2060" s="133"/>
      <c r="AF2060" s="133"/>
      <c r="AG2060" s="133"/>
      <c r="AH2060" s="133"/>
      <c r="AI2060" s="133"/>
      <c r="AJ2060" s="133"/>
      <c r="AK2060" s="133"/>
      <c r="AL2060" s="133"/>
    </row>
    <row r="2061" spans="4:38" ht="15"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AE2061" s="133"/>
      <c r="AF2061" s="133"/>
      <c r="AG2061" s="133"/>
      <c r="AH2061" s="133"/>
      <c r="AI2061" s="133"/>
      <c r="AJ2061" s="133"/>
      <c r="AK2061" s="133"/>
      <c r="AL2061" s="133"/>
    </row>
    <row r="2062" spans="4:38" ht="15"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AE2062" s="133"/>
      <c r="AF2062" s="133"/>
      <c r="AG2062" s="133"/>
      <c r="AH2062" s="133"/>
      <c r="AI2062" s="133"/>
      <c r="AJ2062" s="133"/>
      <c r="AK2062" s="133"/>
      <c r="AL2062" s="133"/>
    </row>
    <row r="2063" spans="4:38" ht="15"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AE2063" s="133"/>
      <c r="AF2063" s="133"/>
      <c r="AG2063" s="133"/>
      <c r="AH2063" s="133"/>
      <c r="AI2063" s="133"/>
      <c r="AJ2063" s="133"/>
      <c r="AK2063" s="133"/>
      <c r="AL2063" s="133"/>
    </row>
    <row r="2064" spans="4:38" ht="15"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AE2064" s="133"/>
      <c r="AF2064" s="133"/>
      <c r="AG2064" s="133"/>
      <c r="AH2064" s="133"/>
      <c r="AI2064" s="133"/>
      <c r="AJ2064" s="133"/>
      <c r="AK2064" s="133"/>
      <c r="AL2064" s="133"/>
    </row>
    <row r="2065" spans="4:38" ht="15"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AE2065" s="133"/>
      <c r="AF2065" s="133"/>
      <c r="AG2065" s="133"/>
      <c r="AH2065" s="133"/>
      <c r="AI2065" s="133"/>
      <c r="AJ2065" s="133"/>
      <c r="AK2065" s="133"/>
      <c r="AL2065" s="133"/>
    </row>
    <row r="2066" spans="4:38" ht="15"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AE2066" s="133"/>
      <c r="AF2066" s="133"/>
      <c r="AG2066" s="133"/>
      <c r="AH2066" s="133"/>
      <c r="AI2066" s="133"/>
      <c r="AJ2066" s="133"/>
      <c r="AK2066" s="133"/>
      <c r="AL2066" s="133"/>
    </row>
    <row r="2067" spans="4:38" ht="15"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AE2067" s="133"/>
      <c r="AF2067" s="133"/>
      <c r="AG2067" s="133"/>
      <c r="AH2067" s="133"/>
      <c r="AI2067" s="133"/>
      <c r="AJ2067" s="133"/>
      <c r="AK2067" s="133"/>
      <c r="AL2067" s="133"/>
    </row>
    <row r="2068" spans="4:38" ht="15"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AE2068" s="133"/>
      <c r="AF2068" s="133"/>
      <c r="AG2068" s="133"/>
      <c r="AH2068" s="133"/>
      <c r="AI2068" s="133"/>
      <c r="AJ2068" s="133"/>
      <c r="AK2068" s="133"/>
      <c r="AL2068" s="133"/>
    </row>
    <row r="2069" spans="4:38" ht="15"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AE2069" s="133"/>
      <c r="AF2069" s="133"/>
      <c r="AG2069" s="133"/>
      <c r="AH2069" s="133"/>
      <c r="AI2069" s="133"/>
      <c r="AJ2069" s="133"/>
      <c r="AK2069" s="133"/>
      <c r="AL2069" s="133"/>
    </row>
    <row r="2070" spans="4:38" ht="15"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AE2070" s="133"/>
      <c r="AF2070" s="133"/>
      <c r="AG2070" s="133"/>
      <c r="AH2070" s="133"/>
      <c r="AI2070" s="133"/>
      <c r="AJ2070" s="133"/>
      <c r="AK2070" s="133"/>
      <c r="AL2070" s="133"/>
    </row>
    <row r="2071" spans="4:38" ht="15"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AE2071" s="133"/>
      <c r="AF2071" s="133"/>
      <c r="AG2071" s="133"/>
      <c r="AH2071" s="133"/>
      <c r="AI2071" s="133"/>
      <c r="AJ2071" s="133"/>
      <c r="AK2071" s="133"/>
      <c r="AL2071" s="133"/>
    </row>
    <row r="2072" spans="4:38" ht="15"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AE2072" s="133"/>
      <c r="AF2072" s="133"/>
      <c r="AG2072" s="133"/>
      <c r="AH2072" s="133"/>
      <c r="AI2072" s="133"/>
      <c r="AJ2072" s="133"/>
      <c r="AK2072" s="133"/>
      <c r="AL2072" s="133"/>
    </row>
    <row r="2073" spans="4:38" ht="15"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AE2073" s="133"/>
      <c r="AF2073" s="133"/>
      <c r="AG2073" s="133"/>
      <c r="AH2073" s="133"/>
      <c r="AI2073" s="133"/>
      <c r="AJ2073" s="133"/>
      <c r="AK2073" s="133"/>
      <c r="AL2073" s="133"/>
    </row>
    <row r="2074" spans="4:38" ht="15"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AE2074" s="133"/>
      <c r="AF2074" s="133"/>
      <c r="AG2074" s="133"/>
      <c r="AH2074" s="133"/>
      <c r="AI2074" s="133"/>
      <c r="AJ2074" s="133"/>
      <c r="AK2074" s="133"/>
      <c r="AL2074" s="133"/>
    </row>
    <row r="2075" spans="4:38" ht="15"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AE2075" s="133"/>
      <c r="AF2075" s="133"/>
      <c r="AG2075" s="133"/>
      <c r="AH2075" s="133"/>
      <c r="AI2075" s="133"/>
      <c r="AJ2075" s="133"/>
      <c r="AK2075" s="133"/>
      <c r="AL2075" s="133"/>
    </row>
    <row r="2076" spans="4:38" ht="15"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AE2076" s="133"/>
      <c r="AF2076" s="133"/>
      <c r="AG2076" s="133"/>
      <c r="AH2076" s="133"/>
      <c r="AI2076" s="133"/>
      <c r="AJ2076" s="133"/>
      <c r="AK2076" s="133"/>
      <c r="AL2076" s="133"/>
    </row>
    <row r="2077" spans="4:38" ht="15"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AE2077" s="133"/>
      <c r="AF2077" s="133"/>
      <c r="AG2077" s="133"/>
      <c r="AH2077" s="133"/>
      <c r="AI2077" s="133"/>
      <c r="AJ2077" s="133"/>
      <c r="AK2077" s="133"/>
      <c r="AL2077" s="133"/>
    </row>
    <row r="2078" spans="4:38" ht="15"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AE2078" s="133"/>
      <c r="AF2078" s="133"/>
      <c r="AG2078" s="133"/>
      <c r="AH2078" s="133"/>
      <c r="AI2078" s="133"/>
      <c r="AJ2078" s="133"/>
      <c r="AK2078" s="133"/>
      <c r="AL2078" s="133"/>
    </row>
    <row r="2079" spans="4:38" ht="15"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AE2079" s="133"/>
      <c r="AF2079" s="133"/>
      <c r="AG2079" s="133"/>
      <c r="AH2079" s="133"/>
      <c r="AI2079" s="133"/>
      <c r="AJ2079" s="133"/>
      <c r="AK2079" s="133"/>
      <c r="AL2079" s="133"/>
    </row>
    <row r="2080" spans="4:38" ht="15"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AE2080" s="133"/>
      <c r="AF2080" s="133"/>
      <c r="AG2080" s="133"/>
      <c r="AH2080" s="133"/>
      <c r="AI2080" s="133"/>
      <c r="AJ2080" s="133"/>
      <c r="AK2080" s="133"/>
      <c r="AL2080" s="133"/>
    </row>
    <row r="2081" spans="4:38" ht="15"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AE2081" s="133"/>
      <c r="AF2081" s="133"/>
      <c r="AG2081" s="133"/>
      <c r="AH2081" s="133"/>
      <c r="AI2081" s="133"/>
      <c r="AJ2081" s="133"/>
      <c r="AK2081" s="133"/>
      <c r="AL2081" s="133"/>
    </row>
    <row r="2082" spans="4:38" ht="15"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AE2082" s="133"/>
      <c r="AF2082" s="133"/>
      <c r="AG2082" s="133"/>
      <c r="AH2082" s="133"/>
      <c r="AI2082" s="133"/>
      <c r="AJ2082" s="133"/>
      <c r="AK2082" s="133"/>
      <c r="AL2082" s="133"/>
    </row>
    <row r="2083" spans="4:38" ht="15"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AE2083" s="133"/>
      <c r="AF2083" s="133"/>
      <c r="AG2083" s="133"/>
      <c r="AH2083" s="133"/>
      <c r="AI2083" s="133"/>
      <c r="AJ2083" s="133"/>
      <c r="AK2083" s="133"/>
      <c r="AL2083" s="133"/>
    </row>
    <row r="2084" spans="4:38" ht="15"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AE2084" s="133"/>
      <c r="AF2084" s="133"/>
      <c r="AG2084" s="133"/>
      <c r="AH2084" s="133"/>
      <c r="AI2084" s="133"/>
      <c r="AJ2084" s="133"/>
      <c r="AK2084" s="133"/>
      <c r="AL2084" s="133"/>
    </row>
    <row r="2085" spans="4:38" ht="15"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AE2085" s="133"/>
      <c r="AF2085" s="133"/>
      <c r="AG2085" s="133"/>
      <c r="AH2085" s="133"/>
      <c r="AI2085" s="133"/>
      <c r="AJ2085" s="133"/>
      <c r="AK2085" s="133"/>
      <c r="AL2085" s="133"/>
    </row>
    <row r="2086" spans="4:38" ht="15"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AE2086" s="133"/>
      <c r="AF2086" s="133"/>
      <c r="AG2086" s="133"/>
      <c r="AH2086" s="133"/>
      <c r="AI2086" s="133"/>
      <c r="AJ2086" s="133"/>
      <c r="AK2086" s="133"/>
      <c r="AL2086" s="133"/>
    </row>
    <row r="2087" spans="4:38" ht="15"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AE2087" s="133"/>
      <c r="AF2087" s="133"/>
      <c r="AG2087" s="133"/>
      <c r="AH2087" s="133"/>
      <c r="AI2087" s="133"/>
      <c r="AJ2087" s="133"/>
      <c r="AK2087" s="133"/>
      <c r="AL2087" s="133"/>
    </row>
    <row r="2088" spans="4:38" ht="15"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AE2088" s="133"/>
      <c r="AF2088" s="133"/>
      <c r="AG2088" s="133"/>
      <c r="AH2088" s="133"/>
      <c r="AI2088" s="133"/>
      <c r="AJ2088" s="133"/>
      <c r="AK2088" s="133"/>
      <c r="AL2088" s="133"/>
    </row>
    <row r="2089" spans="4:38" ht="15"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AE2089" s="133"/>
      <c r="AF2089" s="133"/>
      <c r="AG2089" s="133"/>
      <c r="AH2089" s="133"/>
      <c r="AI2089" s="133"/>
      <c r="AJ2089" s="133"/>
      <c r="AK2089" s="133"/>
      <c r="AL2089" s="133"/>
    </row>
    <row r="2090" spans="4:38" ht="15"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AE2090" s="133"/>
      <c r="AF2090" s="133"/>
      <c r="AG2090" s="133"/>
      <c r="AH2090" s="133"/>
      <c r="AI2090" s="133"/>
      <c r="AJ2090" s="133"/>
      <c r="AK2090" s="133"/>
      <c r="AL2090" s="133"/>
    </row>
    <row r="2091" spans="4:38" ht="15"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AE2091" s="133"/>
      <c r="AF2091" s="133"/>
      <c r="AG2091" s="133"/>
      <c r="AH2091" s="133"/>
      <c r="AI2091" s="133"/>
      <c r="AJ2091" s="133"/>
      <c r="AK2091" s="133"/>
      <c r="AL2091" s="133"/>
    </row>
    <row r="2092" spans="4:38" ht="15"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AE2092" s="133"/>
      <c r="AF2092" s="133"/>
      <c r="AG2092" s="133"/>
      <c r="AH2092" s="133"/>
      <c r="AI2092" s="133"/>
      <c r="AJ2092" s="133"/>
      <c r="AK2092" s="133"/>
      <c r="AL2092" s="133"/>
    </row>
    <row r="2093" spans="4:38" ht="15"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AE2093" s="133"/>
      <c r="AF2093" s="133"/>
      <c r="AG2093" s="133"/>
      <c r="AH2093" s="133"/>
      <c r="AI2093" s="133"/>
      <c r="AJ2093" s="133"/>
      <c r="AK2093" s="133"/>
      <c r="AL2093" s="133"/>
    </row>
    <row r="2094" spans="4:38" ht="15"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AE2094" s="133"/>
      <c r="AF2094" s="133"/>
      <c r="AG2094" s="133"/>
      <c r="AH2094" s="133"/>
      <c r="AI2094" s="133"/>
      <c r="AJ2094" s="133"/>
      <c r="AK2094" s="133"/>
      <c r="AL2094" s="133"/>
    </row>
    <row r="2095" spans="4:38" ht="15"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AE2095" s="133"/>
      <c r="AF2095" s="133"/>
      <c r="AG2095" s="133"/>
      <c r="AH2095" s="133"/>
      <c r="AI2095" s="133"/>
      <c r="AJ2095" s="133"/>
      <c r="AK2095" s="133"/>
      <c r="AL2095" s="133"/>
    </row>
    <row r="2096" spans="4:38" ht="15"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AE2096" s="133"/>
      <c r="AF2096" s="133"/>
      <c r="AG2096" s="133"/>
      <c r="AH2096" s="133"/>
      <c r="AI2096" s="133"/>
      <c r="AJ2096" s="133"/>
      <c r="AK2096" s="133"/>
      <c r="AL2096" s="133"/>
    </row>
    <row r="2097" spans="4:38" ht="15"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AE2097" s="133"/>
      <c r="AF2097" s="133"/>
      <c r="AG2097" s="133"/>
      <c r="AH2097" s="133"/>
      <c r="AI2097" s="133"/>
      <c r="AJ2097" s="133"/>
      <c r="AK2097" s="133"/>
      <c r="AL2097" s="133"/>
    </row>
    <row r="2098" spans="4:38" ht="15"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AE2098" s="133"/>
      <c r="AF2098" s="133"/>
      <c r="AG2098" s="133"/>
      <c r="AH2098" s="133"/>
      <c r="AI2098" s="133"/>
      <c r="AJ2098" s="133"/>
      <c r="AK2098" s="133"/>
      <c r="AL2098" s="133"/>
    </row>
    <row r="2099" spans="4:38" ht="15"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AE2099" s="133"/>
      <c r="AF2099" s="133"/>
      <c r="AG2099" s="133"/>
      <c r="AH2099" s="133"/>
      <c r="AI2099" s="133"/>
      <c r="AJ2099" s="133"/>
      <c r="AK2099" s="133"/>
      <c r="AL2099" s="133"/>
    </row>
    <row r="2100" spans="4:38" ht="15"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AE2100" s="133"/>
      <c r="AF2100" s="133"/>
      <c r="AG2100" s="133"/>
      <c r="AH2100" s="133"/>
      <c r="AI2100" s="133"/>
      <c r="AJ2100" s="133"/>
      <c r="AK2100" s="133"/>
      <c r="AL2100" s="133"/>
    </row>
    <row r="2101" spans="4:38" ht="15"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AE2101" s="133"/>
      <c r="AF2101" s="133"/>
      <c r="AG2101" s="133"/>
      <c r="AH2101" s="133"/>
      <c r="AI2101" s="133"/>
      <c r="AJ2101" s="133"/>
      <c r="AK2101" s="133"/>
      <c r="AL2101" s="133"/>
    </row>
    <row r="2102" spans="4:38" ht="15"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AE2102" s="133"/>
      <c r="AF2102" s="133"/>
      <c r="AG2102" s="133"/>
      <c r="AH2102" s="133"/>
      <c r="AI2102" s="133"/>
      <c r="AJ2102" s="133"/>
      <c r="AK2102" s="133"/>
      <c r="AL2102" s="133"/>
    </row>
    <row r="2103" spans="4:38" ht="15"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AE2103" s="133"/>
      <c r="AF2103" s="133"/>
      <c r="AG2103" s="133"/>
      <c r="AH2103" s="133"/>
      <c r="AI2103" s="133"/>
      <c r="AJ2103" s="133"/>
      <c r="AK2103" s="133"/>
      <c r="AL2103" s="133"/>
    </row>
    <row r="2104" spans="4:38" ht="15"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AE2104" s="133"/>
      <c r="AF2104" s="133"/>
      <c r="AG2104" s="133"/>
      <c r="AH2104" s="133"/>
      <c r="AI2104" s="133"/>
      <c r="AJ2104" s="133"/>
      <c r="AK2104" s="133"/>
      <c r="AL2104" s="133"/>
    </row>
    <row r="2105" spans="4:38" ht="15"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AE2105" s="133"/>
      <c r="AF2105" s="133"/>
      <c r="AG2105" s="133"/>
      <c r="AH2105" s="133"/>
      <c r="AI2105" s="133"/>
      <c r="AJ2105" s="133"/>
      <c r="AK2105" s="133"/>
      <c r="AL2105" s="133"/>
    </row>
    <row r="2106" spans="4:38" ht="15"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AE2106" s="133"/>
      <c r="AF2106" s="133"/>
      <c r="AG2106" s="133"/>
      <c r="AH2106" s="133"/>
      <c r="AI2106" s="133"/>
      <c r="AJ2106" s="133"/>
      <c r="AK2106" s="133"/>
      <c r="AL2106" s="133"/>
    </row>
    <row r="2107" spans="4:38" ht="15"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AE2107" s="133"/>
      <c r="AF2107" s="133"/>
      <c r="AG2107" s="133"/>
      <c r="AH2107" s="133"/>
      <c r="AI2107" s="133"/>
      <c r="AJ2107" s="133"/>
      <c r="AK2107" s="133"/>
      <c r="AL2107" s="133"/>
    </row>
    <row r="2108" spans="4:38" ht="15"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AE2108" s="133"/>
      <c r="AF2108" s="133"/>
      <c r="AG2108" s="133"/>
      <c r="AH2108" s="133"/>
      <c r="AI2108" s="133"/>
      <c r="AJ2108" s="133"/>
      <c r="AK2108" s="133"/>
      <c r="AL2108" s="133"/>
    </row>
    <row r="2109" spans="4:38" ht="15"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AE2109" s="133"/>
      <c r="AF2109" s="133"/>
      <c r="AG2109" s="133"/>
      <c r="AH2109" s="133"/>
      <c r="AI2109" s="133"/>
      <c r="AJ2109" s="133"/>
      <c r="AK2109" s="133"/>
      <c r="AL2109" s="133"/>
    </row>
    <row r="2110" spans="4:38" ht="15"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AE2110" s="133"/>
      <c r="AF2110" s="133"/>
      <c r="AG2110" s="133"/>
      <c r="AH2110" s="133"/>
      <c r="AI2110" s="133"/>
      <c r="AJ2110" s="133"/>
      <c r="AK2110" s="133"/>
      <c r="AL2110" s="133"/>
    </row>
    <row r="2111" spans="4:38" ht="15"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AE2111" s="133"/>
      <c r="AF2111" s="133"/>
      <c r="AG2111" s="133"/>
      <c r="AH2111" s="133"/>
      <c r="AI2111" s="133"/>
      <c r="AJ2111" s="133"/>
      <c r="AK2111" s="133"/>
      <c r="AL2111" s="133"/>
    </row>
    <row r="2112" spans="4:38" ht="15"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AE2112" s="133"/>
      <c r="AF2112" s="133"/>
      <c r="AG2112" s="133"/>
      <c r="AH2112" s="133"/>
      <c r="AI2112" s="133"/>
      <c r="AJ2112" s="133"/>
      <c r="AK2112" s="133"/>
      <c r="AL2112" s="133"/>
    </row>
    <row r="2113" spans="4:38" ht="15"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AE2113" s="133"/>
      <c r="AF2113" s="133"/>
      <c r="AG2113" s="133"/>
      <c r="AH2113" s="133"/>
      <c r="AI2113" s="133"/>
      <c r="AJ2113" s="133"/>
      <c r="AK2113" s="133"/>
      <c r="AL2113" s="133"/>
    </row>
    <row r="2114" spans="4:38" ht="15"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AE2114" s="133"/>
      <c r="AF2114" s="133"/>
      <c r="AG2114" s="133"/>
      <c r="AH2114" s="133"/>
      <c r="AI2114" s="133"/>
      <c r="AJ2114" s="133"/>
      <c r="AK2114" s="133"/>
      <c r="AL2114" s="133"/>
    </row>
    <row r="2115" spans="4:38" ht="15"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AE2115" s="133"/>
      <c r="AF2115" s="133"/>
      <c r="AG2115" s="133"/>
      <c r="AH2115" s="133"/>
      <c r="AI2115" s="133"/>
      <c r="AJ2115" s="133"/>
      <c r="AK2115" s="133"/>
      <c r="AL2115" s="133"/>
    </row>
    <row r="2116" spans="4:38" ht="15"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AE2116" s="133"/>
      <c r="AF2116" s="133"/>
      <c r="AG2116" s="133"/>
      <c r="AH2116" s="133"/>
      <c r="AI2116" s="133"/>
      <c r="AJ2116" s="133"/>
      <c r="AK2116" s="133"/>
      <c r="AL2116" s="133"/>
    </row>
    <row r="2117" spans="4:38" ht="15"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AE2117" s="133"/>
      <c r="AF2117" s="133"/>
      <c r="AG2117" s="133"/>
      <c r="AH2117" s="133"/>
      <c r="AI2117" s="133"/>
      <c r="AJ2117" s="133"/>
      <c r="AK2117" s="133"/>
      <c r="AL2117" s="133"/>
    </row>
    <row r="2118" spans="4:38" ht="15"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AE2118" s="133"/>
      <c r="AF2118" s="133"/>
      <c r="AG2118" s="133"/>
      <c r="AH2118" s="133"/>
      <c r="AI2118" s="133"/>
      <c r="AJ2118" s="133"/>
      <c r="AK2118" s="133"/>
      <c r="AL2118" s="133"/>
    </row>
    <row r="2119" spans="4:38" ht="15"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AE2119" s="133"/>
      <c r="AF2119" s="133"/>
      <c r="AG2119" s="133"/>
      <c r="AH2119" s="133"/>
      <c r="AI2119" s="133"/>
      <c r="AJ2119" s="133"/>
      <c r="AK2119" s="133"/>
      <c r="AL2119" s="133"/>
    </row>
    <row r="2120" spans="4:38" ht="15"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AE2120" s="133"/>
      <c r="AF2120" s="133"/>
      <c r="AG2120" s="133"/>
      <c r="AH2120" s="133"/>
      <c r="AI2120" s="133"/>
      <c r="AJ2120" s="133"/>
      <c r="AK2120" s="133"/>
      <c r="AL2120" s="133"/>
    </row>
    <row r="2121" spans="4:38" ht="15"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AE2121" s="133"/>
      <c r="AF2121" s="133"/>
      <c r="AG2121" s="133"/>
      <c r="AH2121" s="133"/>
      <c r="AI2121" s="133"/>
      <c r="AJ2121" s="133"/>
      <c r="AK2121" s="133"/>
      <c r="AL2121" s="133"/>
    </row>
    <row r="2122" spans="4:38" ht="15"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AE2122" s="133"/>
      <c r="AF2122" s="133"/>
      <c r="AG2122" s="133"/>
      <c r="AH2122" s="133"/>
      <c r="AI2122" s="133"/>
      <c r="AJ2122" s="133"/>
      <c r="AK2122" s="133"/>
      <c r="AL2122" s="133"/>
    </row>
    <row r="2123" spans="4:38" ht="15"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AE2123" s="133"/>
      <c r="AF2123" s="133"/>
      <c r="AG2123" s="133"/>
      <c r="AH2123" s="133"/>
      <c r="AI2123" s="133"/>
      <c r="AJ2123" s="133"/>
      <c r="AK2123" s="133"/>
      <c r="AL2123" s="133"/>
    </row>
    <row r="2124" spans="4:38" ht="15"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AE2124" s="133"/>
      <c r="AF2124" s="133"/>
      <c r="AG2124" s="133"/>
      <c r="AH2124" s="133"/>
      <c r="AI2124" s="133"/>
      <c r="AJ2124" s="133"/>
      <c r="AK2124" s="133"/>
      <c r="AL2124" s="133"/>
    </row>
    <row r="2125" spans="4:38" ht="15"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AE2125" s="133"/>
      <c r="AF2125" s="133"/>
      <c r="AG2125" s="133"/>
      <c r="AH2125" s="133"/>
      <c r="AI2125" s="133"/>
      <c r="AJ2125" s="133"/>
      <c r="AK2125" s="133"/>
      <c r="AL2125" s="133"/>
    </row>
    <row r="2126" spans="4:38" ht="15"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AE2126" s="133"/>
      <c r="AF2126" s="133"/>
      <c r="AG2126" s="133"/>
      <c r="AH2126" s="133"/>
      <c r="AI2126" s="133"/>
      <c r="AJ2126" s="133"/>
      <c r="AK2126" s="133"/>
      <c r="AL2126" s="133"/>
    </row>
    <row r="2127" spans="4:38" ht="15"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AE2127" s="133"/>
      <c r="AF2127" s="133"/>
      <c r="AG2127" s="133"/>
      <c r="AH2127" s="133"/>
      <c r="AI2127" s="133"/>
      <c r="AJ2127" s="133"/>
      <c r="AK2127" s="133"/>
      <c r="AL2127" s="133"/>
    </row>
    <row r="2128" spans="4:38" ht="15"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AE2128" s="133"/>
      <c r="AF2128" s="133"/>
      <c r="AG2128" s="133"/>
      <c r="AH2128" s="133"/>
      <c r="AI2128" s="133"/>
      <c r="AJ2128" s="133"/>
      <c r="AK2128" s="133"/>
      <c r="AL2128" s="133"/>
    </row>
    <row r="2129" spans="4:38" ht="15"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AE2129" s="133"/>
      <c r="AF2129" s="133"/>
      <c r="AG2129" s="133"/>
      <c r="AH2129" s="133"/>
      <c r="AI2129" s="133"/>
      <c r="AJ2129" s="133"/>
      <c r="AK2129" s="133"/>
      <c r="AL2129" s="133"/>
    </row>
    <row r="2130" spans="4:38" ht="15"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AE2130" s="133"/>
      <c r="AF2130" s="133"/>
      <c r="AG2130" s="133"/>
      <c r="AH2130" s="133"/>
      <c r="AI2130" s="133"/>
      <c r="AJ2130" s="133"/>
      <c r="AK2130" s="133"/>
      <c r="AL2130" s="133"/>
    </row>
    <row r="2131" spans="4:38" ht="15"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AE2131" s="133"/>
      <c r="AF2131" s="133"/>
      <c r="AG2131" s="133"/>
      <c r="AH2131" s="133"/>
      <c r="AI2131" s="133"/>
      <c r="AJ2131" s="133"/>
      <c r="AK2131" s="133"/>
      <c r="AL2131" s="133"/>
    </row>
    <row r="2132" spans="4:38" ht="15"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AE2132" s="133"/>
      <c r="AF2132" s="133"/>
      <c r="AG2132" s="133"/>
      <c r="AH2132" s="133"/>
      <c r="AI2132" s="133"/>
      <c r="AJ2132" s="133"/>
      <c r="AK2132" s="133"/>
      <c r="AL2132" s="133"/>
    </row>
    <row r="2133" spans="4:38" ht="15"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AE2133" s="133"/>
      <c r="AF2133" s="133"/>
      <c r="AG2133" s="133"/>
      <c r="AH2133" s="133"/>
      <c r="AI2133" s="133"/>
      <c r="AJ2133" s="133"/>
      <c r="AK2133" s="133"/>
      <c r="AL2133" s="133"/>
    </row>
    <row r="2134" spans="4:38" ht="15"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AE2134" s="133"/>
      <c r="AF2134" s="133"/>
      <c r="AG2134" s="133"/>
      <c r="AH2134" s="133"/>
      <c r="AI2134" s="133"/>
      <c r="AJ2134" s="133"/>
      <c r="AK2134" s="133"/>
      <c r="AL2134" s="133"/>
    </row>
    <row r="2135" spans="4:38" ht="15"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AE2135" s="133"/>
      <c r="AF2135" s="133"/>
      <c r="AG2135" s="133"/>
      <c r="AH2135" s="133"/>
      <c r="AI2135" s="133"/>
      <c r="AJ2135" s="133"/>
      <c r="AK2135" s="133"/>
      <c r="AL2135" s="133"/>
    </row>
    <row r="2136" spans="4:38" ht="15"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AE2136" s="133"/>
      <c r="AF2136" s="133"/>
      <c r="AG2136" s="133"/>
      <c r="AH2136" s="133"/>
      <c r="AI2136" s="133"/>
      <c r="AJ2136" s="133"/>
      <c r="AK2136" s="133"/>
      <c r="AL2136" s="133"/>
    </row>
    <row r="2137" spans="4:38" ht="15"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AE2137" s="133"/>
      <c r="AF2137" s="133"/>
      <c r="AG2137" s="133"/>
      <c r="AH2137" s="133"/>
      <c r="AI2137" s="133"/>
      <c r="AJ2137" s="133"/>
      <c r="AK2137" s="133"/>
      <c r="AL2137" s="133"/>
    </row>
    <row r="2138" spans="4:38" ht="15"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AE2138" s="133"/>
      <c r="AF2138" s="133"/>
      <c r="AG2138" s="133"/>
      <c r="AH2138" s="133"/>
      <c r="AI2138" s="133"/>
      <c r="AJ2138" s="133"/>
      <c r="AK2138" s="133"/>
      <c r="AL2138" s="133"/>
    </row>
    <row r="2139" spans="4:38" ht="15"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AE2139" s="133"/>
      <c r="AF2139" s="133"/>
      <c r="AG2139" s="133"/>
      <c r="AH2139" s="133"/>
      <c r="AI2139" s="133"/>
      <c r="AJ2139" s="133"/>
      <c r="AK2139" s="133"/>
      <c r="AL2139" s="133"/>
    </row>
    <row r="2140" spans="4:38" ht="15"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AE2140" s="133"/>
      <c r="AF2140" s="133"/>
      <c r="AG2140" s="133"/>
      <c r="AH2140" s="133"/>
      <c r="AI2140" s="133"/>
      <c r="AJ2140" s="133"/>
      <c r="AK2140" s="133"/>
      <c r="AL2140" s="133"/>
    </row>
    <row r="2141" spans="4:38" ht="15"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AE2141" s="133"/>
      <c r="AF2141" s="133"/>
      <c r="AG2141" s="133"/>
      <c r="AH2141" s="133"/>
      <c r="AI2141" s="133"/>
      <c r="AJ2141" s="133"/>
      <c r="AK2141" s="133"/>
      <c r="AL2141" s="133"/>
    </row>
    <row r="2142" spans="4:38" ht="15"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AE2142" s="133"/>
      <c r="AF2142" s="133"/>
      <c r="AG2142" s="133"/>
      <c r="AH2142" s="133"/>
      <c r="AI2142" s="133"/>
      <c r="AJ2142" s="133"/>
      <c r="AK2142" s="133"/>
      <c r="AL2142" s="133"/>
    </row>
    <row r="2143" spans="4:38" ht="15"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AE2143" s="133"/>
      <c r="AF2143" s="133"/>
      <c r="AG2143" s="133"/>
      <c r="AH2143" s="133"/>
      <c r="AI2143" s="133"/>
      <c r="AJ2143" s="133"/>
      <c r="AK2143" s="133"/>
      <c r="AL2143" s="133"/>
    </row>
    <row r="2144" spans="4:38" ht="15"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AE2144" s="133"/>
      <c r="AF2144" s="133"/>
      <c r="AG2144" s="133"/>
      <c r="AH2144" s="133"/>
      <c r="AI2144" s="133"/>
      <c r="AJ2144" s="133"/>
      <c r="AK2144" s="133"/>
      <c r="AL2144" s="133"/>
    </row>
    <row r="2145" spans="4:38" ht="15"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AE2145" s="133"/>
      <c r="AF2145" s="133"/>
      <c r="AG2145" s="133"/>
      <c r="AH2145" s="133"/>
      <c r="AI2145" s="133"/>
      <c r="AJ2145" s="133"/>
      <c r="AK2145" s="133"/>
      <c r="AL2145" s="133"/>
    </row>
    <row r="2146" spans="4:38" ht="15"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AE2146" s="133"/>
      <c r="AF2146" s="133"/>
      <c r="AG2146" s="133"/>
      <c r="AH2146" s="133"/>
      <c r="AI2146" s="133"/>
      <c r="AJ2146" s="133"/>
      <c r="AK2146" s="133"/>
      <c r="AL2146" s="133"/>
    </row>
    <row r="2147" spans="4:38" ht="15"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AE2147" s="133"/>
      <c r="AF2147" s="133"/>
      <c r="AG2147" s="133"/>
      <c r="AH2147" s="133"/>
      <c r="AI2147" s="133"/>
      <c r="AJ2147" s="133"/>
      <c r="AK2147" s="133"/>
      <c r="AL2147" s="133"/>
    </row>
    <row r="2148" spans="4:38" ht="15"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AE2148" s="133"/>
      <c r="AF2148" s="133"/>
      <c r="AG2148" s="133"/>
      <c r="AH2148" s="133"/>
      <c r="AI2148" s="133"/>
      <c r="AJ2148" s="133"/>
      <c r="AK2148" s="133"/>
      <c r="AL2148" s="133"/>
    </row>
    <row r="2149" spans="4:38" ht="15"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AE2149" s="133"/>
      <c r="AF2149" s="133"/>
      <c r="AG2149" s="133"/>
      <c r="AH2149" s="133"/>
      <c r="AI2149" s="133"/>
      <c r="AJ2149" s="133"/>
      <c r="AK2149" s="133"/>
      <c r="AL2149" s="133"/>
    </row>
    <row r="2150" spans="4:38" ht="15"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AE2150" s="133"/>
      <c r="AF2150" s="133"/>
      <c r="AG2150" s="133"/>
      <c r="AH2150" s="133"/>
      <c r="AI2150" s="133"/>
      <c r="AJ2150" s="133"/>
      <c r="AK2150" s="133"/>
      <c r="AL2150" s="133"/>
    </row>
    <row r="2151" spans="4:38" ht="15"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AE2151" s="133"/>
      <c r="AF2151" s="133"/>
      <c r="AG2151" s="133"/>
      <c r="AH2151" s="133"/>
      <c r="AI2151" s="133"/>
      <c r="AJ2151" s="133"/>
      <c r="AK2151" s="133"/>
      <c r="AL2151" s="133"/>
    </row>
    <row r="2152" spans="4:38" ht="15"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AE2152" s="133"/>
      <c r="AF2152" s="133"/>
      <c r="AG2152" s="133"/>
      <c r="AH2152" s="133"/>
      <c r="AI2152" s="133"/>
      <c r="AJ2152" s="133"/>
      <c r="AK2152" s="133"/>
      <c r="AL2152" s="133"/>
    </row>
    <row r="2153" spans="4:38" ht="15"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AE2153" s="133"/>
      <c r="AF2153" s="133"/>
      <c r="AG2153" s="133"/>
      <c r="AH2153" s="133"/>
      <c r="AI2153" s="133"/>
      <c r="AJ2153" s="133"/>
      <c r="AK2153" s="133"/>
      <c r="AL2153" s="133"/>
    </row>
    <row r="2154" spans="4:38" ht="15"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AE2154" s="133"/>
      <c r="AF2154" s="133"/>
      <c r="AG2154" s="133"/>
      <c r="AH2154" s="133"/>
      <c r="AI2154" s="133"/>
      <c r="AJ2154" s="133"/>
      <c r="AK2154" s="133"/>
      <c r="AL2154" s="133"/>
    </row>
    <row r="2155" spans="4:38" ht="15"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AE2155" s="133"/>
      <c r="AF2155" s="133"/>
      <c r="AG2155" s="133"/>
      <c r="AH2155" s="133"/>
      <c r="AI2155" s="133"/>
      <c r="AJ2155" s="133"/>
      <c r="AK2155" s="133"/>
      <c r="AL2155" s="133"/>
    </row>
    <row r="2156" spans="4:38" ht="15"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AE2156" s="133"/>
      <c r="AF2156" s="133"/>
      <c r="AG2156" s="133"/>
      <c r="AH2156" s="133"/>
      <c r="AI2156" s="133"/>
      <c r="AJ2156" s="133"/>
      <c r="AK2156" s="133"/>
      <c r="AL2156" s="133"/>
    </row>
    <row r="2157" spans="4:38" ht="15"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AE2157" s="133"/>
      <c r="AF2157" s="133"/>
      <c r="AG2157" s="133"/>
      <c r="AH2157" s="133"/>
      <c r="AI2157" s="133"/>
      <c r="AJ2157" s="133"/>
      <c r="AK2157" s="133"/>
      <c r="AL2157" s="133"/>
    </row>
    <row r="2158" spans="4:38" ht="15"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AE2158" s="133"/>
      <c r="AF2158" s="133"/>
      <c r="AG2158" s="133"/>
      <c r="AH2158" s="133"/>
      <c r="AI2158" s="133"/>
      <c r="AJ2158" s="133"/>
      <c r="AK2158" s="133"/>
      <c r="AL2158" s="133"/>
    </row>
    <row r="2159" spans="4:38" ht="15"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AE2159" s="133"/>
      <c r="AF2159" s="133"/>
      <c r="AG2159" s="133"/>
      <c r="AH2159" s="133"/>
      <c r="AI2159" s="133"/>
      <c r="AJ2159" s="133"/>
      <c r="AK2159" s="133"/>
      <c r="AL2159" s="133"/>
    </row>
    <row r="2160" spans="4:38" ht="15"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AE2160" s="133"/>
      <c r="AF2160" s="133"/>
      <c r="AG2160" s="133"/>
      <c r="AH2160" s="133"/>
      <c r="AI2160" s="133"/>
      <c r="AJ2160" s="133"/>
      <c r="AK2160" s="133"/>
      <c r="AL2160" s="133"/>
    </row>
    <row r="2161" spans="4:38" ht="15"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AE2161" s="133"/>
      <c r="AF2161" s="133"/>
      <c r="AG2161" s="133"/>
      <c r="AH2161" s="133"/>
      <c r="AI2161" s="133"/>
      <c r="AJ2161" s="133"/>
      <c r="AK2161" s="133"/>
      <c r="AL2161" s="133"/>
    </row>
    <row r="2162" spans="4:38" ht="15"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AE2162" s="133"/>
      <c r="AF2162" s="133"/>
      <c r="AG2162" s="133"/>
      <c r="AH2162" s="133"/>
      <c r="AI2162" s="133"/>
      <c r="AJ2162" s="133"/>
      <c r="AK2162" s="133"/>
      <c r="AL2162" s="133"/>
    </row>
    <row r="2163" spans="4:38" ht="15"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AE2163" s="133"/>
      <c r="AF2163" s="133"/>
      <c r="AG2163" s="133"/>
      <c r="AH2163" s="133"/>
      <c r="AI2163" s="133"/>
      <c r="AJ2163" s="133"/>
      <c r="AK2163" s="133"/>
      <c r="AL2163" s="133"/>
    </row>
    <row r="2164" spans="4:38" ht="15"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AE2164" s="133"/>
      <c r="AF2164" s="133"/>
      <c r="AG2164" s="133"/>
      <c r="AH2164" s="133"/>
      <c r="AI2164" s="133"/>
      <c r="AJ2164" s="133"/>
      <c r="AK2164" s="133"/>
      <c r="AL2164" s="133"/>
    </row>
    <row r="2165" spans="4:38" ht="15"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AE2165" s="133"/>
      <c r="AF2165" s="133"/>
      <c r="AG2165" s="133"/>
      <c r="AH2165" s="133"/>
      <c r="AI2165" s="133"/>
      <c r="AJ2165" s="133"/>
      <c r="AK2165" s="133"/>
      <c r="AL2165" s="133"/>
    </row>
    <row r="2166" spans="4:38" ht="15"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AE2166" s="133"/>
      <c r="AF2166" s="133"/>
      <c r="AG2166" s="133"/>
      <c r="AH2166" s="133"/>
      <c r="AI2166" s="133"/>
      <c r="AJ2166" s="133"/>
      <c r="AK2166" s="133"/>
      <c r="AL2166" s="133"/>
    </row>
    <row r="2167" spans="4:38" ht="15"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AE2167" s="133"/>
      <c r="AF2167" s="133"/>
      <c r="AG2167" s="133"/>
      <c r="AH2167" s="133"/>
      <c r="AI2167" s="133"/>
      <c r="AJ2167" s="133"/>
      <c r="AK2167" s="133"/>
      <c r="AL2167" s="133"/>
    </row>
    <row r="2168" spans="4:38" ht="15"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AE2168" s="133"/>
      <c r="AF2168" s="133"/>
      <c r="AG2168" s="133"/>
      <c r="AH2168" s="133"/>
      <c r="AI2168" s="133"/>
      <c r="AJ2168" s="133"/>
      <c r="AK2168" s="133"/>
      <c r="AL2168" s="133"/>
    </row>
    <row r="2169" spans="4:38" ht="15"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AE2169" s="133"/>
      <c r="AF2169" s="133"/>
      <c r="AG2169" s="133"/>
      <c r="AH2169" s="133"/>
      <c r="AI2169" s="133"/>
      <c r="AJ2169" s="133"/>
      <c r="AK2169" s="133"/>
      <c r="AL2169" s="133"/>
    </row>
    <row r="2170" spans="4:38" ht="15"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AE2170" s="133"/>
      <c r="AF2170" s="133"/>
      <c r="AG2170" s="133"/>
      <c r="AH2170" s="133"/>
      <c r="AI2170" s="133"/>
      <c r="AJ2170" s="133"/>
      <c r="AK2170" s="133"/>
      <c r="AL2170" s="133"/>
    </row>
    <row r="2171" spans="4:38" ht="15"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AE2171" s="133"/>
      <c r="AF2171" s="133"/>
      <c r="AG2171" s="133"/>
      <c r="AH2171" s="133"/>
      <c r="AI2171" s="133"/>
      <c r="AJ2171" s="133"/>
      <c r="AK2171" s="133"/>
      <c r="AL2171" s="133"/>
    </row>
    <row r="2172" spans="4:38" ht="15"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AE2172" s="133"/>
      <c r="AF2172" s="133"/>
      <c r="AG2172" s="133"/>
      <c r="AH2172" s="133"/>
      <c r="AI2172" s="133"/>
      <c r="AJ2172" s="133"/>
      <c r="AK2172" s="133"/>
      <c r="AL2172" s="133"/>
    </row>
    <row r="2173" spans="4:38" ht="15"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AE2173" s="133"/>
      <c r="AF2173" s="133"/>
      <c r="AG2173" s="133"/>
      <c r="AH2173" s="133"/>
      <c r="AI2173" s="133"/>
      <c r="AJ2173" s="133"/>
      <c r="AK2173" s="133"/>
      <c r="AL2173" s="133"/>
    </row>
    <row r="2174" spans="4:38" ht="15"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AE2174" s="133"/>
      <c r="AF2174" s="133"/>
      <c r="AG2174" s="133"/>
      <c r="AH2174" s="133"/>
      <c r="AI2174" s="133"/>
      <c r="AJ2174" s="133"/>
      <c r="AK2174" s="133"/>
      <c r="AL2174" s="133"/>
    </row>
    <row r="2175" spans="4:38" ht="15"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AE2175" s="133"/>
      <c r="AF2175" s="133"/>
      <c r="AG2175" s="133"/>
      <c r="AH2175" s="133"/>
      <c r="AI2175" s="133"/>
      <c r="AJ2175" s="133"/>
      <c r="AK2175" s="133"/>
      <c r="AL2175" s="133"/>
    </row>
    <row r="2176" spans="4:38" ht="15"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AE2176" s="133"/>
      <c r="AF2176" s="133"/>
      <c r="AG2176" s="133"/>
      <c r="AH2176" s="133"/>
      <c r="AI2176" s="133"/>
      <c r="AJ2176" s="133"/>
      <c r="AK2176" s="133"/>
      <c r="AL2176" s="133"/>
    </row>
    <row r="2177" spans="4:38" ht="15"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AE2177" s="133"/>
      <c r="AF2177" s="133"/>
      <c r="AG2177" s="133"/>
      <c r="AH2177" s="133"/>
      <c r="AI2177" s="133"/>
      <c r="AJ2177" s="133"/>
      <c r="AK2177" s="133"/>
      <c r="AL2177" s="133"/>
    </row>
    <row r="2178" spans="4:38" ht="15"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AE2178" s="133"/>
      <c r="AF2178" s="133"/>
      <c r="AG2178" s="133"/>
      <c r="AH2178" s="133"/>
      <c r="AI2178" s="133"/>
      <c r="AJ2178" s="133"/>
      <c r="AK2178" s="133"/>
      <c r="AL2178" s="133"/>
    </row>
    <row r="2179" spans="4:38" ht="15"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AE2179" s="133"/>
      <c r="AF2179" s="133"/>
      <c r="AG2179" s="133"/>
      <c r="AH2179" s="133"/>
      <c r="AI2179" s="133"/>
      <c r="AJ2179" s="133"/>
      <c r="AK2179" s="133"/>
      <c r="AL2179" s="133"/>
    </row>
    <row r="2180" spans="4:38" ht="15"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AE2180" s="133"/>
      <c r="AF2180" s="133"/>
      <c r="AG2180" s="133"/>
      <c r="AH2180" s="133"/>
      <c r="AI2180" s="133"/>
      <c r="AJ2180" s="133"/>
      <c r="AK2180" s="133"/>
      <c r="AL2180" s="133"/>
    </row>
    <row r="2181" spans="4:38" ht="15"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AE2181" s="133"/>
      <c r="AF2181" s="133"/>
      <c r="AG2181" s="133"/>
      <c r="AH2181" s="133"/>
      <c r="AI2181" s="133"/>
      <c r="AJ2181" s="133"/>
      <c r="AK2181" s="133"/>
      <c r="AL2181" s="133"/>
    </row>
    <row r="2182" spans="4:38" ht="15"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AE2182" s="133"/>
      <c r="AF2182" s="133"/>
      <c r="AG2182" s="133"/>
      <c r="AH2182" s="133"/>
      <c r="AI2182" s="133"/>
      <c r="AJ2182" s="133"/>
      <c r="AK2182" s="133"/>
      <c r="AL2182" s="133"/>
    </row>
    <row r="2183" spans="4:38" ht="15"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AE2183" s="133"/>
      <c r="AF2183" s="133"/>
      <c r="AG2183" s="133"/>
      <c r="AH2183" s="133"/>
      <c r="AI2183" s="133"/>
      <c r="AJ2183" s="133"/>
      <c r="AK2183" s="133"/>
      <c r="AL2183" s="133"/>
    </row>
    <row r="2184" spans="4:38" ht="15"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AE2184" s="133"/>
      <c r="AF2184" s="133"/>
      <c r="AG2184" s="133"/>
      <c r="AH2184" s="133"/>
      <c r="AI2184" s="133"/>
      <c r="AJ2184" s="133"/>
      <c r="AK2184" s="133"/>
      <c r="AL2184" s="133"/>
    </row>
    <row r="2185" spans="4:38" ht="15"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AE2185" s="133"/>
      <c r="AF2185" s="133"/>
      <c r="AG2185" s="133"/>
      <c r="AH2185" s="133"/>
      <c r="AI2185" s="133"/>
      <c r="AJ2185" s="133"/>
      <c r="AK2185" s="133"/>
      <c r="AL2185" s="133"/>
    </row>
    <row r="2186" spans="4:38" ht="15"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AE2186" s="133"/>
      <c r="AF2186" s="133"/>
      <c r="AG2186" s="133"/>
      <c r="AH2186" s="133"/>
      <c r="AI2186" s="133"/>
      <c r="AJ2186" s="133"/>
      <c r="AK2186" s="133"/>
      <c r="AL2186" s="133"/>
    </row>
    <row r="2187" spans="4:38" ht="15"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AE2187" s="133"/>
      <c r="AF2187" s="133"/>
      <c r="AG2187" s="133"/>
      <c r="AH2187" s="133"/>
      <c r="AI2187" s="133"/>
      <c r="AJ2187" s="133"/>
      <c r="AK2187" s="133"/>
      <c r="AL2187" s="133"/>
    </row>
    <row r="2188" spans="4:38" ht="15"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AE2188" s="133"/>
      <c r="AF2188" s="133"/>
      <c r="AG2188" s="133"/>
      <c r="AH2188" s="133"/>
      <c r="AI2188" s="133"/>
      <c r="AJ2188" s="133"/>
      <c r="AK2188" s="133"/>
      <c r="AL2188" s="133"/>
    </row>
    <row r="2189" spans="4:38" ht="15"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AE2189" s="133"/>
      <c r="AF2189" s="133"/>
      <c r="AG2189" s="133"/>
      <c r="AH2189" s="133"/>
      <c r="AI2189" s="133"/>
      <c r="AJ2189" s="133"/>
      <c r="AK2189" s="133"/>
      <c r="AL2189" s="133"/>
    </row>
    <row r="2190" spans="4:38" ht="15"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AE2190" s="133"/>
      <c r="AF2190" s="133"/>
      <c r="AG2190" s="133"/>
      <c r="AH2190" s="133"/>
      <c r="AI2190" s="133"/>
      <c r="AJ2190" s="133"/>
      <c r="AK2190" s="133"/>
      <c r="AL2190" s="133"/>
    </row>
    <row r="2191" spans="4:38" ht="15"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AE2191" s="133"/>
      <c r="AF2191" s="133"/>
      <c r="AG2191" s="133"/>
      <c r="AH2191" s="133"/>
      <c r="AI2191" s="133"/>
      <c r="AJ2191" s="133"/>
      <c r="AK2191" s="133"/>
      <c r="AL2191" s="133"/>
    </row>
    <row r="2192" spans="4:38" ht="15"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AE2192" s="133"/>
      <c r="AF2192" s="133"/>
      <c r="AG2192" s="133"/>
      <c r="AH2192" s="133"/>
      <c r="AI2192" s="133"/>
      <c r="AJ2192" s="133"/>
      <c r="AK2192" s="133"/>
      <c r="AL2192" s="133"/>
    </row>
    <row r="2193" spans="4:38" ht="15"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AE2193" s="133"/>
      <c r="AF2193" s="133"/>
      <c r="AG2193" s="133"/>
      <c r="AH2193" s="133"/>
      <c r="AI2193" s="133"/>
      <c r="AJ2193" s="133"/>
      <c r="AK2193" s="133"/>
      <c r="AL2193" s="133"/>
    </row>
    <row r="2194" spans="4:38" ht="15"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AE2194" s="133"/>
      <c r="AF2194" s="133"/>
      <c r="AG2194" s="133"/>
      <c r="AH2194" s="133"/>
      <c r="AI2194" s="133"/>
      <c r="AJ2194" s="133"/>
      <c r="AK2194" s="133"/>
      <c r="AL2194" s="133"/>
    </row>
    <row r="2195" spans="4:38" ht="15"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AE2195" s="133"/>
      <c r="AF2195" s="133"/>
      <c r="AG2195" s="133"/>
      <c r="AH2195" s="133"/>
      <c r="AI2195" s="133"/>
      <c r="AJ2195" s="133"/>
      <c r="AK2195" s="133"/>
      <c r="AL2195" s="133"/>
    </row>
    <row r="2196" spans="4:20" ht="15"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</row>
    <row r="2197" spans="4:20" ht="15"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</row>
    <row r="2198" spans="4:20" ht="15"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</row>
    <row r="2199" spans="4:20" ht="15"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</row>
    <row r="2200" spans="4:20" ht="15"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</row>
    <row r="2201" spans="4:20" ht="15"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</row>
    <row r="2202" spans="4:20" ht="15"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</row>
    <row r="2203" spans="4:20" ht="15"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</row>
    <row r="2204" spans="4:20" ht="15"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</row>
    <row r="2205" spans="4:20" ht="15"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</row>
    <row r="2206" spans="4:20" ht="15"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</row>
    <row r="2207" spans="4:20" ht="15"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</row>
    <row r="2208" spans="4:20" ht="15"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</row>
    <row r="2209" spans="4:20" ht="15"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</row>
    <row r="2210" spans="4:20" ht="15"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</row>
    <row r="2211" spans="4:20" ht="15"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</row>
    <row r="2212" spans="4:20" ht="15"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</row>
    <row r="2213" spans="4:20" ht="15"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</row>
    <row r="2214" spans="4:20" ht="15"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</row>
    <row r="2215" spans="4:20" ht="15"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</row>
    <row r="2216" spans="4:20" ht="15"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</row>
    <row r="2217" spans="4:20" ht="15"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</row>
    <row r="2218" spans="4:20" ht="15"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</row>
    <row r="2219" spans="4:20" ht="15"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</row>
    <row r="2220" spans="4:20" ht="15"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</row>
    <row r="2221" spans="4:20" ht="15"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</row>
    <row r="2222" spans="4:20" ht="15"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</row>
    <row r="2223" spans="4:20" ht="15"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</row>
    <row r="2224" spans="4:20" ht="15"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</row>
    <row r="2225" spans="4:20" ht="15"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</row>
    <row r="2226" spans="4:20" ht="15"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</row>
    <row r="2227" spans="4:20" ht="15"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</row>
    <row r="2228" spans="4:20" ht="15"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</row>
    <row r="2229" spans="4:20" ht="15"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</row>
    <row r="2230" spans="4:20" ht="15"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</row>
    <row r="2231" spans="4:20" ht="15"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</row>
    <row r="2232" spans="4:20" ht="15"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</row>
    <row r="2233" spans="4:20" ht="15"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</row>
    <row r="2234" spans="4:20" ht="15"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</row>
    <row r="2235" spans="4:20" ht="15"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</row>
    <row r="2236" spans="4:20" ht="15"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</row>
    <row r="2237" spans="4:20" ht="15"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</row>
    <row r="2238" spans="4:20" ht="15"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</row>
    <row r="2239" spans="4:20" ht="15"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</row>
    <row r="2240" spans="4:20" ht="15"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</row>
    <row r="2241" spans="4:20" ht="15"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</row>
    <row r="2242" spans="4:20" ht="15"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</row>
    <row r="2243" spans="4:20" ht="15"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</row>
    <row r="2244" spans="4:20" ht="15"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</row>
    <row r="2245" spans="4:20" ht="15"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</row>
    <row r="2246" spans="4:20" ht="15"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</row>
    <row r="2247" spans="4:20" ht="15"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</row>
    <row r="2248" spans="4:20" ht="15"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</row>
    <row r="2249" spans="4:20" ht="15"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</row>
    <row r="2250" spans="4:20" ht="15"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</row>
    <row r="2251" spans="4:20" ht="15"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</row>
    <row r="2252" spans="4:20" ht="15"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</row>
    <row r="2253" spans="4:20" ht="15"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</row>
    <row r="2254" spans="4:20" ht="15"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</row>
    <row r="2255" spans="4:20" ht="15"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</row>
    <row r="2256" spans="4:20" ht="15"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</row>
    <row r="2257" spans="4:20" ht="15"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</row>
    <row r="2258" spans="4:20" ht="15"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</row>
    <row r="2259" spans="4:20" ht="15"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</row>
    <row r="2260" spans="4:20" ht="15"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</row>
    <row r="2261" spans="4:20" ht="15"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</row>
    <row r="2262" spans="4:20" ht="15"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</row>
    <row r="2263" spans="4:20" ht="15"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</row>
    <row r="2264" spans="4:20" ht="15"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</row>
    <row r="2265" spans="4:20" ht="15"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</row>
    <row r="2266" spans="4:20" ht="15"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</row>
    <row r="2267" spans="4:20" ht="15"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</row>
    <row r="2268" spans="4:20" ht="15"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</row>
    <row r="2269" spans="4:20" ht="15"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</row>
    <row r="2270" spans="4:20" ht="15"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</row>
    <row r="2271" spans="4:20" ht="15"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</row>
    <row r="2272" spans="4:20" ht="15"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</row>
    <row r="2273" spans="4:20" ht="15"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</row>
    <row r="2274" spans="4:20" ht="15"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</row>
    <row r="2275" spans="4:20" ht="15"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</row>
    <row r="2276" spans="4:20" ht="15"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</row>
    <row r="2277" spans="4:20" ht="15"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</row>
    <row r="2278" spans="4:20" ht="15"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</row>
    <row r="2279" spans="4:20" ht="15"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</row>
    <row r="2280" spans="4:20" ht="15"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</row>
    <row r="2281" spans="4:20" ht="15"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</row>
    <row r="2282" spans="4:20" ht="15"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</row>
    <row r="2283" spans="4:20" ht="15"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</row>
    <row r="2284" spans="4:20" ht="15"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</row>
    <row r="2285" spans="4:20" ht="15"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</row>
    <row r="2286" spans="4:20" ht="15"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</row>
    <row r="2287" spans="4:20" ht="15"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</row>
    <row r="2288" spans="4:20" ht="15"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</row>
    <row r="2289" spans="4:20" ht="15"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</row>
    <row r="2290" spans="4:20" ht="15"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</row>
    <row r="2291" spans="4:20" ht="15"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</row>
    <row r="2292" spans="4:20" ht="15"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</row>
    <row r="2293" spans="4:20" ht="15"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</row>
    <row r="2294" spans="4:20" ht="15"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</row>
    <row r="2295" spans="4:20" ht="15"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</row>
    <row r="2296" spans="4:20" ht="15"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</row>
    <row r="2297" spans="4:20" ht="15"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</row>
    <row r="2298" spans="4:20" ht="15"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</row>
    <row r="2299" spans="4:20" ht="15"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</row>
    <row r="2300" spans="4:20" ht="15"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</row>
    <row r="2301" spans="4:20" ht="15"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</row>
    <row r="2302" spans="4:20" ht="15"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</row>
    <row r="2303" spans="4:20" ht="15"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</row>
    <row r="2304" spans="4:20" ht="15"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</row>
    <row r="2305" spans="4:20" ht="15"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</row>
    <row r="2306" spans="4:20" ht="15"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</row>
    <row r="2307" spans="4:20" ht="15"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</row>
    <row r="2308" spans="4:20" ht="15"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</row>
    <row r="2309" spans="4:20" ht="15"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</row>
    <row r="2310" spans="4:20" ht="15"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</row>
    <row r="2311" spans="4:20" ht="15"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</row>
    <row r="2312" spans="4:20" ht="15"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</row>
    <row r="2313" spans="4:20" ht="15"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</row>
    <row r="2314" spans="4:20" ht="15"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</row>
    <row r="2315" spans="4:20" ht="15"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</row>
    <row r="2316" spans="4:20" ht="15"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</row>
    <row r="2317" spans="4:20" ht="15"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</row>
    <row r="2318" spans="4:20" ht="15"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</row>
    <row r="2319" spans="4:20" ht="15"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</row>
    <row r="2320" spans="4:20" ht="15"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</row>
    <row r="2321" spans="4:20" ht="15"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</row>
    <row r="2322" spans="4:20" ht="15"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</row>
    <row r="2323" spans="4:20" ht="15"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</row>
    <row r="2324" spans="4:20" ht="15"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</row>
    <row r="2325" spans="4:20" ht="15"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</row>
    <row r="2326" spans="4:20" ht="15"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</row>
    <row r="2327" spans="4:20" ht="15"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</row>
    <row r="2328" spans="4:20" ht="15"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</row>
    <row r="2329" spans="4:20" ht="15"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</row>
    <row r="2330" spans="4:20" ht="15"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</row>
    <row r="2331" spans="4:20" ht="15"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</row>
    <row r="2332" spans="4:20" ht="15"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</row>
    <row r="2333" spans="4:20" ht="15"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</row>
    <row r="2334" spans="4:20" ht="15"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</row>
    <row r="2335" spans="4:20" ht="15"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</row>
    <row r="2336" spans="4:20" ht="15"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</row>
    <row r="2337" spans="4:20" ht="15"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</row>
    <row r="2338" spans="4:20" ht="15"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</row>
    <row r="2339" spans="4:20" ht="15"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</row>
    <row r="2340" spans="4:20" ht="15"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</row>
    <row r="2341" spans="4:20" ht="15"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</row>
    <row r="2342" spans="4:20" ht="15"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</row>
    <row r="2343" spans="4:20" ht="15"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</row>
    <row r="2344" spans="4:20" ht="15"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</row>
    <row r="2345" spans="4:20" ht="15"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</row>
    <row r="2346" spans="4:20" ht="15"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</row>
    <row r="2347" spans="4:20" ht="15"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</row>
    <row r="2348" spans="4:20" ht="15"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</row>
    <row r="2349" spans="4:20" ht="15"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</row>
    <row r="2350" spans="4:20" ht="15"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</row>
    <row r="2351" spans="4:20" ht="15"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</row>
    <row r="2352" spans="4:20" ht="15"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</row>
    <row r="2353" spans="4:20" ht="15"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</row>
    <row r="2354" spans="4:20" ht="15"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</row>
    <row r="2355" spans="4:20" ht="15"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</row>
    <row r="2356" spans="4:20" ht="15"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</row>
    <row r="2357" spans="4:20" ht="15"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</row>
    <row r="2358" spans="4:20" ht="15"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</row>
    <row r="2359" spans="4:20" ht="15"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</row>
    <row r="2360" spans="4:20" ht="15"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</row>
    <row r="2361" spans="4:20" ht="15"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</row>
    <row r="2362" spans="4:20" ht="15"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</row>
    <row r="2363" spans="4:20" ht="15"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</row>
    <row r="2364" spans="4:20" ht="15"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</row>
    <row r="2365" spans="4:20" ht="15"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</row>
    <row r="2366" spans="4:20" ht="15"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</row>
    <row r="2367" spans="4:20" ht="15"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</row>
    <row r="2368" spans="4:20" ht="15"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</row>
    <row r="2369" spans="4:20" ht="15"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</row>
    <row r="2370" spans="4:20" ht="15"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</row>
    <row r="2371" spans="4:20" ht="15"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</row>
    <row r="2372" spans="4:20" ht="15"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</row>
    <row r="2373" spans="4:20" ht="15"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</row>
    <row r="2374" spans="4:20" ht="15"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</row>
    <row r="2375" spans="4:20" ht="15"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</row>
    <row r="2376" spans="4:20" ht="15"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</row>
    <row r="2377" spans="4:20" ht="15"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</row>
    <row r="2378" spans="4:20" ht="15"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</row>
    <row r="2379" spans="4:20" ht="15"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</row>
    <row r="2380" spans="4:20" ht="15"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</row>
    <row r="2381" spans="4:20" ht="15"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</row>
    <row r="2382" spans="4:20" ht="15"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</row>
    <row r="2383" spans="4:20" ht="15"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</row>
    <row r="2384" spans="4:20" ht="15"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</row>
    <row r="2385" spans="4:20" ht="15"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</row>
    <row r="2386" spans="4:20" ht="15"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</row>
    <row r="2387" spans="4:20" ht="15"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</row>
    <row r="2388" spans="4:20" ht="15"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</row>
    <row r="2389" spans="4:20" ht="15"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</row>
    <row r="2390" spans="4:20" ht="15"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</row>
    <row r="2391" spans="4:20" ht="15"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</row>
    <row r="2392" spans="4:20" ht="15"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</row>
    <row r="2393" spans="4:20" ht="15"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</row>
    <row r="2394" spans="4:20" ht="15"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</row>
    <row r="2395" spans="4:20" ht="15"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</row>
    <row r="2396" spans="4:20" ht="15"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</row>
    <row r="2397" spans="4:20" ht="15"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</row>
    <row r="2398" spans="4:20" ht="15"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</row>
    <row r="2399" spans="4:20" ht="15"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</row>
    <row r="2400" spans="4:20" ht="15"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</row>
    <row r="2401" spans="4:20" ht="15"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</row>
    <row r="2402" spans="4:20" ht="15"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</row>
    <row r="2403" spans="4:20" ht="15"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</row>
    <row r="2404" spans="4:20" ht="15"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</row>
    <row r="2405" spans="4:20" ht="15"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</row>
    <row r="2406" spans="4:20" ht="15"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</row>
    <row r="2407" spans="4:20" ht="15"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</row>
    <row r="2408" spans="4:20" ht="15"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</row>
    <row r="2409" spans="4:20" ht="15"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</row>
    <row r="2410" spans="4:20" ht="15"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</row>
    <row r="2411" spans="4:20" ht="15"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</row>
    <row r="2412" spans="4:20" ht="15"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</row>
    <row r="2413" spans="4:20" ht="15"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</row>
    <row r="2414" spans="4:20" ht="15"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</row>
    <row r="2415" spans="4:20" ht="15"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</row>
    <row r="2416" spans="4:20" ht="15"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</row>
    <row r="2417" spans="4:20" ht="15"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</row>
    <row r="2418" spans="4:20" ht="15"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</row>
    <row r="2419" spans="4:20" ht="15"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</row>
    <row r="2420" spans="4:20" ht="15"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</row>
    <row r="2421" spans="4:20" ht="15"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</row>
    <row r="2422" spans="4:20" ht="15"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</row>
    <row r="2423" spans="4:20" ht="15"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</row>
    <row r="2424" spans="4:20" ht="15"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</row>
    <row r="2425" spans="4:20" ht="15"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</row>
    <row r="2426" spans="4:20" ht="15"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</row>
    <row r="2427" spans="4:20" ht="15"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</row>
    <row r="2428" spans="4:20" ht="15"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</row>
    <row r="2429" spans="4:20" ht="15"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</row>
    <row r="2430" spans="4:20" ht="15"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</row>
    <row r="2431" spans="4:20" ht="15"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</row>
    <row r="2432" spans="4:20" ht="15"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</row>
    <row r="2433" spans="4:20" ht="15"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</row>
    <row r="2434" spans="4:20" ht="15"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</row>
    <row r="2435" spans="4:20" ht="15"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</row>
    <row r="2436" spans="4:20" ht="15"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</row>
    <row r="2437" spans="4:20" ht="15"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</row>
    <row r="2438" spans="4:20" ht="15"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</row>
    <row r="2439" spans="4:20" ht="15"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</row>
    <row r="2440" spans="4:20" ht="15"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</row>
    <row r="2441" spans="4:20" ht="15"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</row>
    <row r="2442" spans="4:20" ht="15"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</row>
    <row r="2443" spans="4:20" ht="15"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</row>
    <row r="2444" spans="4:20" ht="15"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</row>
    <row r="2445" spans="4:20" ht="15"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</row>
    <row r="2446" spans="4:20" ht="15"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</row>
    <row r="2447" spans="4:20" ht="15"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</row>
    <row r="2448" spans="4:20" ht="15"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</row>
    <row r="2449" spans="4:20" ht="15"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</row>
    <row r="2450" spans="4:20" ht="15"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</row>
    <row r="2451" spans="4:20" ht="15"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</row>
    <row r="2452" spans="4:20" ht="15"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</row>
    <row r="2453" spans="4:20" ht="15"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</row>
    <row r="2454" spans="4:20" ht="15"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</row>
    <row r="2455" spans="4:20" ht="15"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</row>
    <row r="2456" spans="4:20" ht="15"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</row>
    <row r="2457" spans="4:20" ht="15"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</row>
    <row r="2458" spans="4:20" ht="15"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</row>
    <row r="2459" spans="4:20" ht="15"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</row>
    <row r="2460" spans="4:20" ht="15"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</row>
    <row r="2461" spans="4:20" ht="15"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</row>
    <row r="2462" spans="4:20" ht="15"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</row>
    <row r="2463" spans="4:20" ht="15"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</row>
    <row r="2464" spans="4:20" ht="15"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</row>
    <row r="2465" spans="4:20" ht="15"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</row>
    <row r="2466" spans="4:20" ht="15"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</row>
    <row r="2467" spans="4:20" ht="15"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</row>
    <row r="2468" spans="4:20" ht="15"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</row>
    <row r="2469" spans="4:20" ht="15"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</row>
    <row r="2470" spans="4:20" ht="15"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</row>
    <row r="2471" spans="4:20" ht="15"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</row>
    <row r="2472" spans="4:20" ht="15"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</row>
    <row r="2473" spans="4:20" ht="15"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</row>
    <row r="2474" spans="4:20" ht="15"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</row>
    <row r="2475" spans="4:20" ht="15"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</row>
    <row r="2476" spans="4:20" ht="15"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</row>
    <row r="2477" spans="4:20" ht="15"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</row>
    <row r="2478" spans="4:20" ht="15"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</row>
    <row r="2479" spans="4:20" ht="15"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</row>
    <row r="2480" spans="4:20" ht="15"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</row>
    <row r="2481" spans="4:20" ht="15"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</row>
    <row r="2482" spans="4:20" ht="15"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</row>
    <row r="2483" spans="4:20" ht="15"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</row>
    <row r="2484" spans="4:20" ht="15"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</row>
    <row r="2485" spans="4:20" ht="15"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</row>
    <row r="2486" spans="4:20" ht="15"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</row>
    <row r="2487" spans="4:20" ht="15"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</row>
    <row r="2488" spans="4:20" ht="15"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</row>
    <row r="2489" spans="4:20" ht="15"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</row>
    <row r="2490" spans="4:20" ht="15"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</row>
    <row r="2491" spans="4:20" ht="15"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</row>
    <row r="2492" spans="4:20" ht="15"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</row>
    <row r="2493" spans="4:20" ht="15"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</row>
    <row r="2494" spans="4:20" ht="15"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</row>
    <row r="2495" spans="4:20" ht="15"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</row>
    <row r="2496" spans="4:20" ht="15"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</row>
    <row r="2497" spans="4:20" ht="15"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</row>
    <row r="2498" spans="4:20" ht="15"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</row>
    <row r="2499" spans="4:20" ht="15"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</row>
    <row r="2500" spans="4:20" ht="15"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</row>
    <row r="2501" spans="4:20" ht="15"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</row>
    <row r="2502" spans="4:20" ht="15"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</row>
    <row r="2503" spans="4:20" ht="15"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</row>
    <row r="2504" spans="4:20" ht="15"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</row>
    <row r="2505" spans="4:20" ht="15"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</row>
    <row r="2506" spans="4:20" ht="15"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</row>
    <row r="2507" spans="4:20" ht="15"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</row>
    <row r="2508" spans="4:20" ht="15"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</row>
    <row r="2509" spans="4:20" ht="15"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</row>
    <row r="2510" spans="4:20" ht="15"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</row>
    <row r="2511" spans="4:20" ht="15"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</row>
    <row r="2512" spans="4:20" ht="15"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</row>
    <row r="2513" spans="4:20" ht="15"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</row>
    <row r="2514" spans="4:20" ht="15"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</row>
    <row r="2515" spans="4:20" ht="15"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</row>
    <row r="2516" spans="4:20" ht="15"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</row>
    <row r="2517" spans="4:20" ht="15"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</row>
    <row r="2518" spans="4:20" ht="15"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</row>
    <row r="2519" spans="4:20" ht="15"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</row>
    <row r="2520" spans="4:20" ht="15"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</row>
    <row r="2521" spans="4:20" ht="15"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</row>
    <row r="2522" spans="4:20" ht="15"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</row>
    <row r="2523" spans="4:20" ht="15"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</row>
    <row r="2524" spans="4:20" ht="15"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</row>
    <row r="2525" spans="4:20" ht="15"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</row>
    <row r="2526" spans="4:20" ht="15"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</row>
    <row r="2527" spans="4:20" ht="15"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</row>
    <row r="2528" spans="4:20" ht="15"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</row>
    <row r="2529" spans="4:20" ht="15"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</row>
    <row r="2530" spans="4:20" ht="15"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</row>
    <row r="2531" spans="4:20" ht="15"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</row>
    <row r="2532" spans="4:20" ht="15"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</row>
    <row r="2533" spans="4:20" ht="15"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</row>
    <row r="2534" spans="4:20" ht="15"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</row>
    <row r="2535" spans="4:20" ht="15"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</row>
    <row r="2536" spans="4:20" ht="15"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</row>
    <row r="2537" spans="4:20" ht="15"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</row>
    <row r="2538" spans="4:20" ht="15"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</row>
    <row r="2539" spans="4:20" ht="15"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</row>
    <row r="2540" spans="4:20" ht="15"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</row>
    <row r="2541" spans="4:20" ht="15"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</row>
    <row r="2542" spans="4:20" ht="15"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</row>
    <row r="2543" spans="4:20" ht="15"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</row>
    <row r="2544" spans="4:20" ht="15"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</row>
    <row r="2545" spans="4:20" ht="15"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</row>
    <row r="2546" spans="4:20" ht="15"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</row>
    <row r="2547" spans="4:20" ht="15"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</row>
    <row r="2548" spans="4:20" ht="15"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</row>
    <row r="2549" spans="4:20" ht="15"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</row>
    <row r="2550" spans="4:20" ht="15"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</row>
    <row r="2551" spans="4:20" ht="15"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</row>
    <row r="2552" spans="4:20" ht="15"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</row>
    <row r="2553" spans="4:20" ht="15"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</row>
    <row r="2554" spans="4:20" ht="15"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</row>
    <row r="2555" spans="4:20" ht="15"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</row>
    <row r="2556" spans="4:20" ht="15"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</row>
    <row r="2557" spans="4:20" ht="15"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</row>
    <row r="2558" spans="4:20" ht="15"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</row>
    <row r="2559" spans="4:20" ht="15"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</row>
    <row r="2560" spans="4:20" ht="15"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</row>
    <row r="2561" spans="4:20" ht="15"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</row>
    <row r="2562" spans="4:20" ht="15"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</row>
    <row r="2563" spans="4:20" ht="15"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</row>
    <row r="2564" spans="4:20" ht="15"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</row>
    <row r="2565" spans="4:20" ht="15"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</row>
    <row r="2566" spans="4:20" ht="15"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</row>
    <row r="2567" spans="4:20" ht="15"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</row>
    <row r="2568" spans="4:20" ht="15"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</row>
    <row r="2569" spans="4:20" ht="15"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</row>
    <row r="2570" spans="4:20" ht="15"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</row>
    <row r="2571" spans="4:20" ht="15"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</row>
    <row r="2572" spans="4:20" ht="15"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</row>
    <row r="2573" spans="4:20" ht="15"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</row>
    <row r="2574" spans="4:20" ht="15"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</row>
    <row r="2575" spans="4:20" ht="15"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</row>
    <row r="2576" spans="4:20" ht="15"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</row>
    <row r="2577" spans="4:20" ht="15"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</row>
    <row r="2578" spans="4:20" ht="15"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</row>
    <row r="2579" spans="4:20" ht="15"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</row>
    <row r="2580" spans="4:20" ht="15"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</row>
    <row r="2581" spans="4:20" ht="15"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</row>
    <row r="2582" spans="4:20" ht="15"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</row>
    <row r="2583" spans="4:20" ht="15"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</row>
    <row r="2584" spans="4:20" ht="15"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</row>
    <row r="2585" spans="4:20" ht="15"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</row>
    <row r="2586" spans="4:20" ht="15"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</row>
    <row r="2587" spans="4:20" ht="15"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</row>
    <row r="2588" spans="4:20" ht="15"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</row>
    <row r="2589" spans="4:20" ht="15"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</row>
    <row r="2590" spans="4:20" ht="15"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</row>
    <row r="2591" spans="4:20" ht="15"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</row>
    <row r="2592" spans="4:20" ht="15"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</row>
    <row r="2593" spans="4:20" ht="15"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</row>
    <row r="2594" spans="4:20" ht="15"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</row>
    <row r="2595" spans="4:20" ht="15"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</row>
    <row r="2596" spans="4:20" ht="15"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</row>
    <row r="2597" spans="4:20" ht="15"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</row>
    <row r="2598" spans="4:20" ht="15"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</row>
    <row r="2599" spans="4:20" ht="15"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</row>
    <row r="2600" spans="4:20" ht="15"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</row>
    <row r="2601" spans="4:20" ht="15"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</row>
    <row r="2602" spans="4:20" ht="15"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</row>
    <row r="2603" spans="4:20" ht="15"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</row>
    <row r="2604" spans="4:20" ht="15"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</row>
    <row r="2605" spans="4:20" ht="15"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</row>
    <row r="2606" spans="4:20" ht="15"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</row>
    <row r="2607" spans="4:20" ht="15"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</row>
    <row r="2608" spans="4:20" ht="15"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</row>
    <row r="2609" spans="4:20" ht="15"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</row>
    <row r="2610" spans="4:20" ht="15"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</row>
    <row r="2611" spans="4:20" ht="15"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</row>
    <row r="2612" spans="4:20" ht="15"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</row>
    <row r="2613" spans="4:20" ht="15"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</row>
    <row r="2614" spans="4:20" ht="15"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</row>
    <row r="2615" spans="4:20" ht="15"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</row>
    <row r="2616" spans="4:20" ht="15"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</row>
    <row r="2617" spans="4:20" ht="15"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</row>
    <row r="2618" spans="4:20" ht="15"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</row>
    <row r="2619" spans="4:20" ht="15"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</row>
    <row r="2620" spans="4:20" ht="15"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</row>
    <row r="2621" spans="4:20" ht="15"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</row>
    <row r="2622" spans="4:20" ht="15"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</row>
    <row r="2623" spans="4:20" ht="15"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</row>
    <row r="2624" spans="4:20" ht="15"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</row>
    <row r="2625" spans="4:20" ht="15"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</row>
    <row r="2626" spans="4:20" ht="15"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</row>
    <row r="2627" spans="4:20" ht="15"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</row>
    <row r="2628" spans="4:20" ht="15"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</row>
    <row r="2629" spans="4:20" ht="15"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</row>
    <row r="2630" spans="4:20" ht="15"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</row>
    <row r="2631" spans="4:20" ht="15"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</row>
    <row r="2632" spans="4:20" ht="15"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</row>
    <row r="2633" spans="4:20" ht="15"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</row>
    <row r="2634" spans="4:20" ht="15"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</row>
    <row r="2635" spans="4:20" ht="15"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</row>
    <row r="2636" spans="4:20" ht="15"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</row>
    <row r="2637" spans="4:20" ht="15"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</row>
    <row r="2638" spans="4:20" ht="15"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</row>
    <row r="2639" spans="4:20" ht="15"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</row>
    <row r="2640" spans="4:20" ht="15"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</row>
    <row r="2641" spans="4:20" ht="15"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</row>
    <row r="2642" spans="4:20" ht="15"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</row>
    <row r="2643" spans="4:20" ht="15"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</row>
    <row r="2644" spans="4:20" ht="15"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</row>
    <row r="2645" spans="4:20" ht="15"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</row>
    <row r="2646" spans="4:20" ht="15"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</row>
    <row r="2647" spans="4:20" ht="15"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</row>
    <row r="2648" spans="4:20" ht="15"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</row>
    <row r="2649" spans="4:20" ht="15"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</row>
    <row r="2650" spans="4:20" ht="15"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</row>
    <row r="2651" spans="4:20" ht="15"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</row>
    <row r="2652" spans="4:20" ht="15"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</row>
  </sheetData>
  <mergeCells count="1">
    <mergeCell ref="B194:AC194"/>
  </mergeCells>
  <printOptions horizontalCentered="1"/>
  <pageMargins left="0.5" right="0.5" top="0.3" bottom="0.4" header="0" footer="0"/>
  <pageSetup fitToHeight="0" fitToWidth="1" horizontalDpi="600" verticalDpi="600" orientation="landscape" scale="83" r:id="rId1"/>
  <rowBreaks count="4" manualBreakCount="4">
    <brk id="38" max="30" man="1"/>
    <brk id="73" max="30" man="1"/>
    <brk id="108" max="30" man="1"/>
    <brk id="15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