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55" windowHeight="5280" activeTab="0"/>
  </bookViews>
  <sheets>
    <sheet name="Component Consolidate Acct Sum " sheetId="1" r:id="rId1"/>
    <sheet name="Component Summary Worksheets" sheetId="2" r:id="rId2"/>
  </sheets>
  <definedNames>
    <definedName name="\D">'Component Summary Worksheets'!#REF!</definedName>
    <definedName name="_xlnm.Print_Area" localSheetId="0">'Component Consolidate Acct Sum '!$A$1:$P$47</definedName>
    <definedName name="_xlnm.Print_Area" localSheetId="1">'Component Summary Worksheets'!$A$1:$AE$38</definedName>
  </definedNames>
  <calcPr fullCalcOnLoad="1"/>
</workbook>
</file>

<file path=xl/sharedStrings.xml><?xml version="1.0" encoding="utf-8"?>
<sst xmlns="http://schemas.openxmlformats.org/spreadsheetml/2006/main" count="98" uniqueCount="49">
  <si>
    <t>2005 Current Services</t>
  </si>
  <si>
    <t>2005 Request</t>
  </si>
  <si>
    <t>Program Improvements by Strategic Goal</t>
  </si>
  <si>
    <t/>
  </si>
  <si>
    <t xml:space="preserve"> </t>
  </si>
  <si>
    <t>(Dollars in thousands)</t>
  </si>
  <si>
    <t>1.</t>
  </si>
  <si>
    <t>2.</t>
  </si>
  <si>
    <t>Amount</t>
  </si>
  <si>
    <t>Comparison by activity and program</t>
  </si>
  <si>
    <t>FTE</t>
  </si>
  <si>
    <t>Perm</t>
  </si>
  <si>
    <t>Perm.</t>
  </si>
  <si>
    <t>Pos.</t>
  </si>
  <si>
    <t>Program Improvements/Offsets</t>
  </si>
  <si>
    <t>Total..............................................................................</t>
  </si>
  <si>
    <t>(Dollars in Thousands)</t>
  </si>
  <si>
    <t>2003 Obligations .............................................................................................................................................</t>
  </si>
  <si>
    <t xml:space="preserve">     Change 2005 from 2004...................................................................................................................................................</t>
  </si>
  <si>
    <t>Program Improvements by Strategic Goal:</t>
  </si>
  <si>
    <t xml:space="preserve">  Change 2005 from 2004 .................................................................................................................</t>
  </si>
  <si>
    <t xml:space="preserve">     2004 Rescission -- Reduction applied to DOJ (0.465%).............................................................................…</t>
  </si>
  <si>
    <t xml:space="preserve">     2004 Rescission -- Government-wide reduction (0.59%)............................................................................…</t>
  </si>
  <si>
    <t>RECA Trust Fund (Mandatory).............................................</t>
  </si>
  <si>
    <t>RECA Trust Fund (Discretionary)………..</t>
  </si>
  <si>
    <t>1.  Radiation Exposure Compensation (RECA) Trust Fund</t>
  </si>
  <si>
    <t>Mandatory</t>
  </si>
  <si>
    <t>Discretionary</t>
  </si>
  <si>
    <t>Total Resources</t>
  </si>
  <si>
    <t>Note:  The Civil Division anticipates a shortfall in the Trust Fund Resources available to pay FY 2005 claims.  The shortfall would occur within the Mandatory authorized cap of $65,000,000.  In order to remedy this situation, the Department has requested Discretionary resources in the amount of $72,000,000 to supplement the Trust Fund dollars available to pay claims in FY 2005.</t>
  </si>
  <si>
    <t>2005 Total Request................................................................................................................................................................</t>
  </si>
  <si>
    <t>2005 Current Services..........................................................................................................................................</t>
  </si>
  <si>
    <t xml:space="preserve">2005 Total Request................................................................................................................................................................ </t>
  </si>
  <si>
    <t>RADIATION EXPOSURE COMPENSATION (RECA) TRUST FUND</t>
  </si>
  <si>
    <t>SALARIES AND EXPENSES</t>
  </si>
  <si>
    <t>2004 Appropriation Enacted (without Rescission) ...........................................................</t>
  </si>
  <si>
    <t>2004 Appropriation Enacted (with Rescission) ...........................................................</t>
  </si>
  <si>
    <t>Goal 2: Enforce Federal Laws and Represent the Rights and Interests of the American People</t>
  </si>
  <si>
    <t>Program Reductions………………………………………………………...……………….</t>
  </si>
  <si>
    <t>Goal 2: Enforce Federal Laws and Represent the Rights and Interests of the American People………………………………………........................................…</t>
  </si>
  <si>
    <t>Based on an estimated shortfall projection, the Civil Division is requesting discretionary resources to augment the mandatory funds that are authorized in P.L. 107-107.  The total discretionary resource level for FY 2005 represents a program increase of $72,000,000.</t>
  </si>
  <si>
    <t>Congress enacted a mandatory appropriation to fund the expenses of the Radiation Exposure Compensation Trust Fund in the National Defense Authorization Act for FY 2002 (P.L. 107-107).  That Act capped the maximum appropriation for FY 2002 through FY 2011. The amount authorized for the Trust Fund in FY 2004 was $107,000,000 and FY 2005 is capped at $65,000,000. The Department anticipates that the 2005 mandatory appropriation will not support the number of claims expected to be filed.  Based on this estimated shortfall projection, the Civil Division is requesting $72,000,000 in discretionary resources to augment the authorized mandatory amounts.  The total discretionary resource level for FY 2005 represents a program increase of $72,000,000.</t>
  </si>
  <si>
    <t>2004 Appropriation Enacted                 (w/Rescission)</t>
  </si>
  <si>
    <t>Net, Program Improvements, RECA Trust Fund.........................................................................................................................................…</t>
  </si>
  <si>
    <t>Adjustments to Base</t>
  </si>
  <si>
    <t>Subtotal, Decreases…………………………………………………………………….</t>
  </si>
  <si>
    <t>Decreases:</t>
  </si>
  <si>
    <t xml:space="preserve">      Reestimates of Mandatory Needs…………………………………….</t>
  </si>
  <si>
    <t xml:space="preserve">      Net, Adjustments to Base………………………………………………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</si>
</sst>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u val="single"/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u val="single"/>
      <sz val="14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11">
    <xf numFmtId="3" fontId="0" fillId="0" borderId="0" xfId="0" applyAlignment="1">
      <alignment/>
    </xf>
    <xf numFmtId="3" fontId="7" fillId="0" borderId="0" xfId="0" applyAlignment="1">
      <alignment/>
    </xf>
    <xf numFmtId="3" fontId="7" fillId="0" borderId="0" xfId="0" applyAlignment="1">
      <alignment wrapText="1"/>
    </xf>
    <xf numFmtId="3" fontId="4" fillId="0" borderId="0" xfId="0" applyAlignment="1">
      <alignment/>
    </xf>
    <xf numFmtId="3" fontId="8" fillId="0" borderId="0" xfId="0" applyAlignment="1">
      <alignment/>
    </xf>
    <xf numFmtId="3" fontId="4" fillId="0" borderId="0" xfId="0" applyAlignment="1">
      <alignment horizontal="centerContinuous"/>
    </xf>
    <xf numFmtId="3" fontId="7" fillId="0" borderId="0" xfId="0" applyAlignment="1">
      <alignment horizontal="centerContinuous"/>
    </xf>
    <xf numFmtId="3" fontId="5" fillId="0" borderId="0" xfId="0" applyAlignment="1">
      <alignment horizontal="centerContinuous"/>
    </xf>
    <xf numFmtId="5" fontId="4" fillId="0" borderId="0" xfId="0" applyAlignment="1">
      <alignment/>
    </xf>
    <xf numFmtId="3" fontId="6" fillId="0" borderId="0" xfId="0" applyAlignment="1">
      <alignment/>
    </xf>
    <xf numFmtId="3" fontId="4" fillId="0" borderId="1" xfId="0" applyAlignment="1">
      <alignment horizontal="centerContinuous"/>
    </xf>
    <xf numFmtId="3" fontId="7" fillId="0" borderId="0" xfId="0" applyAlignment="1">
      <alignment horizontal="right"/>
    </xf>
    <xf numFmtId="3" fontId="9" fillId="0" borderId="0" xfId="0" applyAlignment="1">
      <alignment/>
    </xf>
    <xf numFmtId="3" fontId="7" fillId="0" borderId="0" xfId="0" applyAlignment="1">
      <alignment horizontal="center"/>
    </xf>
    <xf numFmtId="3" fontId="9" fillId="0" borderId="0" xfId="0" applyAlignment="1">
      <alignment horizontal="center"/>
    </xf>
    <xf numFmtId="3" fontId="7" fillId="0" borderId="0" xfId="0" applyFont="1" applyAlignment="1">
      <alignment/>
    </xf>
    <xf numFmtId="3" fontId="9" fillId="0" borderId="0" xfId="0" applyAlignment="1">
      <alignment horizontal="center"/>
    </xf>
    <xf numFmtId="3" fontId="4" fillId="0" borderId="0" xfId="0" applyFont="1" applyAlignment="1">
      <alignment horizontal="centerContinuous"/>
    </xf>
    <xf numFmtId="3" fontId="7" fillId="0" borderId="0" xfId="0" applyBorder="1" applyAlignment="1">
      <alignment/>
    </xf>
    <xf numFmtId="3" fontId="4" fillId="0" borderId="0" xfId="0" applyFont="1" applyAlignment="1">
      <alignment/>
    </xf>
    <xf numFmtId="3" fontId="4" fillId="0" borderId="1" xfId="0" applyFont="1" applyAlignment="1">
      <alignment horizontal="centerContinuous"/>
    </xf>
    <xf numFmtId="3" fontId="4" fillId="0" borderId="1" xfId="0" applyFont="1" applyAlignment="1">
      <alignment horizontal="centerContinuous" wrapText="1"/>
    </xf>
    <xf numFmtId="3" fontId="4" fillId="0" borderId="1" xfId="0" applyBorder="1" applyAlignment="1">
      <alignment/>
    </xf>
    <xf numFmtId="3" fontId="6" fillId="0" borderId="0" xfId="0" applyAlignment="1">
      <alignment horizontal="center"/>
    </xf>
    <xf numFmtId="3" fontId="4" fillId="0" borderId="0" xfId="0" applyAlignment="1">
      <alignment horizontal="center"/>
    </xf>
    <xf numFmtId="3" fontId="10" fillId="0" borderId="0" xfId="0" applyFont="1" applyAlignment="1">
      <alignment horizontal="centerContinuous"/>
    </xf>
    <xf numFmtId="3" fontId="11" fillId="0" borderId="0" xfId="0" applyFont="1" applyAlignment="1">
      <alignment horizontal="centerContinuous"/>
    </xf>
    <xf numFmtId="3" fontId="7" fillId="0" borderId="0" xfId="0" applyFont="1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4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4" xfId="0" applyNumberFormat="1" applyBorder="1" applyAlignment="1">
      <alignment/>
    </xf>
    <xf numFmtId="3" fontId="4" fillId="0" borderId="0" xfId="0" applyFont="1" applyAlignment="1">
      <alignment horizontal="centerContinuous"/>
    </xf>
    <xf numFmtId="3" fontId="4" fillId="0" borderId="0" xfId="0" applyAlignment="1">
      <alignment horizontal="centerContinuous"/>
    </xf>
    <xf numFmtId="3" fontId="4" fillId="0" borderId="0" xfId="0" applyNumberFormat="1" applyAlignment="1">
      <alignment horizontal="centerContinuous"/>
    </xf>
    <xf numFmtId="3" fontId="4" fillId="0" borderId="0" xfId="0" applyAlignment="1">
      <alignment/>
    </xf>
    <xf numFmtId="3" fontId="7" fillId="0" borderId="0" xfId="0" applyFont="1" applyAlignment="1">
      <alignment horizontal="right"/>
    </xf>
    <xf numFmtId="3" fontId="7" fillId="0" borderId="0" xfId="0" applyNumberFormat="1" applyBorder="1" applyAlignment="1">
      <alignment/>
    </xf>
    <xf numFmtId="5" fontId="0" fillId="0" borderId="4" xfId="0" applyBorder="1" applyAlignment="1">
      <alignment/>
    </xf>
    <xf numFmtId="3" fontId="4" fillId="0" borderId="0" xfId="0" applyBorder="1" applyAlignment="1">
      <alignment/>
    </xf>
    <xf numFmtId="3" fontId="6" fillId="0" borderId="0" xfId="0" applyBorder="1" applyAlignment="1">
      <alignment/>
    </xf>
    <xf numFmtId="3" fontId="6" fillId="0" borderId="0" xfId="0" applyBorder="1" applyAlignment="1">
      <alignment/>
    </xf>
    <xf numFmtId="3" fontId="4" fillId="0" borderId="0" xfId="0" applyBorder="1" applyAlignment="1">
      <alignment/>
    </xf>
    <xf numFmtId="3" fontId="4" fillId="0" borderId="0" xfId="0" applyBorder="1" applyAlignment="1">
      <alignment/>
    </xf>
    <xf numFmtId="0" fontId="0" fillId="0" borderId="6" xfId="0" applyBorder="1" applyAlignment="1">
      <alignment/>
    </xf>
    <xf numFmtId="3" fontId="0" fillId="0" borderId="6" xfId="0" applyBorder="1" applyAlignment="1">
      <alignment/>
    </xf>
    <xf numFmtId="3" fontId="0" fillId="0" borderId="8" xfId="0" applyBorder="1" applyAlignment="1">
      <alignment vertical="center"/>
    </xf>
    <xf numFmtId="3" fontId="0" fillId="0" borderId="0" xfId="0" applyBorder="1" applyAlignment="1">
      <alignment vertical="center"/>
    </xf>
    <xf numFmtId="164" fontId="7" fillId="0" borderId="0" xfId="0" applyNumberFormat="1" applyFont="1" applyAlignment="1">
      <alignment horizontal="right"/>
    </xf>
    <xf numFmtId="0" fontId="0" fillId="0" borderId="3" xfId="0" applyBorder="1" applyAlignment="1">
      <alignment/>
    </xf>
    <xf numFmtId="3" fontId="4" fillId="0" borderId="0" xfId="0" applyBorder="1" applyAlignment="1">
      <alignment/>
    </xf>
    <xf numFmtId="3" fontId="4" fillId="0" borderId="0" xfId="0" applyBorder="1" applyAlignment="1">
      <alignment/>
    </xf>
    <xf numFmtId="3" fontId="4" fillId="0" borderId="0" xfId="0" applyFont="1" applyBorder="1" applyAlignment="1">
      <alignment/>
    </xf>
    <xf numFmtId="3" fontId="4" fillId="0" borderId="0" xfId="0" applyFont="1" applyBorder="1" applyAlignment="1">
      <alignment/>
    </xf>
    <xf numFmtId="3" fontId="4" fillId="0" borderId="0" xfId="0" applyFont="1" applyBorder="1" applyAlignment="1">
      <alignment/>
    </xf>
    <xf numFmtId="3" fontId="4" fillId="0" borderId="0" xfId="0" applyFont="1" applyBorder="1" applyAlignment="1">
      <alignment/>
    </xf>
    <xf numFmtId="3" fontId="4" fillId="0" borderId="0" xfId="0" applyFont="1" applyBorder="1" applyAlignment="1">
      <alignment/>
    </xf>
    <xf numFmtId="3" fontId="4" fillId="0" borderId="0" xfId="0" applyBorder="1" applyAlignment="1">
      <alignment/>
    </xf>
    <xf numFmtId="3" fontId="4" fillId="0" borderId="6" xfId="0" applyBorder="1" applyAlignment="1">
      <alignment/>
    </xf>
    <xf numFmtId="164" fontId="4" fillId="0" borderId="0" xfId="0" applyNumberFormat="1" applyBorder="1" applyAlignment="1">
      <alignment/>
    </xf>
    <xf numFmtId="164" fontId="4" fillId="0" borderId="6" xfId="0" applyNumberFormat="1" applyBorder="1" applyAlignment="1">
      <alignment/>
    </xf>
    <xf numFmtId="3" fontId="4" fillId="0" borderId="0" xfId="0" applyFont="1" applyBorder="1" applyAlignment="1">
      <alignment/>
    </xf>
    <xf numFmtId="5" fontId="4" fillId="0" borderId="0" xfId="0" applyBorder="1" applyAlignment="1">
      <alignment/>
    </xf>
    <xf numFmtId="5" fontId="4" fillId="0" borderId="6" xfId="0" applyBorder="1" applyAlignment="1">
      <alignment/>
    </xf>
    <xf numFmtId="3" fontId="4" fillId="0" borderId="0" xfId="0" applyFont="1" applyAlignment="1" quotePrefix="1">
      <alignment/>
    </xf>
    <xf numFmtId="3" fontId="4" fillId="0" borderId="0" xfId="0" applyFont="1" applyAlignment="1" quotePrefix="1">
      <alignment/>
    </xf>
    <xf numFmtId="0" fontId="0" fillId="0" borderId="0" xfId="0" applyBorder="1" applyAlignment="1">
      <alignment/>
    </xf>
    <xf numFmtId="3" fontId="0" fillId="0" borderId="0" xfId="0" applyAlignment="1">
      <alignment wrapText="1"/>
    </xf>
    <xf numFmtId="3" fontId="0" fillId="0" borderId="0" xfId="0" applyBorder="1" applyAlignment="1">
      <alignment wrapText="1"/>
    </xf>
    <xf numFmtId="0" fontId="12" fillId="0" borderId="0" xfId="0" applyFont="1" applyAlignment="1">
      <alignment horizontal="center" wrapText="1"/>
    </xf>
    <xf numFmtId="3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3" fontId="0" fillId="0" borderId="0" xfId="0" applyBorder="1" applyAlignment="1">
      <alignment horizontal="center" wrapText="1"/>
    </xf>
    <xf numFmtId="3" fontId="0" fillId="0" borderId="9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7" fillId="0" borderId="0" xfId="0" applyFont="1" applyBorder="1" applyAlignment="1">
      <alignment wrapText="1"/>
    </xf>
    <xf numFmtId="3" fontId="0" fillId="0" borderId="0" xfId="0" applyFont="1" applyBorder="1" applyAlignment="1">
      <alignment wrapText="1"/>
    </xf>
    <xf numFmtId="3" fontId="0" fillId="0" borderId="0" xfId="0" applyFont="1" applyBorder="1" applyAlignment="1">
      <alignment wrapText="1"/>
    </xf>
    <xf numFmtId="3" fontId="0" fillId="0" borderId="0" xfId="0" applyFont="1" applyBorder="1" applyAlignment="1">
      <alignment wrapText="1"/>
    </xf>
    <xf numFmtId="3" fontId="0" fillId="0" borderId="0" xfId="0" applyFont="1" applyBorder="1" applyAlignment="1">
      <alignment wrapText="1"/>
    </xf>
    <xf numFmtId="3" fontId="0" fillId="0" borderId="0" xfId="0" applyFont="1" applyBorder="1" applyAlignment="1">
      <alignment wrapText="1"/>
    </xf>
    <xf numFmtId="3" fontId="0" fillId="0" borderId="0" xfId="0" applyBorder="1" applyAlignment="1">
      <alignment wrapText="1"/>
    </xf>
    <xf numFmtId="3" fontId="0" fillId="0" borderId="0" xfId="0" applyBorder="1" applyAlignment="1">
      <alignment wrapText="1"/>
    </xf>
    <xf numFmtId="3" fontId="0" fillId="0" borderId="0" xfId="0" applyBorder="1" applyAlignment="1">
      <alignment wrapText="1"/>
    </xf>
    <xf numFmtId="3" fontId="9" fillId="0" borderId="0" xfId="0" applyFont="1" applyBorder="1" applyAlignment="1">
      <alignment/>
    </xf>
    <xf numFmtId="3" fontId="9" fillId="0" borderId="0" xfId="0" applyFont="1" applyBorder="1" applyAlignment="1">
      <alignment/>
    </xf>
    <xf numFmtId="3" fontId="9" fillId="0" borderId="0" xfId="0" applyFont="1" applyBorder="1" applyAlignment="1">
      <alignment/>
    </xf>
    <xf numFmtId="3" fontId="7" fillId="0" borderId="0" xfId="0" applyFont="1" applyBorder="1" applyAlignment="1">
      <alignment/>
    </xf>
    <xf numFmtId="3" fontId="7" fillId="0" borderId="0" xfId="0" applyFont="1" applyBorder="1" applyAlignment="1">
      <alignment/>
    </xf>
    <xf numFmtId="3" fontId="7" fillId="0" borderId="0" xfId="0" applyFont="1" applyBorder="1" applyAlignment="1">
      <alignment/>
    </xf>
    <xf numFmtId="3" fontId="10" fillId="0" borderId="0" xfId="0" applyFont="1" applyBorder="1" applyAlignment="1">
      <alignment/>
    </xf>
    <xf numFmtId="3" fontId="10" fillId="0" borderId="0" xfId="0" applyFont="1" applyBorder="1" applyAlignment="1">
      <alignment/>
    </xf>
    <xf numFmtId="3" fontId="10" fillId="0" borderId="0" xfId="0" applyFont="1" applyBorder="1" applyAlignment="1">
      <alignment/>
    </xf>
    <xf numFmtId="3" fontId="7" fillId="0" borderId="0" xfId="0" applyFont="1" applyBorder="1" applyAlignment="1">
      <alignment wrapText="1"/>
    </xf>
    <xf numFmtId="3" fontId="7" fillId="0" borderId="0" xfId="0" applyBorder="1" applyAlignment="1">
      <alignment wrapText="1"/>
    </xf>
    <xf numFmtId="3" fontId="7" fillId="0" borderId="0" xfId="0" applyBorder="1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I46"/>
  <sheetViews>
    <sheetView tabSelected="1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7" sqref="A7"/>
    </sheetView>
  </sheetViews>
  <sheetFormatPr defaultColWidth="9.140625" defaultRowHeight="12.75"/>
  <cols>
    <col min="1" max="1" width="9.28125" style="36" customWidth="1"/>
    <col min="2" max="2" width="6.7109375" style="36" customWidth="1"/>
    <col min="3" max="3" width="7.7109375" style="36" customWidth="1"/>
    <col min="4" max="4" width="15.00390625" style="36" customWidth="1"/>
    <col min="5" max="5" width="19.7109375" style="36" customWidth="1"/>
    <col min="6" max="6" width="1.421875" style="36" customWidth="1"/>
    <col min="7" max="8" width="7.7109375" style="37" customWidth="1"/>
    <col min="9" max="9" width="11.8515625" style="36" customWidth="1"/>
    <col min="10" max="11" width="7.7109375" style="37" customWidth="1"/>
    <col min="12" max="12" width="11.8515625" style="36" customWidth="1"/>
    <col min="13" max="13" width="2.7109375" style="36" hidden="1" customWidth="1"/>
    <col min="14" max="15" width="7.7109375" style="37" customWidth="1"/>
    <col min="16" max="16" width="11.8515625" style="36" customWidth="1"/>
    <col min="17" max="17" width="9.7109375" style="36" hidden="1" customWidth="1"/>
    <col min="18" max="18" width="9.140625" style="36" customWidth="1"/>
    <col min="19" max="21" width="2.7109375" style="36" customWidth="1"/>
    <col min="22" max="22" width="8.421875" style="36" hidden="1" customWidth="1"/>
    <col min="23" max="23" width="2.7109375" style="36" customWidth="1"/>
    <col min="24" max="24" width="8.421875" style="36" hidden="1" customWidth="1"/>
    <col min="25" max="25" width="12.7109375" style="36" customWidth="1"/>
    <col min="26" max="28" width="2.7109375" style="36" customWidth="1"/>
    <col min="29" max="29" width="2.7109375" style="36" hidden="1" customWidth="1"/>
    <col min="30" max="33" width="2.7109375" style="36" customWidth="1"/>
    <col min="34" max="34" width="8.421875" style="36" hidden="1" customWidth="1"/>
    <col min="35" max="35" width="12.7109375" style="36" customWidth="1"/>
    <col min="36" max="38" width="2.7109375" style="36" customWidth="1"/>
    <col min="39" max="39" width="8.421875" style="36" hidden="1" customWidth="1"/>
    <col min="40" max="40" width="12.7109375" style="36" customWidth="1"/>
    <col min="41" max="43" width="2.7109375" style="36" customWidth="1"/>
    <col min="44" max="44" width="9.140625" style="36" customWidth="1"/>
    <col min="45" max="45" width="15.7109375" style="36" customWidth="1"/>
    <col min="46" max="48" width="2.7109375" style="36" customWidth="1"/>
    <col min="49" max="49" width="9.140625" style="36" customWidth="1"/>
    <col min="50" max="50" width="15.7109375" style="36" customWidth="1"/>
    <col min="51" max="51" width="2.7109375" style="36" customWidth="1"/>
    <col min="52" max="52" width="9.7109375" style="36" customWidth="1"/>
    <col min="53" max="53" width="2.7109375" style="36" customWidth="1"/>
    <col min="54" max="54" width="9.140625" style="36" customWidth="1"/>
    <col min="55" max="55" width="12.7109375" style="36" customWidth="1"/>
    <col min="56" max="61" width="2.7109375" style="36" customWidth="1"/>
    <col min="62" max="62" width="9.140625" style="36" customWidth="1"/>
    <col min="63" max="63" width="9.7109375" style="36" customWidth="1"/>
    <col min="64" max="64" width="2.7109375" style="36" customWidth="1"/>
    <col min="65" max="65" width="9.7109375" style="36" customWidth="1"/>
    <col min="66" max="66" width="2.7109375" style="36" customWidth="1"/>
    <col min="67" max="67" width="9.7109375" style="36" customWidth="1"/>
    <col min="68" max="68" width="2.7109375" style="36" customWidth="1"/>
    <col min="69" max="69" width="12.7109375" style="36" customWidth="1"/>
    <col min="70" max="16384" width="9.140625" style="36" customWidth="1"/>
  </cols>
  <sheetData>
    <row r="2" spans="1:16" ht="12.75">
      <c r="A2" s="80" t="s">
        <v>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2.75">
      <c r="A3" s="82" t="s">
        <v>16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9:16" ht="12.75">
      <c r="I4" s="38"/>
      <c r="L4" s="38"/>
      <c r="P4" s="38"/>
    </row>
    <row r="5" spans="2:16" ht="12.75" customHeight="1">
      <c r="B5" s="36" t="s">
        <v>4</v>
      </c>
      <c r="G5" s="84" t="s">
        <v>27</v>
      </c>
      <c r="H5" s="85"/>
      <c r="I5" s="86"/>
      <c r="J5" s="84" t="s">
        <v>26</v>
      </c>
      <c r="K5" s="85"/>
      <c r="L5" s="86"/>
      <c r="M5" s="57"/>
      <c r="N5" s="84" t="s">
        <v>28</v>
      </c>
      <c r="O5" s="85"/>
      <c r="P5" s="86"/>
    </row>
    <row r="6" spans="3:16" ht="12.75">
      <c r="C6" s="36" t="s">
        <v>4</v>
      </c>
      <c r="G6" s="87"/>
      <c r="H6" s="88"/>
      <c r="I6" s="89"/>
      <c r="J6" s="87"/>
      <c r="K6" s="88"/>
      <c r="L6" s="89"/>
      <c r="M6" s="58"/>
      <c r="N6" s="87"/>
      <c r="O6" s="88"/>
      <c r="P6" s="89"/>
    </row>
    <row r="7" spans="7:16" ht="12.75">
      <c r="G7" s="34" t="s">
        <v>13</v>
      </c>
      <c r="H7" s="35" t="s">
        <v>10</v>
      </c>
      <c r="I7" s="33" t="s">
        <v>8</v>
      </c>
      <c r="J7" s="34" t="s">
        <v>13</v>
      </c>
      <c r="K7" s="35" t="s">
        <v>10</v>
      </c>
      <c r="L7" s="33" t="s">
        <v>8</v>
      </c>
      <c r="N7" s="34" t="s">
        <v>13</v>
      </c>
      <c r="O7" s="35" t="s">
        <v>10</v>
      </c>
      <c r="P7" s="33" t="s">
        <v>8</v>
      </c>
    </row>
    <row r="8" spans="7:16" ht="12.75">
      <c r="G8" s="31"/>
      <c r="H8" s="28"/>
      <c r="I8" s="39"/>
      <c r="J8" s="31"/>
      <c r="K8" s="28"/>
      <c r="L8" s="39"/>
      <c r="N8" s="31"/>
      <c r="O8" s="28"/>
      <c r="P8" s="39"/>
    </row>
    <row r="9" spans="1:16" ht="12.75">
      <c r="A9" s="36" t="s">
        <v>17</v>
      </c>
      <c r="F9" s="36" t="s">
        <v>4</v>
      </c>
      <c r="G9" s="40">
        <v>0</v>
      </c>
      <c r="H9" s="41">
        <v>0</v>
      </c>
      <c r="I9" s="49">
        <v>0</v>
      </c>
      <c r="J9" s="40">
        <v>0</v>
      </c>
      <c r="K9" s="41">
        <v>0</v>
      </c>
      <c r="L9" s="49">
        <v>143000</v>
      </c>
      <c r="N9" s="40">
        <f>+J9</f>
        <v>0</v>
      </c>
      <c r="O9" s="41">
        <f>+H9+K9</f>
        <v>0</v>
      </c>
      <c r="P9" s="49">
        <f>+I9+L9</f>
        <v>143000</v>
      </c>
    </row>
    <row r="10" spans="7:16" ht="12.75">
      <c r="G10" s="31"/>
      <c r="H10" s="28"/>
      <c r="I10" s="29"/>
      <c r="J10" s="31"/>
      <c r="K10" s="28"/>
      <c r="L10" s="29"/>
      <c r="N10" s="31"/>
      <c r="O10" s="28"/>
      <c r="P10" s="29"/>
    </row>
    <row r="11" spans="7:16" ht="12.75">
      <c r="G11" s="31"/>
      <c r="H11" s="28"/>
      <c r="I11" s="30"/>
      <c r="J11" s="31"/>
      <c r="K11" s="28"/>
      <c r="L11" s="30"/>
      <c r="N11" s="31"/>
      <c r="O11" s="28"/>
      <c r="P11" s="30"/>
    </row>
    <row r="12" spans="1:16" ht="12.75">
      <c r="A12" s="36" t="s">
        <v>35</v>
      </c>
      <c r="F12" s="36" t="s">
        <v>4</v>
      </c>
      <c r="G12" s="31">
        <v>0</v>
      </c>
      <c r="H12" s="28">
        <v>0</v>
      </c>
      <c r="I12" s="32">
        <v>0</v>
      </c>
      <c r="J12" s="31">
        <v>0</v>
      </c>
      <c r="K12" s="28">
        <v>0</v>
      </c>
      <c r="L12" s="32">
        <v>107000</v>
      </c>
      <c r="N12" s="31">
        <f>+J12</f>
        <v>0</v>
      </c>
      <c r="O12" s="28">
        <f aca="true" t="shared" si="0" ref="O12:P14">+H12+K12</f>
        <v>0</v>
      </c>
      <c r="P12" s="32">
        <f t="shared" si="0"/>
        <v>107000</v>
      </c>
    </row>
    <row r="13" spans="1:16" ht="12.75">
      <c r="A13" s="36" t="s">
        <v>21</v>
      </c>
      <c r="F13" s="36" t="s">
        <v>4</v>
      </c>
      <c r="G13" s="31">
        <v>0</v>
      </c>
      <c r="H13" s="28">
        <v>0</v>
      </c>
      <c r="I13" s="30">
        <v>0</v>
      </c>
      <c r="J13" s="31">
        <v>0</v>
      </c>
      <c r="K13" s="28">
        <v>0</v>
      </c>
      <c r="L13" s="30">
        <v>0</v>
      </c>
      <c r="N13" s="31">
        <f>+J13</f>
        <v>0</v>
      </c>
      <c r="O13" s="28">
        <f t="shared" si="0"/>
        <v>0</v>
      </c>
      <c r="P13" s="30">
        <f t="shared" si="0"/>
        <v>0</v>
      </c>
    </row>
    <row r="14" spans="1:16" ht="12.75">
      <c r="A14" s="36" t="s">
        <v>22</v>
      </c>
      <c r="F14" s="36" t="s">
        <v>4</v>
      </c>
      <c r="G14" s="31">
        <v>0</v>
      </c>
      <c r="H14" s="28">
        <v>0</v>
      </c>
      <c r="I14" s="30">
        <v>0</v>
      </c>
      <c r="J14" s="31">
        <v>0</v>
      </c>
      <c r="K14" s="28">
        <v>0</v>
      </c>
      <c r="L14" s="30">
        <v>0</v>
      </c>
      <c r="N14" s="31">
        <f>+J14</f>
        <v>0</v>
      </c>
      <c r="O14" s="28">
        <f t="shared" si="0"/>
        <v>0</v>
      </c>
      <c r="P14" s="30">
        <f t="shared" si="0"/>
        <v>0</v>
      </c>
    </row>
    <row r="15" spans="1:16" ht="12.75">
      <c r="A15" s="36" t="s">
        <v>36</v>
      </c>
      <c r="F15" s="36" t="s">
        <v>4</v>
      </c>
      <c r="G15" s="31">
        <f>SUM(G12:G14)</f>
        <v>0</v>
      </c>
      <c r="H15" s="28">
        <f aca="true" t="shared" si="1" ref="H15:P15">SUM(H12:H14)</f>
        <v>0</v>
      </c>
      <c r="I15" s="32">
        <f t="shared" si="1"/>
        <v>0</v>
      </c>
      <c r="J15" s="31">
        <f t="shared" si="1"/>
        <v>0</v>
      </c>
      <c r="K15" s="28">
        <f t="shared" si="1"/>
        <v>0</v>
      </c>
      <c r="L15" s="32">
        <f t="shared" si="1"/>
        <v>107000</v>
      </c>
      <c r="M15" s="36">
        <f t="shared" si="1"/>
        <v>0</v>
      </c>
      <c r="N15" s="31">
        <f t="shared" si="1"/>
        <v>0</v>
      </c>
      <c r="O15" s="28">
        <f t="shared" si="1"/>
        <v>0</v>
      </c>
      <c r="P15" s="32">
        <f t="shared" si="1"/>
        <v>107000</v>
      </c>
    </row>
    <row r="16" spans="7:16" ht="12.75">
      <c r="G16" s="31"/>
      <c r="H16" s="28"/>
      <c r="I16" s="29"/>
      <c r="J16" s="31"/>
      <c r="K16" s="28"/>
      <c r="L16" s="29"/>
      <c r="N16" s="31"/>
      <c r="O16" s="28"/>
      <c r="P16" s="29"/>
    </row>
    <row r="17" spans="1:16" ht="12.75">
      <c r="A17" s="36" t="s">
        <v>30</v>
      </c>
      <c r="F17" s="36" t="s">
        <v>3</v>
      </c>
      <c r="G17" s="40">
        <v>0</v>
      </c>
      <c r="H17" s="41">
        <v>0</v>
      </c>
      <c r="I17" s="42">
        <v>72000</v>
      </c>
      <c r="J17" s="40">
        <v>0</v>
      </c>
      <c r="K17" s="41">
        <v>0</v>
      </c>
      <c r="L17" s="42">
        <v>65000</v>
      </c>
      <c r="N17" s="40">
        <f>+J17</f>
        <v>0</v>
      </c>
      <c r="O17" s="41">
        <f>+H17+K17</f>
        <v>0</v>
      </c>
      <c r="P17" s="42">
        <f>+I17+L17</f>
        <v>137000</v>
      </c>
    </row>
    <row r="18" spans="7:16" ht="12.75">
      <c r="G18" s="31"/>
      <c r="H18" s="28"/>
      <c r="I18" s="29"/>
      <c r="J18" s="31"/>
      <c r="K18" s="28"/>
      <c r="L18" s="29"/>
      <c r="N18" s="31"/>
      <c r="O18" s="28"/>
      <c r="P18" s="29"/>
    </row>
    <row r="19" spans="1:16" ht="12.75">
      <c r="A19" s="55" t="s">
        <v>18</v>
      </c>
      <c r="B19" s="55"/>
      <c r="C19" s="55"/>
      <c r="D19" s="55"/>
      <c r="E19" s="55"/>
      <c r="F19" s="55" t="s">
        <v>3</v>
      </c>
      <c r="G19" s="40">
        <v>0</v>
      </c>
      <c r="H19" s="41">
        <v>0</v>
      </c>
      <c r="I19" s="42">
        <f>I17-I15</f>
        <v>72000</v>
      </c>
      <c r="J19" s="40">
        <v>0</v>
      </c>
      <c r="K19" s="41">
        <v>0</v>
      </c>
      <c r="L19" s="42">
        <f>L17-L15</f>
        <v>-42000</v>
      </c>
      <c r="N19" s="40">
        <f>+J19</f>
        <v>0</v>
      </c>
      <c r="O19" s="41">
        <f>+H19+K19</f>
        <v>0</v>
      </c>
      <c r="P19" s="42">
        <f>+I19+L19</f>
        <v>30000</v>
      </c>
    </row>
    <row r="20" spans="7:16" ht="12.75">
      <c r="G20" s="31"/>
      <c r="H20" s="28"/>
      <c r="I20" s="29"/>
      <c r="J20" s="31"/>
      <c r="K20" s="28"/>
      <c r="L20" s="29"/>
      <c r="N20" s="31"/>
      <c r="O20" s="28"/>
      <c r="P20" s="29"/>
    </row>
    <row r="21" spans="1:16" ht="12.75">
      <c r="A21" s="36" t="s">
        <v>44</v>
      </c>
      <c r="G21" s="31"/>
      <c r="H21" s="28"/>
      <c r="I21" s="29"/>
      <c r="J21" s="31"/>
      <c r="K21" s="28"/>
      <c r="L21" s="29"/>
      <c r="N21" s="31"/>
      <c r="O21" s="28"/>
      <c r="P21" s="29"/>
    </row>
    <row r="22" spans="7:16" ht="12.75">
      <c r="G22" s="31"/>
      <c r="H22" s="28"/>
      <c r="I22" s="29"/>
      <c r="J22" s="31"/>
      <c r="K22" s="28"/>
      <c r="L22" s="29"/>
      <c r="N22" s="31"/>
      <c r="O22" s="28"/>
      <c r="P22" s="29"/>
    </row>
    <row r="23" spans="1:16" ht="12.75">
      <c r="A23" s="36" t="s">
        <v>46</v>
      </c>
      <c r="F23" s="36" t="s">
        <v>4</v>
      </c>
      <c r="G23" s="31"/>
      <c r="H23" s="28"/>
      <c r="I23" s="29"/>
      <c r="J23" s="31"/>
      <c r="K23" s="28"/>
      <c r="L23" s="29"/>
      <c r="N23" s="31"/>
      <c r="O23" s="28"/>
      <c r="P23" s="29"/>
    </row>
    <row r="24" spans="1:16" ht="12.75">
      <c r="A24" s="36" t="s">
        <v>47</v>
      </c>
      <c r="F24" s="36" t="s">
        <v>4</v>
      </c>
      <c r="G24" s="31">
        <v>0</v>
      </c>
      <c r="H24" s="28">
        <v>0</v>
      </c>
      <c r="I24" s="32">
        <v>0</v>
      </c>
      <c r="J24" s="31">
        <v>0</v>
      </c>
      <c r="K24" s="28">
        <v>0</v>
      </c>
      <c r="L24" s="32">
        <v>-42000</v>
      </c>
      <c r="M24" s="37"/>
      <c r="N24" s="31">
        <f>+J24</f>
        <v>0</v>
      </c>
      <c r="O24" s="28">
        <f>+K24</f>
        <v>0</v>
      </c>
      <c r="P24" s="32">
        <f>+L24</f>
        <v>-42000</v>
      </c>
    </row>
    <row r="25" spans="7:16" ht="12.75">
      <c r="G25" s="31"/>
      <c r="H25" s="28"/>
      <c r="I25" s="32"/>
      <c r="J25" s="31"/>
      <c r="K25" s="28"/>
      <c r="L25" s="32"/>
      <c r="M25" s="37"/>
      <c r="N25" s="31"/>
      <c r="O25" s="28"/>
      <c r="P25" s="32"/>
    </row>
    <row r="26" spans="1:16" ht="12.75">
      <c r="A26" s="36" t="s">
        <v>45</v>
      </c>
      <c r="F26" s="36" t="s">
        <v>4</v>
      </c>
      <c r="G26" s="31">
        <f aca="true" t="shared" si="2" ref="G26:L26">+G24</f>
        <v>0</v>
      </c>
      <c r="H26" s="28">
        <f t="shared" si="2"/>
        <v>0</v>
      </c>
      <c r="I26" s="32">
        <f t="shared" si="2"/>
        <v>0</v>
      </c>
      <c r="J26" s="31">
        <f t="shared" si="2"/>
        <v>0</v>
      </c>
      <c r="K26" s="28">
        <f t="shared" si="2"/>
        <v>0</v>
      </c>
      <c r="L26" s="32">
        <f t="shared" si="2"/>
        <v>-42000</v>
      </c>
      <c r="M26" s="37"/>
      <c r="N26" s="31">
        <f>+N24</f>
        <v>0</v>
      </c>
      <c r="O26" s="28">
        <f>+O24</f>
        <v>0</v>
      </c>
      <c r="P26" s="32">
        <f>+P24</f>
        <v>-42000</v>
      </c>
    </row>
    <row r="27" spans="7:16" ht="12.75">
      <c r="G27" s="31"/>
      <c r="H27" s="28"/>
      <c r="I27" s="32"/>
      <c r="J27" s="31"/>
      <c r="K27" s="28"/>
      <c r="L27" s="32"/>
      <c r="M27" s="37"/>
      <c r="N27" s="31"/>
      <c r="O27" s="28"/>
      <c r="P27" s="32"/>
    </row>
    <row r="28" spans="1:16" ht="12.75">
      <c r="A28" s="36" t="s">
        <v>48</v>
      </c>
      <c r="F28" s="36" t="s">
        <v>4</v>
      </c>
      <c r="G28" s="31">
        <f aca="true" t="shared" si="3" ref="G28:P28">+G26</f>
        <v>0</v>
      </c>
      <c r="H28" s="28">
        <f t="shared" si="3"/>
        <v>0</v>
      </c>
      <c r="I28" s="32">
        <f t="shared" si="3"/>
        <v>0</v>
      </c>
      <c r="J28" s="60">
        <f t="shared" si="3"/>
        <v>0</v>
      </c>
      <c r="K28" s="77">
        <f t="shared" si="3"/>
        <v>0</v>
      </c>
      <c r="L28" s="32">
        <f t="shared" si="3"/>
        <v>-42000</v>
      </c>
      <c r="M28" s="37">
        <f t="shared" si="3"/>
        <v>0</v>
      </c>
      <c r="N28" s="31">
        <f t="shared" si="3"/>
        <v>0</v>
      </c>
      <c r="O28" s="28">
        <f t="shared" si="3"/>
        <v>0</v>
      </c>
      <c r="P28" s="32">
        <f t="shared" si="3"/>
        <v>-42000</v>
      </c>
    </row>
    <row r="29" spans="1:16" ht="12.75">
      <c r="A29" s="36" t="s">
        <v>31</v>
      </c>
      <c r="F29" s="36" t="s">
        <v>3</v>
      </c>
      <c r="G29" s="31">
        <f aca="true" t="shared" si="4" ref="G29:P29">+G15+G28</f>
        <v>0</v>
      </c>
      <c r="H29" s="28">
        <f t="shared" si="4"/>
        <v>0</v>
      </c>
      <c r="I29" s="32">
        <f t="shared" si="4"/>
        <v>0</v>
      </c>
      <c r="J29" s="31">
        <f t="shared" si="4"/>
        <v>0</v>
      </c>
      <c r="K29" s="28">
        <f t="shared" si="4"/>
        <v>0</v>
      </c>
      <c r="L29" s="32">
        <f t="shared" si="4"/>
        <v>65000</v>
      </c>
      <c r="M29" s="36">
        <f t="shared" si="4"/>
        <v>0</v>
      </c>
      <c r="N29" s="31">
        <f>+J29</f>
        <v>0</v>
      </c>
      <c r="O29" s="28">
        <f t="shared" si="4"/>
        <v>0</v>
      </c>
      <c r="P29" s="32">
        <f t="shared" si="4"/>
        <v>65000</v>
      </c>
    </row>
    <row r="30" spans="1:16" ht="12.75">
      <c r="A30" s="38"/>
      <c r="F30" s="36" t="s">
        <v>3</v>
      </c>
      <c r="G30" s="31"/>
      <c r="H30" s="28"/>
      <c r="I30" s="29"/>
      <c r="J30" s="31"/>
      <c r="K30" s="28"/>
      <c r="L30" s="29"/>
      <c r="N30" s="31"/>
      <c r="O30" s="28"/>
      <c r="P30" s="29"/>
    </row>
    <row r="31" spans="1:16" ht="12.75">
      <c r="A31" s="38" t="s">
        <v>19</v>
      </c>
      <c r="F31" s="36" t="s">
        <v>3</v>
      </c>
      <c r="G31" s="31"/>
      <c r="H31" s="28"/>
      <c r="I31" s="29"/>
      <c r="J31" s="31"/>
      <c r="K31" s="28"/>
      <c r="L31" s="29"/>
      <c r="N31" s="31"/>
      <c r="O31" s="28"/>
      <c r="P31" s="29"/>
    </row>
    <row r="32" spans="6:16" ht="12.75">
      <c r="F32" s="36" t="s">
        <v>3</v>
      </c>
      <c r="G32" s="31"/>
      <c r="H32" s="28"/>
      <c r="I32" s="29"/>
      <c r="J32" s="31"/>
      <c r="K32" s="28"/>
      <c r="L32" s="29"/>
      <c r="N32" s="31"/>
      <c r="O32" s="28"/>
      <c r="P32" s="29"/>
    </row>
    <row r="33" spans="1:16" ht="12.75" customHeight="1">
      <c r="A33" s="79" t="s">
        <v>37</v>
      </c>
      <c r="B33" s="79"/>
      <c r="C33" s="79"/>
      <c r="D33" s="79"/>
      <c r="E33" s="79"/>
      <c r="F33" s="36" t="s">
        <v>4</v>
      </c>
      <c r="G33" s="31"/>
      <c r="H33" s="28"/>
      <c r="I33" s="32"/>
      <c r="J33" s="31"/>
      <c r="K33" s="28"/>
      <c r="L33" s="32"/>
      <c r="N33" s="31"/>
      <c r="O33" s="28"/>
      <c r="P33" s="32"/>
    </row>
    <row r="34" spans="1:16" ht="12.75">
      <c r="A34" s="79"/>
      <c r="B34" s="79"/>
      <c r="C34" s="79"/>
      <c r="D34" s="79"/>
      <c r="E34" s="79"/>
      <c r="G34" s="31">
        <v>0</v>
      </c>
      <c r="H34" s="28">
        <v>0</v>
      </c>
      <c r="I34" s="32">
        <v>72000</v>
      </c>
      <c r="J34" s="31">
        <v>0</v>
      </c>
      <c r="K34" s="28">
        <v>0</v>
      </c>
      <c r="L34" s="32">
        <v>0</v>
      </c>
      <c r="N34" s="31">
        <f>+J34</f>
        <v>0</v>
      </c>
      <c r="O34" s="28">
        <f>+H34+K34</f>
        <v>0</v>
      </c>
      <c r="P34" s="32">
        <f>+I34+L34</f>
        <v>72000</v>
      </c>
    </row>
    <row r="35" spans="7:16" ht="12.75">
      <c r="G35" s="31"/>
      <c r="H35" s="28"/>
      <c r="I35" s="32"/>
      <c r="J35" s="31"/>
      <c r="K35" s="28"/>
      <c r="L35" s="32"/>
      <c r="N35" s="31"/>
      <c r="O35" s="28"/>
      <c r="P35" s="32"/>
    </row>
    <row r="36" spans="1:16" ht="12.75">
      <c r="A36" s="36" t="s">
        <v>38</v>
      </c>
      <c r="F36" s="36" t="s">
        <v>4</v>
      </c>
      <c r="G36" s="40">
        <v>0</v>
      </c>
      <c r="H36" s="41">
        <v>0</v>
      </c>
      <c r="I36" s="42">
        <v>0</v>
      </c>
      <c r="J36" s="40">
        <v>0</v>
      </c>
      <c r="K36" s="41">
        <v>0</v>
      </c>
      <c r="L36" s="42">
        <v>0</v>
      </c>
      <c r="N36" s="40">
        <f>+J36</f>
        <v>0</v>
      </c>
      <c r="O36" s="41">
        <f>+H36+K36</f>
        <v>0</v>
      </c>
      <c r="P36" s="42">
        <f>+I36+L36</f>
        <v>0</v>
      </c>
    </row>
    <row r="37" spans="6:16" ht="12.75">
      <c r="F37" s="36" t="s">
        <v>4</v>
      </c>
      <c r="G37" s="31"/>
      <c r="H37" s="28"/>
      <c r="I37" s="29"/>
      <c r="J37" s="31"/>
      <c r="K37" s="28"/>
      <c r="L37" s="29"/>
      <c r="N37" s="31"/>
      <c r="O37" s="28"/>
      <c r="P37" s="29"/>
    </row>
    <row r="38" spans="1:16" ht="12.75">
      <c r="A38" s="36" t="s">
        <v>32</v>
      </c>
      <c r="F38" s="36" t="s">
        <v>4</v>
      </c>
      <c r="G38" s="40">
        <v>0</v>
      </c>
      <c r="H38" s="41">
        <v>0</v>
      </c>
      <c r="I38" s="42">
        <f>SUM(I29,I34)</f>
        <v>72000</v>
      </c>
      <c r="J38" s="40">
        <v>0</v>
      </c>
      <c r="K38" s="41">
        <v>0</v>
      </c>
      <c r="L38" s="42">
        <f>SUM(L29,L36)</f>
        <v>65000</v>
      </c>
      <c r="N38" s="40">
        <v>0</v>
      </c>
      <c r="O38" s="41">
        <v>0</v>
      </c>
      <c r="P38" s="42">
        <f>SUM(P29:P36)</f>
        <v>137000</v>
      </c>
    </row>
    <row r="39" spans="1:16" ht="12.75">
      <c r="A39" s="36" t="s">
        <v>20</v>
      </c>
      <c r="F39" s="36" t="s">
        <v>4</v>
      </c>
      <c r="G39" s="40">
        <v>0</v>
      </c>
      <c r="H39" s="41">
        <v>0</v>
      </c>
      <c r="I39" s="42">
        <f>I17-I15</f>
        <v>72000</v>
      </c>
      <c r="J39" s="40">
        <v>0</v>
      </c>
      <c r="K39" s="41">
        <v>0</v>
      </c>
      <c r="L39" s="42">
        <f>L17-L15</f>
        <v>-42000</v>
      </c>
      <c r="M39" s="56"/>
      <c r="N39" s="40">
        <v>0</v>
      </c>
      <c r="O39" s="41">
        <v>0</v>
      </c>
      <c r="P39" s="42">
        <f>P17-P15</f>
        <v>30000</v>
      </c>
    </row>
    <row r="40" spans="9:16" ht="12.75">
      <c r="I40" s="38"/>
      <c r="L40" s="38"/>
      <c r="P40" s="38"/>
    </row>
    <row r="41" spans="9:16" ht="12.75">
      <c r="I41" s="38"/>
      <c r="L41" s="38"/>
      <c r="P41" s="38"/>
    </row>
    <row r="42" spans="1:16" ht="12.75">
      <c r="A42" s="78" t="s">
        <v>29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</row>
    <row r="43" spans="1:16" ht="12.7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</row>
    <row r="44" spans="1:16" ht="12.7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6" spans="1:243" ht="15">
      <c r="A46" s="43"/>
      <c r="B46" s="44"/>
      <c r="C46" s="44"/>
      <c r="D46" s="44"/>
      <c r="E46" s="44"/>
      <c r="F46" s="44"/>
      <c r="G46" s="45"/>
      <c r="H46" s="45"/>
      <c r="I46" s="44"/>
      <c r="J46" s="45"/>
      <c r="K46" s="45"/>
      <c r="L46" s="44"/>
      <c r="N46" s="45"/>
      <c r="O46" s="45"/>
      <c r="P46" s="44"/>
      <c r="R46" s="46"/>
      <c r="S46" s="46"/>
      <c r="T46" s="46"/>
      <c r="U46" s="46"/>
      <c r="W46" s="46"/>
      <c r="Y46" s="46"/>
      <c r="Z46" s="46"/>
      <c r="AA46" s="46"/>
      <c r="AB46" s="46"/>
      <c r="AD46" s="46"/>
      <c r="AE46" s="46"/>
      <c r="AF46" s="46"/>
      <c r="AG46" s="46"/>
      <c r="AI46" s="46"/>
      <c r="AJ46" s="46"/>
      <c r="AK46" s="46"/>
      <c r="AL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</row>
  </sheetData>
  <mergeCells count="7">
    <mergeCell ref="A42:P44"/>
    <mergeCell ref="A2:P2"/>
    <mergeCell ref="A3:P3"/>
    <mergeCell ref="G5:I6"/>
    <mergeCell ref="A33:E34"/>
    <mergeCell ref="J5:L6"/>
    <mergeCell ref="N5:P6"/>
  </mergeCells>
  <printOptions horizontalCentered="1"/>
  <pageMargins left="0.75" right="0.75" top="1" bottom="1" header="0.5" footer="0.5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3"/>
  <sheetViews>
    <sheetView workbookViewId="0" topLeftCell="A1">
      <selection activeCell="A7" sqref="A7"/>
    </sheetView>
  </sheetViews>
  <sheetFormatPr defaultColWidth="9.140625" defaultRowHeight="12.75"/>
  <cols>
    <col min="1" max="2" width="3.7109375" style="3" customWidth="1"/>
    <col min="3" max="3" width="8.7109375" style="3" customWidth="1"/>
    <col min="4" max="4" width="8.421875" style="3" customWidth="1"/>
    <col min="5" max="5" width="7.7109375" style="3" customWidth="1"/>
    <col min="6" max="6" width="12.7109375" style="3" customWidth="1"/>
    <col min="7" max="7" width="1.7109375" style="3" customWidth="1"/>
    <col min="8" max="8" width="10.140625" style="3" customWidth="1"/>
    <col min="9" max="9" width="1.7109375" style="3" customWidth="1"/>
    <col min="10" max="10" width="8.57421875" style="3" customWidth="1"/>
    <col min="11" max="11" width="2.28125" style="3" customWidth="1"/>
    <col min="12" max="12" width="12.57421875" style="3" customWidth="1"/>
    <col min="13" max="13" width="1.7109375" style="3" customWidth="1"/>
    <col min="14" max="14" width="11.00390625" style="3" customWidth="1"/>
    <col min="15" max="15" width="1.7109375" style="3" customWidth="1"/>
    <col min="16" max="16" width="8.28125" style="3" customWidth="1"/>
    <col min="17" max="17" width="1.7109375" style="3" customWidth="1"/>
    <col min="18" max="18" width="13.8515625" style="3" customWidth="1"/>
    <col min="19" max="19" width="1.7109375" style="3" customWidth="1"/>
    <col min="20" max="20" width="10.28125" style="3" customWidth="1"/>
    <col min="21" max="21" width="1.7109375" style="3" customWidth="1"/>
    <col min="22" max="22" width="8.8515625" style="3" customWidth="1"/>
    <col min="23" max="23" width="1.7109375" style="3" customWidth="1"/>
    <col min="24" max="24" width="13.8515625" style="3" customWidth="1"/>
    <col min="25" max="25" width="1.28515625" style="3" customWidth="1"/>
    <col min="26" max="26" width="12.28125" style="3" customWidth="1"/>
    <col min="27" max="27" width="1.7109375" style="3" customWidth="1"/>
    <col min="28" max="28" width="12.57421875" style="3" customWidth="1"/>
    <col min="29" max="29" width="1.8515625" style="3" customWidth="1"/>
    <col min="30" max="30" width="16.00390625" style="3" customWidth="1"/>
    <col min="31" max="31" width="3.421875" style="3" customWidth="1"/>
    <col min="32" max="16384" width="8.421875" style="3" customWidth="1"/>
  </cols>
  <sheetData>
    <row r="1" spans="1:30" ht="18">
      <c r="A1" s="2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18">
      <c r="A2" s="25" t="s">
        <v>33</v>
      </c>
      <c r="B2" s="5"/>
      <c r="C2" s="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8">
      <c r="A3" s="26" t="s">
        <v>34</v>
      </c>
      <c r="B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8">
      <c r="A4" s="27" t="s">
        <v>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8" spans="8:30" ht="30">
      <c r="H8" s="21" t="s">
        <v>42</v>
      </c>
      <c r="I8" s="10"/>
      <c r="J8" s="10"/>
      <c r="K8" s="10"/>
      <c r="L8" s="10"/>
      <c r="N8" s="20" t="s">
        <v>0</v>
      </c>
      <c r="O8" s="10"/>
      <c r="P8" s="10"/>
      <c r="Q8" s="10"/>
      <c r="R8" s="10"/>
      <c r="T8" s="20" t="s">
        <v>1</v>
      </c>
      <c r="U8" s="10"/>
      <c r="V8" s="10"/>
      <c r="W8" s="10"/>
      <c r="X8" s="10"/>
      <c r="Z8" s="10" t="s">
        <v>14</v>
      </c>
      <c r="AA8" s="10"/>
      <c r="AB8" s="10"/>
      <c r="AC8" s="10"/>
      <c r="AD8" s="10"/>
    </row>
    <row r="9" spans="8:26" ht="15">
      <c r="H9" s="24" t="s">
        <v>11</v>
      </c>
      <c r="N9" s="24" t="s">
        <v>11</v>
      </c>
      <c r="T9" s="24" t="s">
        <v>11</v>
      </c>
      <c r="Z9" s="24" t="s">
        <v>11</v>
      </c>
    </row>
    <row r="10" spans="1:30" ht="15">
      <c r="A10" s="9" t="s">
        <v>9</v>
      </c>
      <c r="H10" s="23" t="s">
        <v>13</v>
      </c>
      <c r="J10" s="23" t="s">
        <v>10</v>
      </c>
      <c r="L10" s="23" t="s">
        <v>8</v>
      </c>
      <c r="N10" s="23" t="s">
        <v>13</v>
      </c>
      <c r="P10" s="23" t="s">
        <v>10</v>
      </c>
      <c r="R10" s="23" t="s">
        <v>8</v>
      </c>
      <c r="T10" s="23" t="s">
        <v>13</v>
      </c>
      <c r="V10" s="23" t="s">
        <v>10</v>
      </c>
      <c r="X10" s="23" t="s">
        <v>8</v>
      </c>
      <c r="Z10" s="23" t="s">
        <v>13</v>
      </c>
      <c r="AB10" s="23" t="s">
        <v>10</v>
      </c>
      <c r="AD10" s="23" t="s">
        <v>8</v>
      </c>
    </row>
    <row r="11" spans="1:30" ht="15">
      <c r="A11" s="9"/>
      <c r="H11" s="51"/>
      <c r="I11" s="61"/>
      <c r="J11" s="51"/>
      <c r="K11" s="61"/>
      <c r="L11" s="51"/>
      <c r="M11" s="61"/>
      <c r="N11" s="51"/>
      <c r="O11" s="61"/>
      <c r="P11" s="51"/>
      <c r="Q11" s="61"/>
      <c r="R11" s="51"/>
      <c r="S11" s="61"/>
      <c r="T11" s="51"/>
      <c r="U11" s="61"/>
      <c r="V11" s="51"/>
      <c r="W11" s="61"/>
      <c r="X11" s="51"/>
      <c r="Y11" s="61"/>
      <c r="Z11" s="51"/>
      <c r="AA11" s="61"/>
      <c r="AB11" s="51"/>
      <c r="AC11" s="61"/>
      <c r="AD11" s="51"/>
    </row>
    <row r="12" spans="1:31" ht="15">
      <c r="A12" s="75" t="s">
        <v>6</v>
      </c>
      <c r="B12" s="19" t="s">
        <v>24</v>
      </c>
      <c r="G12" s="50"/>
      <c r="H12" s="64">
        <v>0</v>
      </c>
      <c r="I12" s="64"/>
      <c r="J12" s="64">
        <v>0</v>
      </c>
      <c r="K12" s="64"/>
      <c r="L12" s="64">
        <v>0</v>
      </c>
      <c r="M12" s="65"/>
      <c r="N12" s="64">
        <v>0</v>
      </c>
      <c r="O12" s="64"/>
      <c r="P12" s="64">
        <v>0</v>
      </c>
      <c r="Q12" s="64"/>
      <c r="R12" s="64">
        <v>0</v>
      </c>
      <c r="S12" s="66"/>
      <c r="T12" s="64">
        <v>0</v>
      </c>
      <c r="U12" s="64"/>
      <c r="V12" s="64">
        <v>0</v>
      </c>
      <c r="W12" s="67"/>
      <c r="X12" s="64">
        <v>72000</v>
      </c>
      <c r="Y12" s="65"/>
      <c r="Z12" s="64">
        <v>0</v>
      </c>
      <c r="AA12" s="64"/>
      <c r="AB12" s="64">
        <v>0</v>
      </c>
      <c r="AC12" s="67"/>
      <c r="AD12" s="64">
        <f>+X12-R12</f>
        <v>72000</v>
      </c>
      <c r="AE12" s="53"/>
    </row>
    <row r="13" spans="2:30" ht="15">
      <c r="B13" s="19"/>
      <c r="H13" s="68"/>
      <c r="I13" s="63"/>
      <c r="J13" s="68"/>
      <c r="K13" s="62"/>
      <c r="L13" s="70"/>
      <c r="M13" s="62"/>
      <c r="N13" s="68"/>
      <c r="O13" s="62"/>
      <c r="P13" s="68"/>
      <c r="Q13" s="62"/>
      <c r="R13" s="73"/>
      <c r="S13" s="62"/>
      <c r="T13" s="68"/>
      <c r="U13" s="62"/>
      <c r="V13" s="68"/>
      <c r="W13" s="62"/>
      <c r="X13" s="70"/>
      <c r="Y13" s="62"/>
      <c r="Z13" s="68"/>
      <c r="AA13" s="62"/>
      <c r="AB13" s="68"/>
      <c r="AC13" s="62"/>
      <c r="AD13" s="70"/>
    </row>
    <row r="14" spans="1:31" ht="15">
      <c r="A14" s="76" t="s">
        <v>7</v>
      </c>
      <c r="B14" s="19" t="s">
        <v>23</v>
      </c>
      <c r="G14" s="50" t="s">
        <v>4</v>
      </c>
      <c r="H14" s="69">
        <v>0</v>
      </c>
      <c r="I14" s="72" t="s">
        <v>4</v>
      </c>
      <c r="J14" s="69">
        <v>0</v>
      </c>
      <c r="K14" s="54"/>
      <c r="L14" s="71">
        <v>107000</v>
      </c>
      <c r="M14" s="54"/>
      <c r="N14" s="69">
        <v>0</v>
      </c>
      <c r="O14" s="54"/>
      <c r="P14" s="69">
        <v>0</v>
      </c>
      <c r="Q14" s="54"/>
      <c r="R14" s="74">
        <v>65000</v>
      </c>
      <c r="S14" s="54"/>
      <c r="T14" s="69">
        <v>0</v>
      </c>
      <c r="U14" s="54"/>
      <c r="V14" s="69">
        <v>0</v>
      </c>
      <c r="W14" s="54"/>
      <c r="X14" s="71">
        <v>65000</v>
      </c>
      <c r="Y14" s="54"/>
      <c r="Z14" s="69">
        <f>T14-N14</f>
        <v>0</v>
      </c>
      <c r="AA14" s="54"/>
      <c r="AB14" s="69">
        <f>V14-P14</f>
        <v>0</v>
      </c>
      <c r="AC14" s="54"/>
      <c r="AD14" s="71">
        <f>+X14-R14</f>
        <v>0</v>
      </c>
      <c r="AE14" s="53"/>
    </row>
    <row r="15" spans="1:30" ht="15">
      <c r="A15" s="9"/>
      <c r="H15" s="52"/>
      <c r="J15" s="52"/>
      <c r="L15" s="52"/>
      <c r="N15" s="52"/>
      <c r="P15" s="52"/>
      <c r="R15" s="52"/>
      <c r="T15" s="52"/>
      <c r="V15" s="52"/>
      <c r="X15" s="52"/>
      <c r="Z15" s="52"/>
      <c r="AB15" s="52"/>
      <c r="AD15" s="52"/>
    </row>
    <row r="16" spans="2:30" ht="15">
      <c r="B16" s="3" t="s">
        <v>15</v>
      </c>
      <c r="G16" s="3" t="s">
        <v>4</v>
      </c>
      <c r="H16" s="3">
        <f>SUM(H12:H14)</f>
        <v>0</v>
      </c>
      <c r="J16" s="3">
        <f>SUM(J12:J14)</f>
        <v>0</v>
      </c>
      <c r="L16" s="3">
        <f>SUM(L12:L14)</f>
        <v>107000</v>
      </c>
      <c r="M16" s="8"/>
      <c r="N16" s="3">
        <f>SUM(N12:N14)</f>
        <v>0</v>
      </c>
      <c r="O16" s="8"/>
      <c r="P16" s="3">
        <f>SUM(P12:P14)</f>
        <v>0</v>
      </c>
      <c r="Q16" s="8"/>
      <c r="R16" s="3">
        <f>SUM(R12:R14)</f>
        <v>65000</v>
      </c>
      <c r="S16" s="8"/>
      <c r="T16" s="3">
        <f>SUM(T12:T14)</f>
        <v>0</v>
      </c>
      <c r="U16" s="8"/>
      <c r="V16" s="3">
        <f>SUM(V12:V14)</f>
        <v>0</v>
      </c>
      <c r="W16" s="8"/>
      <c r="X16" s="3">
        <f>SUM(X12:X14)</f>
        <v>137000</v>
      </c>
      <c r="Y16" s="8"/>
      <c r="Z16" s="3">
        <f>SUM(Z12:Z14)</f>
        <v>0</v>
      </c>
      <c r="AB16" s="3">
        <f>SUM(AB12:AB14)</f>
        <v>0</v>
      </c>
      <c r="AC16" s="8"/>
      <c r="AD16" s="3">
        <f>SUM(AD12:AD14)</f>
        <v>72000</v>
      </c>
    </row>
    <row r="17" spans="13:29" ht="15">
      <c r="M17" s="8"/>
      <c r="O17" s="8"/>
      <c r="Q17" s="8"/>
      <c r="S17" s="8"/>
      <c r="U17" s="8"/>
      <c r="W17" s="8"/>
      <c r="Y17" s="8"/>
      <c r="AC17" s="8"/>
    </row>
    <row r="18" spans="13:29" ht="15">
      <c r="M18" s="8"/>
      <c r="O18" s="8"/>
      <c r="Q18" s="8"/>
      <c r="S18" s="8"/>
      <c r="U18" s="8"/>
      <c r="W18" s="8"/>
      <c r="Y18" s="8"/>
      <c r="AC18" s="8"/>
    </row>
    <row r="19" spans="1:256" ht="2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3" t="s">
        <v>12</v>
      </c>
      <c r="AA19" s="13"/>
      <c r="AB19" s="13"/>
      <c r="AC19" s="1"/>
      <c r="AD19" s="1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20.25">
      <c r="A20" s="99" t="s">
        <v>2</v>
      </c>
      <c r="B20" s="100"/>
      <c r="C20" s="100"/>
      <c r="D20" s="100"/>
      <c r="E20" s="100"/>
      <c r="F20" s="100"/>
      <c r="G20" s="100"/>
      <c r="H20" s="10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4" t="s">
        <v>13</v>
      </c>
      <c r="AA20" s="13"/>
      <c r="AB20" s="14" t="s">
        <v>10</v>
      </c>
      <c r="AC20" s="1"/>
      <c r="AD20" s="16" t="s">
        <v>8</v>
      </c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2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20.25">
      <c r="A22" s="105" t="s">
        <v>39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7"/>
      <c r="Y22" s="1"/>
      <c r="Z22" s="1">
        <v>0</v>
      </c>
      <c r="AA22" s="1"/>
      <c r="AB22" s="47">
        <v>0</v>
      </c>
      <c r="AC22" s="1"/>
      <c r="AD22" s="59">
        <v>72000</v>
      </c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2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"/>
      <c r="Z23" s="1"/>
      <c r="AA23" s="1"/>
      <c r="AB23" s="1"/>
      <c r="AC23" s="1"/>
      <c r="AD23" s="1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8" customHeight="1">
      <c r="A24" s="15" t="s">
        <v>25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2"/>
      <c r="AA24" s="1"/>
      <c r="AB24" s="12"/>
      <c r="AC24" s="1"/>
      <c r="AD24" s="12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34.5" customHeight="1">
      <c r="A25" s="108" t="s">
        <v>40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10"/>
      <c r="Y25" s="1"/>
      <c r="Z25" s="12"/>
      <c r="AA25" s="1"/>
      <c r="AB25" s="12"/>
      <c r="AC25" s="1"/>
      <c r="AD25" s="12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30" ht="18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2"/>
      <c r="AB26" s="22"/>
      <c r="AD26" s="22"/>
    </row>
    <row r="27" spans="1:256" ht="18">
      <c r="A27" s="102" t="s">
        <v>43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4"/>
      <c r="Y27" s="1" t="s">
        <v>4</v>
      </c>
      <c r="Z27" s="18">
        <f>SUM(Z22:Z25)</f>
        <v>0</v>
      </c>
      <c r="AA27" s="1">
        <f>SUM(AA22:AA25)</f>
        <v>0</v>
      </c>
      <c r="AB27" s="18">
        <f>SUM(AB22:AB25)</f>
        <v>0</v>
      </c>
      <c r="AC27" s="1">
        <f>SUM(AC22:AC25)</f>
        <v>0</v>
      </c>
      <c r="AD27" s="48">
        <f>SUM(AD22:AD25)</f>
        <v>72000</v>
      </c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30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8">
      <c r="A30" s="90" t="s">
        <v>41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2"/>
      <c r="Y30" s="1"/>
      <c r="Z30" s="1"/>
      <c r="AA30" s="1"/>
      <c r="AB30" s="1"/>
      <c r="AC30" s="1"/>
      <c r="AD30" s="1"/>
    </row>
    <row r="31" spans="1:30" ht="18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5"/>
      <c r="Y31" s="1"/>
      <c r="Z31" s="1"/>
      <c r="AA31" s="1"/>
      <c r="AB31" s="1"/>
      <c r="AC31" s="1"/>
      <c r="AD31" s="1"/>
    </row>
    <row r="32" spans="1:30" ht="55.5" customHeight="1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5"/>
      <c r="Y32" s="1"/>
      <c r="Z32" s="11"/>
      <c r="AA32" s="1"/>
      <c r="AB32" s="11"/>
      <c r="AC32" s="1"/>
      <c r="AD32" s="1"/>
    </row>
    <row r="33" spans="1:30" ht="18">
      <c r="A33" s="9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8"/>
      <c r="Y33" s="1"/>
      <c r="Z33" s="1"/>
      <c r="AA33" s="1"/>
      <c r="AB33" s="1"/>
      <c r="AC33" s="1"/>
      <c r="AD33" s="1"/>
    </row>
    <row r="34" spans="1:30" ht="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8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256" ht="20.25">
      <c r="A37" s="1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30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</sheetData>
  <mergeCells count="5">
    <mergeCell ref="A30:X33"/>
    <mergeCell ref="A20:H20"/>
    <mergeCell ref="A27:X27"/>
    <mergeCell ref="A22:X22"/>
    <mergeCell ref="A25:X25"/>
  </mergeCells>
  <printOptions/>
  <pageMargins left="0.75" right="0.75" top="1" bottom="1" header="0.5" footer="0.5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wmcneil</cp:lastModifiedBy>
  <cp:lastPrinted>2004-04-20T15:28:37Z</cp:lastPrinted>
  <dcterms:created xsi:type="dcterms:W3CDTF">2003-12-29T19:39:16Z</dcterms:created>
  <dcterms:modified xsi:type="dcterms:W3CDTF">2004-05-13T13:39:01Z</dcterms:modified>
  <cp:category/>
  <cp:version/>
  <cp:contentType/>
  <cp:contentStatus/>
</cp:coreProperties>
</file>