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Exports" sheetId="1" r:id="rId1"/>
  </sheets>
  <externalReferences>
    <externalReference r:id="rId4"/>
  </externalReferences>
  <definedNames>
    <definedName name="_xlnm.Print_Area" localSheetId="0">'Exports'!$A$1:$AD$52</definedName>
    <definedName name="PRINT_AREA_MI">'Exports'!$A$1:$AC$50</definedName>
  </definedNames>
  <calcPr fullCalcOnLoad="1"/>
</workbook>
</file>

<file path=xl/sharedStrings.xml><?xml version="1.0" encoding="utf-8"?>
<sst xmlns="http://schemas.openxmlformats.org/spreadsheetml/2006/main" count="274" uniqueCount="50">
  <si>
    <t>U.S. Total Export Trade in Goods and Services (Exhibit 1)</t>
  </si>
  <si>
    <t>Seasonally Adjusted: January 1994 to August 2008</t>
  </si>
  <si>
    <t>Value in Millions of Dollars</t>
  </si>
  <si>
    <t>1994</t>
  </si>
  <si>
    <t>1997</t>
  </si>
  <si>
    <t>2000</t>
  </si>
  <si>
    <t>2003</t>
  </si>
  <si>
    <t>2006</t>
  </si>
  <si>
    <t>Month</t>
  </si>
  <si>
    <t>Exports</t>
  </si>
  <si>
    <t>$ Change</t>
  </si>
  <si>
    <t>% Change</t>
  </si>
  <si>
    <t>Annual</t>
  </si>
  <si>
    <t xml:space="preserve">January        </t>
  </si>
  <si>
    <t xml:space="preserve">February       </t>
  </si>
  <si>
    <t xml:space="preserve">March          </t>
  </si>
  <si>
    <t>March</t>
  </si>
  <si>
    <t xml:space="preserve">April          </t>
  </si>
  <si>
    <t>April</t>
  </si>
  <si>
    <t xml:space="preserve">May            </t>
  </si>
  <si>
    <t xml:space="preserve">June           </t>
  </si>
  <si>
    <t xml:space="preserve">July           </t>
  </si>
  <si>
    <t xml:space="preserve">August         </t>
  </si>
  <si>
    <t xml:space="preserve">September      </t>
  </si>
  <si>
    <t xml:space="preserve">October        </t>
  </si>
  <si>
    <t xml:space="preserve">November       </t>
  </si>
  <si>
    <t xml:space="preserve">December       </t>
  </si>
  <si>
    <t>1995</t>
  </si>
  <si>
    <t>1998</t>
  </si>
  <si>
    <t>2001</t>
  </si>
  <si>
    <t>2004</t>
  </si>
  <si>
    <t>2007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</si>
  <si>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</si>
  <si>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</si>
  <si>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</si>
  <si>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</si>
  <si>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</si>
  <si>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</si>
  <si>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</si>
  <si>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</si>
  <si>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1996</t>
  </si>
  <si>
    <t>1999</t>
  </si>
  <si>
    <t>2002</t>
  </si>
  <si>
    <t>2005</t>
  </si>
  <si>
    <t>2008</t>
  </si>
  <si>
    <t xml:space="preserve">March </t>
  </si>
  <si>
    <t xml:space="preserve">April      </t>
  </si>
  <si>
    <t xml:space="preserve">June          </t>
  </si>
  <si>
    <t xml:space="preserve">July (R)           </t>
  </si>
  <si>
    <t>Source: U.S. Census Bureau, Foreign Trade Division.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</si>
</sst>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double">
        <color indexed="8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Border="1" applyAlignment="1">
      <alignment horizontal="centerContinuous" vertical="top"/>
    </xf>
    <xf numFmtId="0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1" xfId="0" applyNumberFormat="1" applyFont="1" applyBorder="1" applyAlignment="1">
      <alignment/>
    </xf>
    <xf numFmtId="0" fontId="12" fillId="0" borderId="2" xfId="0" applyNumberFormat="1" applyFont="1" applyBorder="1" applyAlignment="1">
      <alignment horizontal="centerContinuous" vertical="center"/>
    </xf>
    <xf numFmtId="3" fontId="11" fillId="0" borderId="2" xfId="0" applyNumberFormat="1" applyFont="1" applyBorder="1" applyAlignment="1">
      <alignment horizontal="centerContinuous" vertical="center"/>
    </xf>
    <xf numFmtId="3" fontId="12" fillId="0" borderId="2" xfId="0" applyNumberFormat="1" applyFont="1" applyBorder="1" applyAlignment="1">
      <alignment horizontal="centerContinuous" vertical="center"/>
    </xf>
    <xf numFmtId="10" fontId="12" fillId="0" borderId="2" xfId="0" applyNumberFormat="1" applyFont="1" applyBorder="1" applyAlignment="1">
      <alignment horizontal="centerContinuous" vertical="center"/>
    </xf>
    <xf numFmtId="0" fontId="12" fillId="0" borderId="2" xfId="0" applyNumberFormat="1" applyFont="1" applyBorder="1" applyAlignment="1">
      <alignment/>
    </xf>
    <xf numFmtId="0" fontId="12" fillId="0" borderId="3" xfId="0" applyNumberFormat="1" applyFont="1" applyBorder="1" applyAlignment="1">
      <alignment/>
    </xf>
    <xf numFmtId="0" fontId="11" fillId="0" borderId="3" xfId="0" applyNumberFormat="1" applyFont="1" applyBorder="1" applyAlignment="1">
      <alignment/>
    </xf>
    <xf numFmtId="10" fontId="11" fillId="0" borderId="2" xfId="0" applyNumberFormat="1" applyFont="1" applyBorder="1" applyAlignment="1">
      <alignment horizontal="centerContinuous" vertical="center"/>
    </xf>
    <xf numFmtId="0" fontId="11" fillId="0" borderId="2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5" xfId="0" applyNumberFormat="1" applyFont="1" applyAlignment="1">
      <alignment/>
    </xf>
    <xf numFmtId="0" fontId="11" fillId="0" borderId="0" xfId="0" applyNumberFormat="1" applyFont="1" applyAlignment="1">
      <alignment/>
    </xf>
    <xf numFmtId="0" fontId="13" fillId="2" borderId="6" xfId="0" applyNumberFormat="1" applyFont="1" applyFill="1" applyBorder="1" applyAlignment="1">
      <alignment horizontal="centerContinuous" vertical="center"/>
    </xf>
    <xf numFmtId="0" fontId="13" fillId="2" borderId="7" xfId="0" applyNumberFormat="1" applyFont="1" applyFill="1" applyBorder="1" applyAlignment="1">
      <alignment horizontal="centerContinuous" vertical="center"/>
    </xf>
    <xf numFmtId="3" fontId="13" fillId="2" borderId="8" xfId="0" applyNumberFormat="1" applyFont="1" applyFill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vertical="center"/>
    </xf>
    <xf numFmtId="0" fontId="13" fillId="2" borderId="9" xfId="0" applyNumberFormat="1" applyFont="1" applyFill="1" applyBorder="1" applyAlignment="1">
      <alignment vertical="center"/>
    </xf>
    <xf numFmtId="0" fontId="13" fillId="2" borderId="7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10" fontId="13" fillId="2" borderId="10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vertical="center"/>
    </xf>
    <xf numFmtId="0" fontId="14" fillId="0" borderId="5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13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10" fontId="16" fillId="0" borderId="15" xfId="0" applyNumberFormat="1" applyFont="1" applyBorder="1" applyAlignment="1">
      <alignment/>
    </xf>
    <xf numFmtId="0" fontId="15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10" fontId="17" fillId="0" borderId="17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8" fillId="0" borderId="5" xfId="0" applyNumberFormat="1" applyFont="1" applyAlignment="1">
      <alignment/>
    </xf>
    <xf numFmtId="0" fontId="18" fillId="0" borderId="0" xfId="0" applyNumberFormat="1" applyFont="1" applyAlignment="1">
      <alignment/>
    </xf>
    <xf numFmtId="0" fontId="19" fillId="0" borderId="5" xfId="0" applyNumberFormat="1" applyFont="1" applyAlignment="1">
      <alignment/>
    </xf>
    <xf numFmtId="0" fontId="19" fillId="0" borderId="0" xfId="0" applyNumberFormat="1" applyFont="1" applyAlignment="1">
      <alignment/>
    </xf>
    <xf numFmtId="3" fontId="19" fillId="0" borderId="19" xfId="0" applyNumberFormat="1" applyFont="1" applyAlignment="1">
      <alignment/>
    </xf>
    <xf numFmtId="3" fontId="14" fillId="0" borderId="19" xfId="0" applyNumberFormat="1" applyFont="1" applyBorder="1" applyAlignment="1">
      <alignment horizontal="right"/>
    </xf>
    <xf numFmtId="10" fontId="14" fillId="0" borderId="19" xfId="0" applyNumberFormat="1" applyFont="1" applyBorder="1" applyAlignment="1">
      <alignment horizontal="right"/>
    </xf>
    <xf numFmtId="0" fontId="19" fillId="0" borderId="20" xfId="0" applyNumberFormat="1" applyFont="1" applyAlignment="1">
      <alignment/>
    </xf>
    <xf numFmtId="3" fontId="14" fillId="0" borderId="19" xfId="0" applyNumberFormat="1" applyFont="1" applyBorder="1" applyAlignment="1">
      <alignment/>
    </xf>
    <xf numFmtId="10" fontId="14" fillId="0" borderId="19" xfId="0" applyNumberFormat="1" applyFont="1" applyBorder="1" applyAlignment="1">
      <alignment/>
    </xf>
    <xf numFmtId="3" fontId="13" fillId="0" borderId="19" xfId="0" applyNumberFormat="1" applyFont="1" applyAlignment="1">
      <alignment/>
    </xf>
    <xf numFmtId="10" fontId="13" fillId="0" borderId="19" xfId="0" applyNumberFormat="1" applyFont="1" applyAlignment="1">
      <alignment/>
    </xf>
    <xf numFmtId="0" fontId="19" fillId="0" borderId="21" xfId="0" applyNumberFormat="1" applyFont="1" applyBorder="1" applyAlignment="1">
      <alignment/>
    </xf>
    <xf numFmtId="0" fontId="0" fillId="0" borderId="5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20" xfId="0" applyNumberFormat="1" applyFont="1" applyAlignment="1">
      <alignment/>
    </xf>
    <xf numFmtId="3" fontId="13" fillId="0" borderId="19" xfId="0" applyNumberFormat="1" applyFont="1" applyAlignment="1">
      <alignment horizontal="right"/>
    </xf>
    <xf numFmtId="3" fontId="19" fillId="0" borderId="19" xfId="0" applyNumberFormat="1" applyFont="1" applyAlignment="1">
      <alignment vertical="top"/>
    </xf>
    <xf numFmtId="0" fontId="11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 horizontal="centerContinuous" vertical="center"/>
    </xf>
    <xf numFmtId="3" fontId="11" fillId="0" borderId="23" xfId="0" applyNumberFormat="1" applyFont="1" applyBorder="1" applyAlignment="1">
      <alignment horizontal="centerContinuous" vertical="center"/>
    </xf>
    <xf numFmtId="10" fontId="12" fillId="0" borderId="23" xfId="0" applyNumberFormat="1" applyFont="1" applyBorder="1" applyAlignment="1">
      <alignment horizontal="centerContinuous" vertical="center"/>
    </xf>
    <xf numFmtId="0" fontId="12" fillId="0" borderId="23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3" fontId="12" fillId="0" borderId="23" xfId="0" applyNumberFormat="1" applyFont="1" applyBorder="1" applyAlignment="1" quotePrefix="1">
      <alignment horizontal="centerContinuous" vertical="center"/>
    </xf>
    <xf numFmtId="0" fontId="12" fillId="0" borderId="24" xfId="0" applyNumberFormat="1" applyFont="1" applyBorder="1" applyAlignment="1">
      <alignment horizontal="centerContinuous"/>
    </xf>
    <xf numFmtId="0" fontId="11" fillId="0" borderId="23" xfId="0" applyNumberFormat="1" applyFont="1" applyBorder="1" applyAlignment="1">
      <alignment horizontal="centerContinuous"/>
    </xf>
    <xf numFmtId="0" fontId="11" fillId="0" borderId="24" xfId="0" applyNumberFormat="1" applyFont="1" applyBorder="1" applyAlignment="1">
      <alignment/>
    </xf>
    <xf numFmtId="0" fontId="12" fillId="0" borderId="23" xfId="0" applyNumberFormat="1" applyFont="1" applyBorder="1" applyAlignment="1" quotePrefix="1">
      <alignment horizontal="centerContinuous" vertical="center"/>
    </xf>
    <xf numFmtId="3" fontId="11" fillId="0" borderId="23" xfId="0" applyNumberFormat="1" applyFont="1" applyBorder="1" applyAlignment="1">
      <alignment horizontal="centerContinuous"/>
    </xf>
    <xf numFmtId="10" fontId="11" fillId="0" borderId="23" xfId="0" applyNumberFormat="1" applyFont="1" applyBorder="1" applyAlignment="1">
      <alignment horizontal="centerContinuous"/>
    </xf>
    <xf numFmtId="0" fontId="11" fillId="0" borderId="25" xfId="0" applyNumberFormat="1" applyFont="1" applyBorder="1" applyAlignment="1">
      <alignment/>
    </xf>
    <xf numFmtId="0" fontId="13" fillId="2" borderId="8" xfId="0" applyNumberFormat="1" applyFont="1" applyFill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Continuous"/>
    </xf>
    <xf numFmtId="0" fontId="12" fillId="0" borderId="23" xfId="0" applyNumberFormat="1" applyFont="1" applyBorder="1" applyAlignment="1">
      <alignment horizontal="centerContinuous" vertical="center"/>
    </xf>
    <xf numFmtId="0" fontId="12" fillId="0" borderId="23" xfId="0" applyNumberFormat="1" applyFont="1" applyBorder="1" applyAlignment="1">
      <alignment vertical="center"/>
    </xf>
    <xf numFmtId="0" fontId="12" fillId="0" borderId="24" xfId="0" applyNumberFormat="1" applyFont="1" applyBorder="1" applyAlignment="1">
      <alignment vertical="center"/>
    </xf>
    <xf numFmtId="0" fontId="20" fillId="0" borderId="5" xfId="0" applyNumberFormat="1" applyFont="1" applyAlignment="1">
      <alignment/>
    </xf>
    <xf numFmtId="0" fontId="20" fillId="0" borderId="0" xfId="0" applyNumberFormat="1" applyFont="1" applyAlignment="1">
      <alignment/>
    </xf>
    <xf numFmtId="3" fontId="16" fillId="0" borderId="14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26" xfId="0" applyNumberFormat="1" applyFont="1" applyBorder="1" applyAlignment="1">
      <alignment/>
    </xf>
    <xf numFmtId="0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10" fontId="19" fillId="0" borderId="28" xfId="0" applyNumberFormat="1" applyFont="1" applyBorder="1" applyAlignment="1">
      <alignment/>
    </xf>
    <xf numFmtId="0" fontId="19" fillId="0" borderId="29" xfId="0" applyNumberFormat="1" applyFont="1" applyBorder="1" applyAlignment="1">
      <alignment/>
    </xf>
    <xf numFmtId="0" fontId="19" fillId="0" borderId="28" xfId="0" applyNumberFormat="1" applyFont="1" applyBorder="1" applyAlignment="1">
      <alignment/>
    </xf>
    <xf numFmtId="0" fontId="19" fillId="0" borderId="30" xfId="0" applyNumberFormat="1" applyFont="1" applyBorder="1" applyAlignment="1">
      <alignment/>
    </xf>
    <xf numFmtId="0" fontId="22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1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Exports"/>
      <sheetName val="Im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showOutlineSymbols="0" zoomScale="77" zoomScaleNormal="77" workbookViewId="0" topLeftCell="A31">
      <selection activeCell="B3" sqref="B3"/>
    </sheetView>
  </sheetViews>
  <sheetFormatPr defaultColWidth="8.88671875" defaultRowHeight="15"/>
  <cols>
    <col min="1" max="1" width="1.66796875" style="7" customWidth="1"/>
    <col min="2" max="2" width="11.6640625" style="7" customWidth="1"/>
    <col min="3" max="5" width="9.6640625" style="7" customWidth="1"/>
    <col min="6" max="7" width="1.66796875" style="7" customWidth="1"/>
    <col min="8" max="8" width="11.6640625" style="7" customWidth="1"/>
    <col min="9" max="11" width="9.6640625" style="7" customWidth="1"/>
    <col min="12" max="13" width="1.66796875" style="7" customWidth="1"/>
    <col min="14" max="14" width="11.6640625" style="7" customWidth="1"/>
    <col min="15" max="17" width="9.6640625" style="7" customWidth="1"/>
    <col min="18" max="19" width="1.66796875" style="7" customWidth="1"/>
    <col min="20" max="20" width="11.6640625" style="7" customWidth="1"/>
    <col min="21" max="23" width="9.6640625" style="7" customWidth="1"/>
    <col min="24" max="25" width="1.66796875" style="7" customWidth="1"/>
    <col min="26" max="26" width="12.6640625" style="7" customWidth="1"/>
    <col min="27" max="29" width="9.6640625" style="7" customWidth="1"/>
    <col min="30" max="30" width="1.66796875" style="7" customWidth="1"/>
    <col min="31" max="16384" width="9.6640625" style="7" customWidth="1"/>
  </cols>
  <sheetData>
    <row r="1" spans="1:31" ht="39.75" customHeight="1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5"/>
      <c r="Y1" s="5"/>
      <c r="Z1" s="5"/>
      <c r="AA1" s="5"/>
      <c r="AB1" s="5"/>
      <c r="AC1" s="5"/>
      <c r="AD1" s="5"/>
      <c r="AE1" s="6"/>
    </row>
    <row r="2" spans="1:31" ht="30" customHeight="1">
      <c r="A2" s="1"/>
      <c r="B2" s="8" t="s">
        <v>1</v>
      </c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10"/>
      <c r="P2" s="9"/>
      <c r="Q2" s="9"/>
      <c r="R2" s="9"/>
      <c r="S2" s="9"/>
      <c r="T2" s="9"/>
      <c r="U2" s="9"/>
      <c r="V2" s="9"/>
      <c r="W2" s="11"/>
      <c r="X2" s="11"/>
      <c r="Y2" s="11"/>
      <c r="Z2" s="11"/>
      <c r="AA2" s="11"/>
      <c r="AB2" s="11"/>
      <c r="AC2" s="11"/>
      <c r="AD2" s="11"/>
      <c r="AE2" s="6"/>
    </row>
    <row r="3" spans="1:31" ht="60" customHeight="1" thickBot="1">
      <c r="A3" s="1"/>
      <c r="B3" s="12" t="s">
        <v>2</v>
      </c>
      <c r="C3" s="13"/>
      <c r="D3" s="13"/>
      <c r="E3" s="13"/>
      <c r="F3" s="13"/>
      <c r="G3" s="13"/>
      <c r="H3" s="13"/>
      <c r="I3" s="14"/>
      <c r="J3" s="13"/>
      <c r="K3" s="13"/>
      <c r="L3" s="13"/>
      <c r="M3" s="13"/>
      <c r="N3" s="13"/>
      <c r="O3" s="14"/>
      <c r="P3" s="13"/>
      <c r="Q3" s="13"/>
      <c r="R3" s="13"/>
      <c r="S3" s="13"/>
      <c r="T3" s="13"/>
      <c r="U3" s="13"/>
      <c r="V3" s="13"/>
      <c r="W3" s="13"/>
      <c r="X3" s="15"/>
      <c r="Y3" s="15"/>
      <c r="Z3" s="15"/>
      <c r="AA3" s="15"/>
      <c r="AB3" s="15"/>
      <c r="AC3" s="15"/>
      <c r="AD3" s="15"/>
      <c r="AE3" s="6"/>
    </row>
    <row r="4" spans="1:31" s="28" customFormat="1" ht="39.75" customHeight="1" thickBot="1">
      <c r="A4" s="16"/>
      <c r="B4" s="17" t="s">
        <v>3</v>
      </c>
      <c r="C4" s="18"/>
      <c r="D4" s="19"/>
      <c r="E4" s="20"/>
      <c r="F4" s="21"/>
      <c r="G4" s="22"/>
      <c r="H4" s="17" t="s">
        <v>4</v>
      </c>
      <c r="I4" s="18"/>
      <c r="J4" s="19"/>
      <c r="K4" s="20"/>
      <c r="L4" s="21"/>
      <c r="M4" s="23"/>
      <c r="N4" s="19" t="s">
        <v>5</v>
      </c>
      <c r="O4" s="18"/>
      <c r="P4" s="18"/>
      <c r="Q4" s="24"/>
      <c r="R4" s="25"/>
      <c r="S4" s="23"/>
      <c r="T4" s="17" t="s">
        <v>6</v>
      </c>
      <c r="U4" s="19"/>
      <c r="V4" s="19"/>
      <c r="W4" s="24"/>
      <c r="X4" s="25"/>
      <c r="Y4" s="23"/>
      <c r="Z4" s="17" t="s">
        <v>7</v>
      </c>
      <c r="AA4" s="19"/>
      <c r="AB4" s="19"/>
      <c r="AC4" s="24"/>
      <c r="AD4" s="26"/>
      <c r="AE4" s="27"/>
    </row>
    <row r="5" spans="1:31" s="42" customFormat="1" ht="24.75" customHeight="1" thickTop="1">
      <c r="A5" s="29"/>
      <c r="B5" s="30" t="s">
        <v>8</v>
      </c>
      <c r="C5" s="31" t="s">
        <v>9</v>
      </c>
      <c r="D5" s="31" t="s">
        <v>10</v>
      </c>
      <c r="E5" s="32" t="s">
        <v>11</v>
      </c>
      <c r="F5" s="33"/>
      <c r="G5" s="34"/>
      <c r="H5" s="35" t="s">
        <v>8</v>
      </c>
      <c r="I5" s="31" t="s">
        <v>9</v>
      </c>
      <c r="J5" s="36" t="s">
        <v>10</v>
      </c>
      <c r="K5" s="37" t="s">
        <v>11</v>
      </c>
      <c r="L5" s="33"/>
      <c r="M5" s="34"/>
      <c r="N5" s="35" t="s">
        <v>8</v>
      </c>
      <c r="O5" s="31" t="s">
        <v>9</v>
      </c>
      <c r="P5" s="31" t="s">
        <v>10</v>
      </c>
      <c r="Q5" s="32" t="s">
        <v>11</v>
      </c>
      <c r="R5" s="33"/>
      <c r="S5" s="34"/>
      <c r="T5" s="35" t="s">
        <v>8</v>
      </c>
      <c r="U5" s="31" t="s">
        <v>9</v>
      </c>
      <c r="V5" s="36" t="s">
        <v>10</v>
      </c>
      <c r="W5" s="38" t="s">
        <v>11</v>
      </c>
      <c r="X5" s="33"/>
      <c r="Y5" s="34"/>
      <c r="Z5" s="39" t="s">
        <v>8</v>
      </c>
      <c r="AA5" s="31" t="s">
        <v>9</v>
      </c>
      <c r="AB5" s="36" t="s">
        <v>10</v>
      </c>
      <c r="AC5" s="38" t="s">
        <v>11</v>
      </c>
      <c r="AD5" s="40"/>
      <c r="AE5" s="41"/>
    </row>
    <row r="6" spans="1:31" s="53" customFormat="1" ht="19.5" customHeight="1">
      <c r="A6" s="43"/>
      <c r="B6" s="44" t="s">
        <v>12</v>
      </c>
      <c r="C6" s="45">
        <v>703254</v>
      </c>
      <c r="D6" s="46">
        <v>60391</v>
      </c>
      <c r="E6" s="47">
        <v>0.09394069965140317</v>
      </c>
      <c r="F6" s="44"/>
      <c r="G6" s="48"/>
      <c r="H6" s="44" t="s">
        <v>12</v>
      </c>
      <c r="I6" s="45">
        <v>934453</v>
      </c>
      <c r="J6" s="49">
        <v>82851</v>
      </c>
      <c r="K6" s="50">
        <v>0.0972884046773023</v>
      </c>
      <c r="L6" s="44"/>
      <c r="M6" s="48"/>
      <c r="N6" s="44" t="s">
        <v>12</v>
      </c>
      <c r="O6" s="45">
        <v>1070597</v>
      </c>
      <c r="P6" s="45">
        <v>104713</v>
      </c>
      <c r="Q6" s="47">
        <v>0.1084115690911124</v>
      </c>
      <c r="R6" s="44"/>
      <c r="S6" s="48"/>
      <c r="T6" s="44" t="s">
        <v>12</v>
      </c>
      <c r="U6" s="45">
        <v>1017757</v>
      </c>
      <c r="V6" s="49">
        <v>43036</v>
      </c>
      <c r="W6" s="50">
        <v>0.04415212147886421</v>
      </c>
      <c r="X6" s="44"/>
      <c r="Y6" s="48"/>
      <c r="Z6" s="44" t="s">
        <v>12</v>
      </c>
      <c r="AA6" s="45">
        <v>1457014</v>
      </c>
      <c r="AB6" s="46">
        <f>AA6-U38</f>
        <v>173261</v>
      </c>
      <c r="AC6" s="47">
        <f>(AA6-U38)/U38*1</f>
        <v>0.13496443630511476</v>
      </c>
      <c r="AD6" s="51"/>
      <c r="AE6" s="52"/>
    </row>
    <row r="7" spans="1:31" ht="24.75" customHeight="1">
      <c r="A7" s="54"/>
      <c r="B7" s="55" t="s">
        <v>13</v>
      </c>
      <c r="C7" s="56">
        <v>55159</v>
      </c>
      <c r="D7" s="57">
        <v>-393</v>
      </c>
      <c r="E7" s="58">
        <v>-0.007074452764976959</v>
      </c>
      <c r="F7" s="55"/>
      <c r="G7" s="59"/>
      <c r="H7" s="55" t="s">
        <v>13</v>
      </c>
      <c r="I7" s="56">
        <v>72910</v>
      </c>
      <c r="J7" s="60">
        <v>68</v>
      </c>
      <c r="K7" s="61">
        <v>0.0009335273605886714</v>
      </c>
      <c r="L7" s="55"/>
      <c r="M7" s="59"/>
      <c r="N7" s="55" t="s">
        <v>13</v>
      </c>
      <c r="O7" s="56">
        <v>85404</v>
      </c>
      <c r="P7" s="60">
        <v>470</v>
      </c>
      <c r="Q7" s="61">
        <v>0.00553370852662067</v>
      </c>
      <c r="R7" s="55"/>
      <c r="S7" s="59"/>
      <c r="T7" s="55" t="s">
        <v>13</v>
      </c>
      <c r="U7" s="56">
        <v>81932</v>
      </c>
      <c r="V7" s="60">
        <v>693</v>
      </c>
      <c r="W7" s="61">
        <v>0.008530385652211377</v>
      </c>
      <c r="X7" s="55"/>
      <c r="Y7" s="59"/>
      <c r="Z7" s="55" t="s">
        <v>13</v>
      </c>
      <c r="AA7" s="56">
        <v>115225</v>
      </c>
      <c r="AB7" s="62">
        <f>AA7-U50</f>
        <v>2013</v>
      </c>
      <c r="AC7" s="63">
        <f>((AA7-U50)/U50)*1</f>
        <v>0.01778080062184221</v>
      </c>
      <c r="AD7" s="64"/>
      <c r="AE7" s="65"/>
    </row>
    <row r="8" spans="1:31" ht="15.75" customHeight="1">
      <c r="A8" s="54"/>
      <c r="B8" s="55" t="s">
        <v>14</v>
      </c>
      <c r="C8" s="56">
        <v>53729</v>
      </c>
      <c r="D8" s="62">
        <v>-1430</v>
      </c>
      <c r="E8" s="63">
        <v>-0.02592505302851756</v>
      </c>
      <c r="F8" s="66"/>
      <c r="G8" s="67"/>
      <c r="H8" s="55" t="s">
        <v>14</v>
      </c>
      <c r="I8" s="56">
        <v>75225</v>
      </c>
      <c r="J8" s="60">
        <v>2315</v>
      </c>
      <c r="K8" s="61">
        <v>0.03175147442051845</v>
      </c>
      <c r="L8" s="55"/>
      <c r="M8" s="59"/>
      <c r="N8" s="55" t="s">
        <v>14</v>
      </c>
      <c r="O8" s="56">
        <v>85861</v>
      </c>
      <c r="P8" s="60">
        <v>457</v>
      </c>
      <c r="Q8" s="61">
        <v>0.0053510374221347945</v>
      </c>
      <c r="R8" s="55"/>
      <c r="S8" s="59"/>
      <c r="T8" s="55" t="s">
        <v>14</v>
      </c>
      <c r="U8" s="56">
        <v>82568</v>
      </c>
      <c r="V8" s="60">
        <v>636</v>
      </c>
      <c r="W8" s="61">
        <v>0.007762534784943612</v>
      </c>
      <c r="X8" s="55"/>
      <c r="Y8" s="59"/>
      <c r="Z8" s="55" t="s">
        <v>14</v>
      </c>
      <c r="AA8" s="56">
        <v>116026</v>
      </c>
      <c r="AB8" s="68">
        <f aca="true" t="shared" si="0" ref="AB8:AB18">AA8-AA7</f>
        <v>801</v>
      </c>
      <c r="AC8" s="63">
        <f aca="true" t="shared" si="1" ref="AC8:AC18">((AA8-AA7)/AA7)*1</f>
        <v>0.006951616402690389</v>
      </c>
      <c r="AD8" s="64"/>
      <c r="AE8" s="65"/>
    </row>
    <row r="9" spans="1:31" ht="15.75" customHeight="1">
      <c r="A9" s="54"/>
      <c r="B9" s="55" t="s">
        <v>15</v>
      </c>
      <c r="C9" s="56">
        <v>58307</v>
      </c>
      <c r="D9" s="62">
        <v>4578</v>
      </c>
      <c r="E9" s="63">
        <v>0.08520538256807311</v>
      </c>
      <c r="F9" s="66"/>
      <c r="G9" s="67"/>
      <c r="H9" s="55" t="s">
        <v>15</v>
      </c>
      <c r="I9" s="56">
        <v>77050</v>
      </c>
      <c r="J9" s="60">
        <v>1825</v>
      </c>
      <c r="K9" s="61">
        <v>0.024260551678298437</v>
      </c>
      <c r="L9" s="55"/>
      <c r="M9" s="59"/>
      <c r="N9" s="55" t="s">
        <v>15</v>
      </c>
      <c r="O9" s="56">
        <v>87115</v>
      </c>
      <c r="P9" s="60">
        <v>1254</v>
      </c>
      <c r="Q9" s="61">
        <v>0.014605001106439478</v>
      </c>
      <c r="R9" s="55"/>
      <c r="S9" s="59"/>
      <c r="T9" s="55" t="s">
        <v>16</v>
      </c>
      <c r="U9" s="56">
        <v>82340</v>
      </c>
      <c r="V9" s="60">
        <v>-228</v>
      </c>
      <c r="W9" s="61">
        <v>-0.0027613603333010365</v>
      </c>
      <c r="X9" s="55"/>
      <c r="Y9" s="59"/>
      <c r="Z9" s="55" t="s">
        <v>16</v>
      </c>
      <c r="AA9" s="56">
        <v>117929</v>
      </c>
      <c r="AB9" s="68">
        <f t="shared" si="0"/>
        <v>1903</v>
      </c>
      <c r="AC9" s="63">
        <f t="shared" si="1"/>
        <v>0.0164014962163653</v>
      </c>
      <c r="AD9" s="64"/>
      <c r="AE9" s="65"/>
    </row>
    <row r="10" spans="1:31" ht="15.75" customHeight="1">
      <c r="A10" s="54"/>
      <c r="B10" s="55" t="s">
        <v>17</v>
      </c>
      <c r="C10" s="56">
        <v>56436</v>
      </c>
      <c r="D10" s="62">
        <v>-1871</v>
      </c>
      <c r="E10" s="63">
        <v>-0.03208877150256401</v>
      </c>
      <c r="F10" s="66"/>
      <c r="G10" s="67"/>
      <c r="H10" s="55" t="s">
        <v>17</v>
      </c>
      <c r="I10" s="56">
        <v>77769</v>
      </c>
      <c r="J10" s="60">
        <v>719</v>
      </c>
      <c r="K10" s="61">
        <v>0.009331602855288773</v>
      </c>
      <c r="L10" s="55"/>
      <c r="M10" s="59"/>
      <c r="N10" s="55" t="s">
        <v>17</v>
      </c>
      <c r="O10" s="56">
        <v>88557</v>
      </c>
      <c r="P10" s="60">
        <v>1442</v>
      </c>
      <c r="Q10" s="61">
        <v>0.01655283246283648</v>
      </c>
      <c r="R10" s="55"/>
      <c r="S10" s="59"/>
      <c r="T10" s="55" t="s">
        <v>18</v>
      </c>
      <c r="U10" s="56">
        <v>80992</v>
      </c>
      <c r="V10" s="60">
        <v>-1348</v>
      </c>
      <c r="W10" s="61">
        <v>-0.016371144036920086</v>
      </c>
      <c r="X10" s="55"/>
      <c r="Y10" s="59"/>
      <c r="Z10" s="55" t="s">
        <v>18</v>
      </c>
      <c r="AA10" s="56">
        <v>117882</v>
      </c>
      <c r="AB10" s="68">
        <f t="shared" si="0"/>
        <v>-47</v>
      </c>
      <c r="AC10" s="63">
        <f t="shared" si="1"/>
        <v>-0.0003985448871778782</v>
      </c>
      <c r="AD10" s="64"/>
      <c r="AE10" s="65"/>
    </row>
    <row r="11" spans="1:31" ht="15.75" customHeight="1">
      <c r="A11" s="54"/>
      <c r="B11" s="55" t="s">
        <v>19</v>
      </c>
      <c r="C11" s="56">
        <v>57342</v>
      </c>
      <c r="D11" s="62">
        <v>906</v>
      </c>
      <c r="E11" s="63">
        <v>0.01605358281947693</v>
      </c>
      <c r="F11" s="66"/>
      <c r="G11" s="67"/>
      <c r="H11" s="55" t="s">
        <v>19</v>
      </c>
      <c r="I11" s="56">
        <v>77883</v>
      </c>
      <c r="J11" s="60">
        <v>114</v>
      </c>
      <c r="K11" s="61">
        <v>0.0014658797207113374</v>
      </c>
      <c r="L11" s="55"/>
      <c r="M11" s="59"/>
      <c r="N11" s="55" t="s">
        <v>19</v>
      </c>
      <c r="O11" s="56">
        <v>87619</v>
      </c>
      <c r="P11" s="60">
        <v>-938</v>
      </c>
      <c r="Q11" s="61">
        <v>-0.01059204805944194</v>
      </c>
      <c r="R11" s="55"/>
      <c r="S11" s="59"/>
      <c r="T11" s="55" t="s">
        <v>19</v>
      </c>
      <c r="U11" s="56">
        <v>81914</v>
      </c>
      <c r="V11" s="60">
        <v>922</v>
      </c>
      <c r="W11" s="61">
        <v>0.01138384037929672</v>
      </c>
      <c r="X11" s="55"/>
      <c r="Y11" s="59"/>
      <c r="Z11" s="55" t="s">
        <v>19</v>
      </c>
      <c r="AA11" s="56">
        <v>119928</v>
      </c>
      <c r="AB11" s="68">
        <f t="shared" si="0"/>
        <v>2046</v>
      </c>
      <c r="AC11" s="63">
        <f t="shared" si="1"/>
        <v>0.017356339390237695</v>
      </c>
      <c r="AD11" s="64"/>
      <c r="AE11" s="65"/>
    </row>
    <row r="12" spans="1:31" ht="15.75" customHeight="1">
      <c r="A12" s="54"/>
      <c r="B12" s="55" t="s">
        <v>20</v>
      </c>
      <c r="C12" s="56">
        <v>58451</v>
      </c>
      <c r="D12" s="62">
        <v>1109</v>
      </c>
      <c r="E12" s="63">
        <v>0.019340099752363015</v>
      </c>
      <c r="F12" s="66"/>
      <c r="G12" s="67"/>
      <c r="H12" s="55" t="s">
        <v>20</v>
      </c>
      <c r="I12" s="56">
        <v>78889</v>
      </c>
      <c r="J12" s="60">
        <v>1006</v>
      </c>
      <c r="K12" s="61">
        <v>0.012916811114107057</v>
      </c>
      <c r="L12" s="55"/>
      <c r="M12" s="59"/>
      <c r="N12" s="55" t="s">
        <v>20</v>
      </c>
      <c r="O12" s="56">
        <v>90386</v>
      </c>
      <c r="P12" s="60">
        <v>2767</v>
      </c>
      <c r="Q12" s="61">
        <v>0.03157990846734156</v>
      </c>
      <c r="R12" s="55"/>
      <c r="S12" s="59"/>
      <c r="T12" s="55" t="s">
        <v>20</v>
      </c>
      <c r="U12" s="56">
        <v>84312</v>
      </c>
      <c r="V12" s="60">
        <v>2398</v>
      </c>
      <c r="W12" s="61">
        <v>0.02927460507361379</v>
      </c>
      <c r="X12" s="55"/>
      <c r="Y12" s="59"/>
      <c r="Z12" s="55" t="s">
        <v>20</v>
      </c>
      <c r="AA12" s="56">
        <v>121960</v>
      </c>
      <c r="AB12" s="68">
        <f t="shared" si="0"/>
        <v>2032</v>
      </c>
      <c r="AC12" s="63">
        <f t="shared" si="1"/>
        <v>0.016943499432993128</v>
      </c>
      <c r="AD12" s="64"/>
      <c r="AE12" s="65"/>
    </row>
    <row r="13" spans="1:31" ht="24.75" customHeight="1">
      <c r="A13" s="54"/>
      <c r="B13" s="55" t="s">
        <v>21</v>
      </c>
      <c r="C13" s="56">
        <v>58492</v>
      </c>
      <c r="D13" s="62">
        <v>41</v>
      </c>
      <c r="E13" s="63">
        <v>0.0007014422336658055</v>
      </c>
      <c r="F13" s="66"/>
      <c r="G13" s="67"/>
      <c r="H13" s="55" t="s">
        <v>21</v>
      </c>
      <c r="I13" s="56">
        <v>80099</v>
      </c>
      <c r="J13" s="60">
        <v>1210</v>
      </c>
      <c r="K13" s="61">
        <v>0.015338006566187935</v>
      </c>
      <c r="L13" s="55"/>
      <c r="M13" s="59"/>
      <c r="N13" s="55" t="s">
        <v>21</v>
      </c>
      <c r="O13" s="56">
        <v>89851</v>
      </c>
      <c r="P13" s="60">
        <v>-535</v>
      </c>
      <c r="Q13" s="61">
        <v>-0.005919058261235147</v>
      </c>
      <c r="R13" s="55"/>
      <c r="S13" s="59"/>
      <c r="T13" s="55" t="s">
        <v>21</v>
      </c>
      <c r="U13" s="56">
        <v>84984</v>
      </c>
      <c r="V13" s="60">
        <v>672</v>
      </c>
      <c r="W13" s="61">
        <v>0.007970395673213778</v>
      </c>
      <c r="X13" s="55"/>
      <c r="Y13" s="59"/>
      <c r="Z13" s="55" t="s">
        <v>21</v>
      </c>
      <c r="AA13" s="56">
        <v>120314</v>
      </c>
      <c r="AB13" s="62">
        <f t="shared" si="0"/>
        <v>-1646</v>
      </c>
      <c r="AC13" s="63">
        <f t="shared" si="1"/>
        <v>-0.013496228271564447</v>
      </c>
      <c r="AD13" s="64"/>
      <c r="AE13" s="65"/>
    </row>
    <row r="14" spans="1:31" ht="15.75" customHeight="1">
      <c r="A14" s="54"/>
      <c r="B14" s="55" t="s">
        <v>22</v>
      </c>
      <c r="C14" s="56">
        <v>60407</v>
      </c>
      <c r="D14" s="62">
        <v>1915</v>
      </c>
      <c r="E14" s="63">
        <v>0.032739519934349995</v>
      </c>
      <c r="F14" s="66"/>
      <c r="G14" s="67"/>
      <c r="H14" s="55" t="s">
        <v>22</v>
      </c>
      <c r="I14" s="56">
        <v>78622</v>
      </c>
      <c r="J14" s="60">
        <v>-1477</v>
      </c>
      <c r="K14" s="61">
        <v>-0.01843968089489257</v>
      </c>
      <c r="L14" s="55"/>
      <c r="M14" s="59"/>
      <c r="N14" s="55" t="s">
        <v>22</v>
      </c>
      <c r="O14" s="56">
        <v>91890</v>
      </c>
      <c r="P14" s="60">
        <v>2039</v>
      </c>
      <c r="Q14" s="61">
        <v>0.022693125285194377</v>
      </c>
      <c r="R14" s="55"/>
      <c r="S14" s="59"/>
      <c r="T14" s="55" t="s">
        <v>22</v>
      </c>
      <c r="U14" s="56">
        <v>83869</v>
      </c>
      <c r="V14" s="60">
        <v>-1115</v>
      </c>
      <c r="W14" s="61">
        <v>-0.013120116727854654</v>
      </c>
      <c r="X14" s="55"/>
      <c r="Y14" s="59"/>
      <c r="Z14" s="55" t="s">
        <v>22</v>
      </c>
      <c r="AA14" s="56">
        <v>123244</v>
      </c>
      <c r="AB14" s="62">
        <f t="shared" si="0"/>
        <v>2930</v>
      </c>
      <c r="AC14" s="63">
        <f t="shared" si="1"/>
        <v>0.024352943132137574</v>
      </c>
      <c r="AD14" s="64"/>
      <c r="AE14" s="65"/>
    </row>
    <row r="15" spans="1:31" ht="15.75" customHeight="1">
      <c r="A15" s="54"/>
      <c r="B15" s="55" t="s">
        <v>23</v>
      </c>
      <c r="C15" s="56">
        <v>60715</v>
      </c>
      <c r="D15" s="62">
        <v>308</v>
      </c>
      <c r="E15" s="63">
        <v>0.005098746833976195</v>
      </c>
      <c r="F15" s="66"/>
      <c r="G15" s="67"/>
      <c r="H15" s="55" t="s">
        <v>23</v>
      </c>
      <c r="I15" s="56">
        <v>79287</v>
      </c>
      <c r="J15" s="60">
        <v>665</v>
      </c>
      <c r="K15" s="61">
        <v>0.008458192363460609</v>
      </c>
      <c r="L15" s="55"/>
      <c r="M15" s="59"/>
      <c r="N15" s="55" t="s">
        <v>23</v>
      </c>
      <c r="O15" s="56">
        <v>91734</v>
      </c>
      <c r="P15" s="60">
        <v>-156</v>
      </c>
      <c r="Q15" s="61">
        <v>-0.0016976820111002284</v>
      </c>
      <c r="R15" s="55"/>
      <c r="S15" s="59"/>
      <c r="T15" s="55" t="s">
        <v>23</v>
      </c>
      <c r="U15" s="56">
        <v>85938</v>
      </c>
      <c r="V15" s="60">
        <v>2069</v>
      </c>
      <c r="W15" s="61">
        <v>0.024669424936508127</v>
      </c>
      <c r="X15" s="55"/>
      <c r="Y15" s="59"/>
      <c r="Z15" s="55" t="s">
        <v>23</v>
      </c>
      <c r="AA15" s="56">
        <v>124086</v>
      </c>
      <c r="AB15" s="62">
        <f t="shared" si="0"/>
        <v>842</v>
      </c>
      <c r="AC15" s="63">
        <f t="shared" si="1"/>
        <v>0.0068319755931323225</v>
      </c>
      <c r="AD15" s="64"/>
      <c r="AE15" s="65"/>
    </row>
    <row r="16" spans="1:31" ht="15.75" customHeight="1">
      <c r="A16" s="54"/>
      <c r="B16" s="55" t="s">
        <v>24</v>
      </c>
      <c r="C16" s="56">
        <v>59861</v>
      </c>
      <c r="D16" s="62">
        <v>-854</v>
      </c>
      <c r="E16" s="63">
        <v>-0.01406571687391913</v>
      </c>
      <c r="F16" s="66"/>
      <c r="G16" s="67"/>
      <c r="H16" s="55" t="s">
        <v>24</v>
      </c>
      <c r="I16" s="56">
        <v>79383</v>
      </c>
      <c r="J16" s="60">
        <v>96</v>
      </c>
      <c r="K16" s="61">
        <v>0.0012107911763593023</v>
      </c>
      <c r="L16" s="55"/>
      <c r="M16" s="59"/>
      <c r="N16" s="55" t="s">
        <v>24</v>
      </c>
      <c r="O16" s="56">
        <v>91115</v>
      </c>
      <c r="P16" s="60">
        <v>-619</v>
      </c>
      <c r="Q16" s="61">
        <v>-0.006747770728410404</v>
      </c>
      <c r="R16" s="55"/>
      <c r="S16" s="59"/>
      <c r="T16" s="55" t="s">
        <v>24</v>
      </c>
      <c r="U16" s="56">
        <v>88227</v>
      </c>
      <c r="V16" s="60">
        <v>2289</v>
      </c>
      <c r="W16" s="61">
        <v>0.0266354813935628</v>
      </c>
      <c r="X16" s="55"/>
      <c r="Y16" s="59"/>
      <c r="Z16" s="55" t="s">
        <v>24</v>
      </c>
      <c r="AA16" s="56">
        <v>125640</v>
      </c>
      <c r="AB16" s="62">
        <f t="shared" si="0"/>
        <v>1554</v>
      </c>
      <c r="AC16" s="63">
        <f t="shared" si="1"/>
        <v>0.012523572361104395</v>
      </c>
      <c r="AD16" s="64"/>
      <c r="AE16" s="65"/>
    </row>
    <row r="17" spans="1:31" ht="15.75" customHeight="1">
      <c r="A17" s="54"/>
      <c r="B17" s="55" t="s">
        <v>25</v>
      </c>
      <c r="C17" s="56">
        <v>61532</v>
      </c>
      <c r="D17" s="62">
        <v>1671</v>
      </c>
      <c r="E17" s="63">
        <v>0.027914668983144285</v>
      </c>
      <c r="F17" s="66"/>
      <c r="G17" s="67"/>
      <c r="H17" s="55" t="s">
        <v>25</v>
      </c>
      <c r="I17" s="56">
        <v>78300</v>
      </c>
      <c r="J17" s="60">
        <v>-1083</v>
      </c>
      <c r="K17" s="61">
        <v>-0.013642719473942784</v>
      </c>
      <c r="L17" s="55"/>
      <c r="M17" s="59"/>
      <c r="N17" s="55" t="s">
        <v>25</v>
      </c>
      <c r="O17" s="56">
        <v>90962</v>
      </c>
      <c r="P17" s="60">
        <v>-153</v>
      </c>
      <c r="Q17" s="61">
        <v>-0.001679196619656478</v>
      </c>
      <c r="R17" s="55"/>
      <c r="S17" s="59"/>
      <c r="T17" s="55" t="s">
        <v>25</v>
      </c>
      <c r="U17" s="56">
        <v>90441</v>
      </c>
      <c r="V17" s="60">
        <v>2214</v>
      </c>
      <c r="W17" s="61">
        <v>0.025094358869733754</v>
      </c>
      <c r="X17" s="55"/>
      <c r="Y17" s="59"/>
      <c r="Z17" s="55" t="s">
        <v>25</v>
      </c>
      <c r="AA17" s="56">
        <v>127268</v>
      </c>
      <c r="AB17" s="62">
        <f t="shared" si="0"/>
        <v>1628</v>
      </c>
      <c r="AC17" s="63">
        <f t="shared" si="1"/>
        <v>0.012957656797198345</v>
      </c>
      <c r="AD17" s="64"/>
      <c r="AE17" s="65"/>
    </row>
    <row r="18" spans="1:31" ht="15.75" customHeight="1">
      <c r="A18" s="54"/>
      <c r="B18" s="55" t="s">
        <v>26</v>
      </c>
      <c r="C18" s="69">
        <v>62825</v>
      </c>
      <c r="D18" s="62">
        <v>1293</v>
      </c>
      <c r="E18" s="63">
        <v>0.02101345641292336</v>
      </c>
      <c r="F18" s="66"/>
      <c r="G18" s="67"/>
      <c r="H18" s="55" t="s">
        <v>26</v>
      </c>
      <c r="I18" s="69">
        <v>79038</v>
      </c>
      <c r="J18" s="60">
        <v>738</v>
      </c>
      <c r="K18" s="61">
        <v>0.00942528735632184</v>
      </c>
      <c r="L18" s="55"/>
      <c r="M18" s="59"/>
      <c r="N18" s="55" t="s">
        <v>26</v>
      </c>
      <c r="O18" s="69">
        <v>90105</v>
      </c>
      <c r="P18" s="60">
        <v>-857</v>
      </c>
      <c r="Q18" s="61">
        <v>-0.009421516677293814</v>
      </c>
      <c r="R18" s="55"/>
      <c r="S18" s="59"/>
      <c r="T18" s="55" t="s">
        <v>26</v>
      </c>
      <c r="U18" s="56">
        <v>90235</v>
      </c>
      <c r="V18" s="60">
        <v>-206</v>
      </c>
      <c r="W18" s="61">
        <v>-0.0022777280215831317</v>
      </c>
      <c r="X18" s="55"/>
      <c r="Y18" s="59"/>
      <c r="Z18" s="55" t="s">
        <v>26</v>
      </c>
      <c r="AA18" s="56">
        <v>127514</v>
      </c>
      <c r="AB18" s="62">
        <f t="shared" si="0"/>
        <v>246</v>
      </c>
      <c r="AC18" s="63">
        <f t="shared" si="1"/>
        <v>0.0019329289373605305</v>
      </c>
      <c r="AD18" s="64"/>
      <c r="AE18" s="65"/>
    </row>
    <row r="19" spans="1:31" ht="4.5" customHeight="1" thickBot="1">
      <c r="A19" s="54"/>
      <c r="B19" s="55"/>
      <c r="C19" s="69"/>
      <c r="D19" s="62"/>
      <c r="E19" s="63"/>
      <c r="F19" s="66"/>
      <c r="G19" s="67"/>
      <c r="H19" s="55"/>
      <c r="I19" s="69"/>
      <c r="J19" s="62"/>
      <c r="K19" s="63"/>
      <c r="L19" s="55"/>
      <c r="M19" s="59"/>
      <c r="N19" s="55"/>
      <c r="O19" s="69"/>
      <c r="P19" s="62"/>
      <c r="Q19" s="63"/>
      <c r="R19" s="55"/>
      <c r="S19" s="59"/>
      <c r="T19" s="55"/>
      <c r="U19" s="56"/>
      <c r="V19" s="62"/>
      <c r="W19" s="63"/>
      <c r="X19" s="55"/>
      <c r="Y19" s="59"/>
      <c r="Z19" s="55"/>
      <c r="AA19" s="56"/>
      <c r="AB19" s="62"/>
      <c r="AC19" s="63"/>
      <c r="AD19" s="64"/>
      <c r="AE19" s="65"/>
    </row>
    <row r="20" spans="1:31" s="28" customFormat="1" ht="39.75" customHeight="1" thickBot="1" thickTop="1">
      <c r="A20" s="70"/>
      <c r="B20" s="71" t="s">
        <v>27</v>
      </c>
      <c r="C20" s="72"/>
      <c r="D20" s="71"/>
      <c r="E20" s="73"/>
      <c r="F20" s="74"/>
      <c r="G20" s="75"/>
      <c r="H20" s="71" t="s">
        <v>28</v>
      </c>
      <c r="I20" s="72"/>
      <c r="J20" s="71"/>
      <c r="K20" s="73"/>
      <c r="L20" s="74"/>
      <c r="M20" s="75"/>
      <c r="N20" s="76" t="s">
        <v>29</v>
      </c>
      <c r="O20" s="72"/>
      <c r="P20" s="71"/>
      <c r="Q20" s="73"/>
      <c r="R20" s="74"/>
      <c r="S20" s="77"/>
      <c r="T20" s="76" t="s">
        <v>30</v>
      </c>
      <c r="U20" s="72"/>
      <c r="V20" s="71"/>
      <c r="W20" s="73"/>
      <c r="X20" s="78"/>
      <c r="Y20" s="79"/>
      <c r="Z20" s="80" t="s">
        <v>31</v>
      </c>
      <c r="AA20" s="81"/>
      <c r="AB20" s="81"/>
      <c r="AC20" s="82"/>
      <c r="AD20" s="83"/>
      <c r="AE20" s="27"/>
    </row>
    <row r="21" spans="1:31" s="42" customFormat="1" ht="24.75" customHeight="1" thickTop="1">
      <c r="A21" s="29"/>
      <c r="B21" s="30" t="s">
        <v>8</v>
      </c>
      <c r="C21" s="31" t="s">
        <v>9</v>
      </c>
      <c r="D21" s="31" t="s">
        <v>10</v>
      </c>
      <c r="E21" s="32" t="s">
        <v>11</v>
      </c>
      <c r="F21" s="33"/>
      <c r="G21" s="34"/>
      <c r="H21" s="35" t="s">
        <v>8</v>
      </c>
      <c r="I21" s="31" t="s">
        <v>9</v>
      </c>
      <c r="J21" s="31" t="s">
        <v>10</v>
      </c>
      <c r="K21" s="32" t="s">
        <v>11</v>
      </c>
      <c r="L21" s="33"/>
      <c r="M21" s="34"/>
      <c r="N21" s="35" t="s">
        <v>8</v>
      </c>
      <c r="O21" s="31" t="s">
        <v>9</v>
      </c>
      <c r="P21" s="31" t="s">
        <v>10</v>
      </c>
      <c r="Q21" s="32" t="s">
        <v>11</v>
      </c>
      <c r="R21" s="33"/>
      <c r="S21" s="34"/>
      <c r="T21" s="39" t="s">
        <v>8</v>
      </c>
      <c r="U21" s="31" t="s">
        <v>9</v>
      </c>
      <c r="V21" s="31" t="s">
        <v>10</v>
      </c>
      <c r="W21" s="84" t="s">
        <v>11</v>
      </c>
      <c r="X21" s="33"/>
      <c r="Y21" s="34"/>
      <c r="Z21" s="39" t="s">
        <v>8</v>
      </c>
      <c r="AA21" s="31" t="s">
        <v>9</v>
      </c>
      <c r="AB21" s="31" t="s">
        <v>10</v>
      </c>
      <c r="AC21" s="84" t="s">
        <v>11</v>
      </c>
      <c r="AD21" s="40"/>
      <c r="AE21" s="41"/>
    </row>
    <row r="22" spans="1:31" s="53" customFormat="1" ht="19.5" customHeight="1">
      <c r="A22" s="43"/>
      <c r="B22" s="44" t="s">
        <v>12</v>
      </c>
      <c r="C22" s="45">
        <v>794387</v>
      </c>
      <c r="D22" s="46">
        <v>91133</v>
      </c>
      <c r="E22" s="47">
        <v>0.12958760277225584</v>
      </c>
      <c r="F22" s="44"/>
      <c r="G22" s="48"/>
      <c r="H22" s="44" t="s">
        <v>12</v>
      </c>
      <c r="I22" s="45">
        <v>933174</v>
      </c>
      <c r="J22" s="46">
        <v>-1279</v>
      </c>
      <c r="K22" s="47">
        <v>-0.0013687151734758196</v>
      </c>
      <c r="L22" s="44"/>
      <c r="M22" s="48"/>
      <c r="N22" s="44" t="s">
        <v>12</v>
      </c>
      <c r="O22" s="45">
        <v>1004896</v>
      </c>
      <c r="P22" s="46">
        <v>-65701</v>
      </c>
      <c r="Q22" s="47">
        <v>-0.061368563521100844</v>
      </c>
      <c r="R22" s="44"/>
      <c r="S22" s="48"/>
      <c r="T22" s="44" t="s">
        <v>12</v>
      </c>
      <c r="U22" s="45">
        <v>1160588</v>
      </c>
      <c r="V22" s="46">
        <f>U22-U6</f>
        <v>142831</v>
      </c>
      <c r="W22" s="47">
        <f>(U22-U6)/U6*1</f>
        <v>0.1403390003704224</v>
      </c>
      <c r="X22" s="44"/>
      <c r="Y22" s="48"/>
      <c r="Z22" s="44" t="s">
        <v>12</v>
      </c>
      <c r="AA22" s="45">
        <v>1645726</v>
      </c>
      <c r="AB22" s="46">
        <f>AA22-AA6</f>
        <v>188712</v>
      </c>
      <c r="AC22" s="47">
        <f>(AA22-AA6)/AA6*1</f>
        <v>0.12951968889797902</v>
      </c>
      <c r="AD22" s="51"/>
      <c r="AE22" s="52"/>
    </row>
    <row r="23" spans="1:31" ht="24.75" customHeight="1">
      <c r="A23" s="54"/>
      <c r="B23" s="55" t="s">
        <v>13</v>
      </c>
      <c r="C23" s="56">
        <v>63118</v>
      </c>
      <c r="D23" s="68">
        <v>293</v>
      </c>
      <c r="E23" s="63">
        <v>0.00466374850775965</v>
      </c>
      <c r="F23" s="66"/>
      <c r="G23" s="67"/>
      <c r="H23" s="55" t="s">
        <v>13</v>
      </c>
      <c r="I23" s="56">
        <v>79008</v>
      </c>
      <c r="J23" s="68">
        <v>-30</v>
      </c>
      <c r="K23" s="63">
        <v>-0.0003795642602292568</v>
      </c>
      <c r="L23" s="55"/>
      <c r="M23" s="59"/>
      <c r="N23" s="55" t="s">
        <v>13</v>
      </c>
      <c r="O23" s="56">
        <v>90051</v>
      </c>
      <c r="P23" s="68">
        <v>-54</v>
      </c>
      <c r="Q23" s="63">
        <v>-0.0005993008157149992</v>
      </c>
      <c r="R23" s="55"/>
      <c r="S23" s="59"/>
      <c r="T23" s="55" t="s">
        <v>13</v>
      </c>
      <c r="U23" s="56">
        <v>89713</v>
      </c>
      <c r="V23" s="62">
        <f>U23-U18</f>
        <v>-522</v>
      </c>
      <c r="W23" s="63">
        <f>((U23-U18)/U18)*1</f>
        <v>-0.005784894996398293</v>
      </c>
      <c r="X23" s="55"/>
      <c r="Y23" s="59"/>
      <c r="Z23" s="55" t="s">
        <v>13</v>
      </c>
      <c r="AA23" s="56">
        <v>128315</v>
      </c>
      <c r="AB23" s="62">
        <f>AA23-AA18</f>
        <v>801</v>
      </c>
      <c r="AC23" s="63">
        <f>((AA23-AA18)/AA18)*1</f>
        <v>0.006281663189924244</v>
      </c>
      <c r="AD23" s="64"/>
      <c r="AE23" s="65"/>
    </row>
    <row r="24" spans="1:31" ht="15.75" customHeight="1">
      <c r="A24" s="54"/>
      <c r="B24" s="55" t="s">
        <v>14</v>
      </c>
      <c r="C24" s="56">
        <v>63077</v>
      </c>
      <c r="D24" s="68">
        <v>-41</v>
      </c>
      <c r="E24" s="63">
        <v>-0.0006495769827941316</v>
      </c>
      <c r="F24" s="66"/>
      <c r="G24" s="67"/>
      <c r="H24" s="55" t="s">
        <v>14</v>
      </c>
      <c r="I24" s="56">
        <v>77931</v>
      </c>
      <c r="J24" s="68">
        <v>-1077</v>
      </c>
      <c r="K24" s="63">
        <v>-0.01363153098420413</v>
      </c>
      <c r="L24" s="55"/>
      <c r="M24" s="59"/>
      <c r="N24" s="55" t="s">
        <v>14</v>
      </c>
      <c r="O24" s="56">
        <v>90034</v>
      </c>
      <c r="P24" s="68">
        <v>-17</v>
      </c>
      <c r="Q24" s="63">
        <v>-0.00018878191247182152</v>
      </c>
      <c r="R24" s="55"/>
      <c r="S24" s="59"/>
      <c r="T24" s="55" t="s">
        <v>14</v>
      </c>
      <c r="U24" s="56">
        <v>93577</v>
      </c>
      <c r="V24" s="68">
        <f aca="true" t="shared" si="2" ref="V24:V34">U24-U23</f>
        <v>3864</v>
      </c>
      <c r="W24" s="63">
        <f aca="true" t="shared" si="3" ref="W24:W34">((U24-U23)/U23)*1</f>
        <v>0.04307068094924927</v>
      </c>
      <c r="X24" s="55"/>
      <c r="Y24" s="59"/>
      <c r="Z24" s="55" t="s">
        <v>14</v>
      </c>
      <c r="AA24" s="56">
        <v>126987</v>
      </c>
      <c r="AB24" s="68">
        <f aca="true" t="shared" si="4" ref="AB24:AB34">AA24-AA23</f>
        <v>-1328</v>
      </c>
      <c r="AC24" s="63">
        <f aca="true" t="shared" si="5" ref="AC24:AC34">((AA24-AA23)/AA23)*1</f>
        <v>-0.010349530452402292</v>
      </c>
      <c r="AD24" s="64"/>
      <c r="AE24" s="65"/>
    </row>
    <row r="25" spans="1:31" ht="15.75" customHeight="1">
      <c r="A25" s="54"/>
      <c r="B25" s="55" t="s">
        <v>15</v>
      </c>
      <c r="C25" s="56">
        <v>64349</v>
      </c>
      <c r="D25" s="68">
        <v>1272</v>
      </c>
      <c r="E25" s="63">
        <v>0.020165829066062114</v>
      </c>
      <c r="F25" s="66"/>
      <c r="G25" s="67"/>
      <c r="H25" s="55" t="s">
        <v>15</v>
      </c>
      <c r="I25" s="56">
        <v>78812</v>
      </c>
      <c r="J25" s="68">
        <v>881</v>
      </c>
      <c r="K25" s="63">
        <v>0.011304872258793034</v>
      </c>
      <c r="L25" s="55"/>
      <c r="M25" s="59"/>
      <c r="N25" s="55" t="s">
        <v>16</v>
      </c>
      <c r="O25" s="56">
        <v>88455</v>
      </c>
      <c r="P25" s="68">
        <v>-1579</v>
      </c>
      <c r="Q25" s="63">
        <v>-0.017537819046138124</v>
      </c>
      <c r="R25" s="55"/>
      <c r="S25" s="59"/>
      <c r="T25" s="55" t="s">
        <v>16</v>
      </c>
      <c r="U25" s="56">
        <v>96253</v>
      </c>
      <c r="V25" s="68">
        <f t="shared" si="2"/>
        <v>2676</v>
      </c>
      <c r="W25" s="63">
        <f t="shared" si="3"/>
        <v>0.028596770573965823</v>
      </c>
      <c r="X25" s="55"/>
      <c r="Y25" s="59"/>
      <c r="Z25" s="55" t="s">
        <v>16</v>
      </c>
      <c r="AA25" s="56">
        <v>130134</v>
      </c>
      <c r="AB25" s="68">
        <f t="shared" si="4"/>
        <v>3147</v>
      </c>
      <c r="AC25" s="63">
        <f t="shared" si="5"/>
        <v>0.02478206430579508</v>
      </c>
      <c r="AD25" s="64"/>
      <c r="AE25" s="65"/>
    </row>
    <row r="26" spans="1:31" ht="15.75" customHeight="1">
      <c r="A26" s="54"/>
      <c r="B26" s="55" t="s">
        <v>17</v>
      </c>
      <c r="C26" s="56">
        <v>65074</v>
      </c>
      <c r="D26" s="68">
        <v>725</v>
      </c>
      <c r="E26" s="63">
        <v>0.011266686350992245</v>
      </c>
      <c r="F26" s="66"/>
      <c r="G26" s="67"/>
      <c r="H26" s="55" t="s">
        <v>17</v>
      </c>
      <c r="I26" s="56">
        <v>77626</v>
      </c>
      <c r="J26" s="68">
        <v>-1186</v>
      </c>
      <c r="K26" s="63">
        <v>-0.015048469776176217</v>
      </c>
      <c r="L26" s="55"/>
      <c r="M26" s="59"/>
      <c r="N26" s="55" t="s">
        <v>17</v>
      </c>
      <c r="O26" s="56">
        <v>86803</v>
      </c>
      <c r="P26" s="68">
        <v>-1652</v>
      </c>
      <c r="Q26" s="63">
        <v>-0.018676163020745012</v>
      </c>
      <c r="R26" s="55"/>
      <c r="S26" s="59"/>
      <c r="T26" s="55" t="s">
        <v>18</v>
      </c>
      <c r="U26" s="56">
        <v>95503</v>
      </c>
      <c r="V26" s="68">
        <f t="shared" si="2"/>
        <v>-750</v>
      </c>
      <c r="W26" s="63">
        <f t="shared" si="3"/>
        <v>-0.007791964925768547</v>
      </c>
      <c r="X26" s="55"/>
      <c r="Y26" s="59"/>
      <c r="Z26" s="55" t="s">
        <v>18</v>
      </c>
      <c r="AA26" s="56">
        <v>130520</v>
      </c>
      <c r="AB26" s="68">
        <f t="shared" si="4"/>
        <v>386</v>
      </c>
      <c r="AC26" s="63">
        <f t="shared" si="5"/>
        <v>0.0029661733290300765</v>
      </c>
      <c r="AD26" s="64"/>
      <c r="AE26" s="65"/>
    </row>
    <row r="27" spans="1:31" ht="15.75" customHeight="1">
      <c r="A27" s="54"/>
      <c r="B27" s="55" t="s">
        <v>19</v>
      </c>
      <c r="C27" s="56">
        <v>65755</v>
      </c>
      <c r="D27" s="68">
        <v>681</v>
      </c>
      <c r="E27" s="63">
        <v>0.0104650090666011</v>
      </c>
      <c r="F27" s="66"/>
      <c r="G27" s="67"/>
      <c r="H27" s="55" t="s">
        <v>19</v>
      </c>
      <c r="I27" s="56">
        <v>77147</v>
      </c>
      <c r="J27" s="68">
        <v>-479</v>
      </c>
      <c r="K27" s="63">
        <v>-0.006170612938963749</v>
      </c>
      <c r="L27" s="55"/>
      <c r="M27" s="59"/>
      <c r="N27" s="55" t="s">
        <v>32</v>
      </c>
      <c r="O27" s="56">
        <v>87246</v>
      </c>
      <c r="P27" s="68">
        <v>443</v>
      </c>
      <c r="Q27" s="63">
        <v>0.005103510247341681</v>
      </c>
      <c r="R27" s="55"/>
      <c r="S27" s="59"/>
      <c r="T27" s="55" t="s">
        <v>19</v>
      </c>
      <c r="U27" s="56">
        <v>97152</v>
      </c>
      <c r="V27" s="68">
        <f t="shared" si="2"/>
        <v>1649</v>
      </c>
      <c r="W27" s="63">
        <f t="shared" si="3"/>
        <v>0.017266473304503524</v>
      </c>
      <c r="X27" s="55"/>
      <c r="Y27" s="59"/>
      <c r="Z27" s="55" t="s">
        <v>19</v>
      </c>
      <c r="AA27" s="56">
        <v>133687</v>
      </c>
      <c r="AB27" s="68">
        <f t="shared" si="4"/>
        <v>3167</v>
      </c>
      <c r="AC27" s="63">
        <f t="shared" si="5"/>
        <v>0.024264480539380937</v>
      </c>
      <c r="AD27" s="64"/>
      <c r="AE27" s="65"/>
    </row>
    <row r="28" spans="1:31" ht="15.75" customHeight="1">
      <c r="A28" s="54"/>
      <c r="B28" s="55" t="s">
        <v>20</v>
      </c>
      <c r="C28" s="56">
        <v>64855</v>
      </c>
      <c r="D28" s="68">
        <v>-900</v>
      </c>
      <c r="E28" s="63">
        <v>-0.01368717207816896</v>
      </c>
      <c r="F28" s="66"/>
      <c r="G28" s="67"/>
      <c r="H28" s="55" t="s">
        <v>20</v>
      </c>
      <c r="I28" s="56">
        <v>76961</v>
      </c>
      <c r="J28" s="68">
        <v>-186</v>
      </c>
      <c r="K28" s="63">
        <v>-0.002410981632467886</v>
      </c>
      <c r="L28" s="55"/>
      <c r="M28" s="59"/>
      <c r="N28" s="55" t="s">
        <v>33</v>
      </c>
      <c r="O28" s="56">
        <v>85091</v>
      </c>
      <c r="P28" s="68">
        <v>-2155</v>
      </c>
      <c r="Q28" s="63">
        <v>-0.024700272791875845</v>
      </c>
      <c r="R28" s="55"/>
      <c r="S28" s="59"/>
      <c r="T28" s="55" t="s">
        <v>20</v>
      </c>
      <c r="U28" s="56">
        <v>94712</v>
      </c>
      <c r="V28" s="68">
        <f t="shared" si="2"/>
        <v>-2440</v>
      </c>
      <c r="W28" s="63">
        <f t="shared" si="3"/>
        <v>-0.02511528326745718</v>
      </c>
      <c r="X28" s="55"/>
      <c r="Y28" s="59"/>
      <c r="Z28" s="55" t="s">
        <v>20</v>
      </c>
      <c r="AA28" s="56">
        <v>135744</v>
      </c>
      <c r="AB28" s="68">
        <f t="shared" si="4"/>
        <v>2057</v>
      </c>
      <c r="AC28" s="63">
        <f t="shared" si="5"/>
        <v>0.015386686813227912</v>
      </c>
      <c r="AD28" s="64"/>
      <c r="AE28" s="65"/>
    </row>
    <row r="29" spans="1:31" ht="24.75" customHeight="1">
      <c r="A29" s="54"/>
      <c r="B29" s="55" t="s">
        <v>21</v>
      </c>
      <c r="C29" s="56">
        <v>66560</v>
      </c>
      <c r="D29" s="62">
        <v>1705</v>
      </c>
      <c r="E29" s="63">
        <v>0.026289414848508212</v>
      </c>
      <c r="F29" s="66"/>
      <c r="G29" s="67"/>
      <c r="H29" s="55" t="s">
        <v>21</v>
      </c>
      <c r="I29" s="56">
        <v>76149</v>
      </c>
      <c r="J29" s="62">
        <v>-812</v>
      </c>
      <c r="K29" s="63">
        <v>-0.010550798456361013</v>
      </c>
      <c r="L29" s="55"/>
      <c r="M29" s="59"/>
      <c r="N29" s="55" t="s">
        <v>34</v>
      </c>
      <c r="O29" s="56">
        <v>82686</v>
      </c>
      <c r="P29" s="62">
        <v>-2405</v>
      </c>
      <c r="Q29" s="63">
        <v>-0.028263858692458663</v>
      </c>
      <c r="R29" s="55"/>
      <c r="S29" s="59"/>
      <c r="T29" s="55" t="s">
        <v>21</v>
      </c>
      <c r="U29" s="56">
        <v>96429</v>
      </c>
      <c r="V29" s="62">
        <f t="shared" si="2"/>
        <v>1717</v>
      </c>
      <c r="W29" s="63">
        <f t="shared" si="3"/>
        <v>0.01812864262184306</v>
      </c>
      <c r="X29" s="55"/>
      <c r="Y29" s="59"/>
      <c r="Z29" s="55" t="s">
        <v>21</v>
      </c>
      <c r="AA29" s="56">
        <v>139982</v>
      </c>
      <c r="AB29" s="62">
        <f t="shared" si="4"/>
        <v>4238</v>
      </c>
      <c r="AC29" s="63">
        <f t="shared" si="5"/>
        <v>0.03122053276756247</v>
      </c>
      <c r="AD29" s="64"/>
      <c r="AE29" s="65"/>
    </row>
    <row r="30" spans="1:31" ht="15.75" customHeight="1">
      <c r="A30" s="54"/>
      <c r="B30" s="55" t="s">
        <v>22</v>
      </c>
      <c r="C30" s="56">
        <v>67469</v>
      </c>
      <c r="D30" s="62">
        <v>909</v>
      </c>
      <c r="E30" s="63">
        <v>0.013656850961538462</v>
      </c>
      <c r="F30" s="66"/>
      <c r="G30" s="67"/>
      <c r="H30" s="55" t="s">
        <v>22</v>
      </c>
      <c r="I30" s="56">
        <v>75512</v>
      </c>
      <c r="J30" s="62">
        <v>-637</v>
      </c>
      <c r="K30" s="63">
        <v>-0.008365178794206096</v>
      </c>
      <c r="L30" s="55"/>
      <c r="M30" s="59"/>
      <c r="N30" s="55" t="s">
        <v>35</v>
      </c>
      <c r="O30" s="56">
        <v>83466</v>
      </c>
      <c r="P30" s="62">
        <v>780</v>
      </c>
      <c r="Q30" s="63">
        <v>0.009433277701182788</v>
      </c>
      <c r="R30" s="55"/>
      <c r="S30" s="59"/>
      <c r="T30" s="55" t="s">
        <v>22</v>
      </c>
      <c r="U30" s="56">
        <v>96904</v>
      </c>
      <c r="V30" s="62">
        <f t="shared" si="2"/>
        <v>475</v>
      </c>
      <c r="W30" s="63">
        <f t="shared" si="3"/>
        <v>0.004925904033019113</v>
      </c>
      <c r="X30" s="55"/>
      <c r="Y30" s="59"/>
      <c r="Z30" s="55" t="s">
        <v>22</v>
      </c>
      <c r="AA30" s="56">
        <v>142113</v>
      </c>
      <c r="AB30" s="62">
        <f t="shared" si="4"/>
        <v>2131</v>
      </c>
      <c r="AC30" s="63">
        <f t="shared" si="5"/>
        <v>0.015223385863896786</v>
      </c>
      <c r="AD30" s="64"/>
      <c r="AE30" s="65"/>
    </row>
    <row r="31" spans="1:31" ht="15.75" customHeight="1">
      <c r="A31" s="54"/>
      <c r="B31" s="55" t="s">
        <v>23</v>
      </c>
      <c r="C31" s="56">
        <v>68943</v>
      </c>
      <c r="D31" s="62">
        <v>1474</v>
      </c>
      <c r="E31" s="63">
        <v>0.021847070506454815</v>
      </c>
      <c r="F31" s="66"/>
      <c r="G31" s="67"/>
      <c r="H31" s="55" t="s">
        <v>23</v>
      </c>
      <c r="I31" s="56">
        <v>77179</v>
      </c>
      <c r="J31" s="62">
        <v>1667</v>
      </c>
      <c r="K31" s="63">
        <v>0.02207596143659286</v>
      </c>
      <c r="L31" s="55"/>
      <c r="M31" s="59"/>
      <c r="N31" s="55" t="s">
        <v>36</v>
      </c>
      <c r="O31" s="56">
        <v>77074</v>
      </c>
      <c r="P31" s="62">
        <v>-6392</v>
      </c>
      <c r="Q31" s="63">
        <v>-0.07658208132652816</v>
      </c>
      <c r="R31" s="55"/>
      <c r="S31" s="59"/>
      <c r="T31" s="55" t="s">
        <v>23</v>
      </c>
      <c r="U31" s="56">
        <v>98261</v>
      </c>
      <c r="V31" s="62">
        <f t="shared" si="2"/>
        <v>1357</v>
      </c>
      <c r="W31" s="63">
        <f t="shared" si="3"/>
        <v>0.014003549905060678</v>
      </c>
      <c r="X31" s="55"/>
      <c r="Y31" s="59"/>
      <c r="Z31" s="55" t="s">
        <v>23</v>
      </c>
      <c r="AA31" s="56">
        <v>142778</v>
      </c>
      <c r="AB31" s="62">
        <f t="shared" si="4"/>
        <v>665</v>
      </c>
      <c r="AC31" s="63">
        <f t="shared" si="5"/>
        <v>0.00467937486366483</v>
      </c>
      <c r="AD31" s="64"/>
      <c r="AE31" s="65"/>
    </row>
    <row r="32" spans="1:31" ht="15.75" customHeight="1">
      <c r="A32" s="54"/>
      <c r="B32" s="55" t="s">
        <v>24</v>
      </c>
      <c r="C32" s="56">
        <v>68105</v>
      </c>
      <c r="D32" s="62">
        <v>-838</v>
      </c>
      <c r="E32" s="63">
        <v>-0.012154968597247</v>
      </c>
      <c r="F32" s="66"/>
      <c r="G32" s="67"/>
      <c r="H32" s="55" t="s">
        <v>24</v>
      </c>
      <c r="I32" s="56">
        <v>79351</v>
      </c>
      <c r="J32" s="62">
        <v>2172</v>
      </c>
      <c r="K32" s="63">
        <v>0.028142370333899117</v>
      </c>
      <c r="L32" s="55"/>
      <c r="M32" s="59"/>
      <c r="N32" s="55" t="s">
        <v>37</v>
      </c>
      <c r="O32" s="56">
        <v>77757</v>
      </c>
      <c r="P32" s="62">
        <v>683</v>
      </c>
      <c r="Q32" s="63">
        <v>0.008861613514284973</v>
      </c>
      <c r="R32" s="55"/>
      <c r="S32" s="59"/>
      <c r="T32" s="55" t="s">
        <v>24</v>
      </c>
      <c r="U32" s="56">
        <v>99953</v>
      </c>
      <c r="V32" s="62">
        <f t="shared" si="2"/>
        <v>1692</v>
      </c>
      <c r="W32" s="63">
        <f t="shared" si="3"/>
        <v>0.017219446168876766</v>
      </c>
      <c r="X32" s="55"/>
      <c r="Y32" s="59"/>
      <c r="Z32" s="55" t="s">
        <v>24</v>
      </c>
      <c r="AA32" s="56">
        <v>144108</v>
      </c>
      <c r="AB32" s="62">
        <f t="shared" si="4"/>
        <v>1330</v>
      </c>
      <c r="AC32" s="63">
        <f t="shared" si="5"/>
        <v>0.00931516059897183</v>
      </c>
      <c r="AD32" s="64"/>
      <c r="AE32" s="65"/>
    </row>
    <row r="33" spans="1:31" ht="15.75" customHeight="1">
      <c r="A33" s="54"/>
      <c r="B33" s="55" t="s">
        <v>25</v>
      </c>
      <c r="C33" s="56">
        <v>68009</v>
      </c>
      <c r="D33" s="62">
        <v>-96</v>
      </c>
      <c r="E33" s="63">
        <v>-0.0014095881359665224</v>
      </c>
      <c r="F33" s="66"/>
      <c r="G33" s="67"/>
      <c r="H33" s="55" t="s">
        <v>25</v>
      </c>
      <c r="I33" s="56">
        <v>79117</v>
      </c>
      <c r="J33" s="62">
        <v>-234</v>
      </c>
      <c r="K33" s="63">
        <v>-0.002948923138964852</v>
      </c>
      <c r="L33" s="55"/>
      <c r="M33" s="59"/>
      <c r="N33" s="55" t="s">
        <v>38</v>
      </c>
      <c r="O33" s="56">
        <v>78150</v>
      </c>
      <c r="P33" s="62">
        <v>393</v>
      </c>
      <c r="Q33" s="63">
        <v>0.005054207338246074</v>
      </c>
      <c r="R33" s="55"/>
      <c r="S33" s="59"/>
      <c r="T33" s="55" t="s">
        <v>25</v>
      </c>
      <c r="U33" s="56">
        <v>99754</v>
      </c>
      <c r="V33" s="62">
        <f t="shared" si="2"/>
        <v>-199</v>
      </c>
      <c r="W33" s="63">
        <f t="shared" si="3"/>
        <v>-0.001990935739797705</v>
      </c>
      <c r="X33" s="55"/>
      <c r="Y33" s="59"/>
      <c r="Z33" s="55" t="s">
        <v>25</v>
      </c>
      <c r="AA33" s="56">
        <v>145214</v>
      </c>
      <c r="AB33" s="62">
        <f t="shared" si="4"/>
        <v>1106</v>
      </c>
      <c r="AC33" s="63">
        <f t="shared" si="5"/>
        <v>0.007674799455963583</v>
      </c>
      <c r="AD33" s="64"/>
      <c r="AE33" s="65"/>
    </row>
    <row r="34" spans="1:31" ht="15.75" customHeight="1">
      <c r="A34" s="54"/>
      <c r="B34" s="55" t="s">
        <v>26</v>
      </c>
      <c r="C34" s="69">
        <v>69071</v>
      </c>
      <c r="D34" s="62">
        <v>1062</v>
      </c>
      <c r="E34" s="63">
        <v>0.015615580290843858</v>
      </c>
      <c r="F34" s="66"/>
      <c r="G34" s="67"/>
      <c r="H34" s="55" t="s">
        <v>26</v>
      </c>
      <c r="I34" s="69">
        <v>78382</v>
      </c>
      <c r="J34" s="62">
        <v>-735</v>
      </c>
      <c r="K34" s="63">
        <v>-0.009290038803291328</v>
      </c>
      <c r="L34" s="55"/>
      <c r="M34" s="59"/>
      <c r="N34" s="55" t="s">
        <v>39</v>
      </c>
      <c r="O34" s="69">
        <v>78084</v>
      </c>
      <c r="P34" s="62">
        <v>-66</v>
      </c>
      <c r="Q34" s="63">
        <v>-0.0008445297504798465</v>
      </c>
      <c r="R34" s="55"/>
      <c r="S34" s="59"/>
      <c r="T34" s="55" t="s">
        <v>26</v>
      </c>
      <c r="U34" s="69">
        <v>102374</v>
      </c>
      <c r="V34" s="62">
        <f t="shared" si="2"/>
        <v>2620</v>
      </c>
      <c r="W34" s="63">
        <f t="shared" si="3"/>
        <v>0.026264610942919583</v>
      </c>
      <c r="X34" s="55"/>
      <c r="Y34" s="59"/>
      <c r="Z34" s="55" t="s">
        <v>26</v>
      </c>
      <c r="AA34" s="69">
        <v>146144</v>
      </c>
      <c r="AB34" s="62">
        <f t="shared" si="4"/>
        <v>930</v>
      </c>
      <c r="AC34" s="63">
        <f t="shared" si="5"/>
        <v>0.006404341179225143</v>
      </c>
      <c r="AD34" s="64"/>
      <c r="AE34" s="65"/>
    </row>
    <row r="35" spans="1:31" ht="4.5" customHeight="1" thickBot="1">
      <c r="A35" s="54"/>
      <c r="B35" s="55"/>
      <c r="C35" s="69"/>
      <c r="D35" s="62"/>
      <c r="E35" s="63"/>
      <c r="F35" s="66"/>
      <c r="G35" s="67"/>
      <c r="H35" s="55"/>
      <c r="I35" s="69"/>
      <c r="J35" s="62"/>
      <c r="K35" s="63"/>
      <c r="L35" s="55"/>
      <c r="M35" s="59"/>
      <c r="N35" s="55"/>
      <c r="O35" s="69"/>
      <c r="P35" s="62"/>
      <c r="Q35" s="63"/>
      <c r="R35" s="55"/>
      <c r="S35" s="59"/>
      <c r="T35" s="55"/>
      <c r="U35" s="69"/>
      <c r="V35" s="62"/>
      <c r="W35" s="63"/>
      <c r="X35" s="55"/>
      <c r="Y35" s="59"/>
      <c r="Z35" s="55"/>
      <c r="AA35" s="69"/>
      <c r="AB35" s="62"/>
      <c r="AC35" s="63"/>
      <c r="AD35" s="64"/>
      <c r="AE35" s="65"/>
    </row>
    <row r="36" spans="1:31" s="90" customFormat="1" ht="39.75" customHeight="1" thickBot="1" thickTop="1">
      <c r="A36" s="70"/>
      <c r="B36" s="71" t="s">
        <v>40</v>
      </c>
      <c r="C36" s="72"/>
      <c r="D36" s="71"/>
      <c r="E36" s="73"/>
      <c r="F36" s="74"/>
      <c r="G36" s="75"/>
      <c r="H36" s="71" t="s">
        <v>41</v>
      </c>
      <c r="I36" s="72"/>
      <c r="J36" s="71"/>
      <c r="K36" s="73"/>
      <c r="L36" s="74"/>
      <c r="M36" s="85"/>
      <c r="N36" s="86" t="s">
        <v>42</v>
      </c>
      <c r="O36" s="81"/>
      <c r="P36" s="81"/>
      <c r="Q36" s="82"/>
      <c r="R36" s="78"/>
      <c r="S36" s="79"/>
      <c r="T36" s="86" t="s">
        <v>43</v>
      </c>
      <c r="U36" s="71"/>
      <c r="V36" s="71"/>
      <c r="W36" s="73"/>
      <c r="X36" s="87"/>
      <c r="Y36" s="88"/>
      <c r="Z36" s="80" t="s">
        <v>44</v>
      </c>
      <c r="AA36" s="71"/>
      <c r="AB36" s="71"/>
      <c r="AC36" s="73"/>
      <c r="AD36" s="83"/>
      <c r="AE36" s="89"/>
    </row>
    <row r="37" spans="1:31" ht="24.75" customHeight="1" thickTop="1">
      <c r="A37" s="29"/>
      <c r="B37" s="30" t="s">
        <v>8</v>
      </c>
      <c r="C37" s="31" t="s">
        <v>9</v>
      </c>
      <c r="D37" s="31" t="s">
        <v>10</v>
      </c>
      <c r="E37" s="32" t="s">
        <v>11</v>
      </c>
      <c r="F37" s="33"/>
      <c r="G37" s="34"/>
      <c r="H37" s="35" t="s">
        <v>8</v>
      </c>
      <c r="I37" s="31" t="s">
        <v>9</v>
      </c>
      <c r="J37" s="31" t="s">
        <v>10</v>
      </c>
      <c r="K37" s="32" t="s">
        <v>11</v>
      </c>
      <c r="L37" s="33"/>
      <c r="M37" s="34"/>
      <c r="N37" s="35" t="s">
        <v>8</v>
      </c>
      <c r="O37" s="31" t="s">
        <v>9</v>
      </c>
      <c r="P37" s="31" t="s">
        <v>10</v>
      </c>
      <c r="Q37" s="32" t="s">
        <v>11</v>
      </c>
      <c r="R37" s="33"/>
      <c r="S37" s="34"/>
      <c r="T37" s="39" t="s">
        <v>8</v>
      </c>
      <c r="U37" s="31" t="s">
        <v>9</v>
      </c>
      <c r="V37" s="31" t="s">
        <v>10</v>
      </c>
      <c r="W37" s="84" t="s">
        <v>11</v>
      </c>
      <c r="X37" s="33"/>
      <c r="Y37" s="34"/>
      <c r="Z37" s="35" t="s">
        <v>8</v>
      </c>
      <c r="AA37" s="31" t="s">
        <v>9</v>
      </c>
      <c r="AB37" s="31" t="s">
        <v>10</v>
      </c>
      <c r="AC37" s="84" t="s">
        <v>11</v>
      </c>
      <c r="AD37" s="40"/>
      <c r="AE37" s="65"/>
    </row>
    <row r="38" spans="1:31" s="53" customFormat="1" ht="19.5" customHeight="1">
      <c r="A38" s="43"/>
      <c r="B38" s="44" t="s">
        <v>12</v>
      </c>
      <c r="C38" s="45">
        <v>851602</v>
      </c>
      <c r="D38" s="46">
        <v>57215</v>
      </c>
      <c r="E38" s="47">
        <v>0.07202408901454832</v>
      </c>
      <c r="F38" s="91"/>
      <c r="G38" s="92"/>
      <c r="H38" s="44" t="s">
        <v>12</v>
      </c>
      <c r="I38" s="45">
        <v>965884</v>
      </c>
      <c r="J38" s="46">
        <v>32710</v>
      </c>
      <c r="K38" s="47">
        <v>0.0351</v>
      </c>
      <c r="L38" s="44"/>
      <c r="M38" s="48"/>
      <c r="N38" s="44" t="s">
        <v>12</v>
      </c>
      <c r="O38" s="45">
        <v>974721</v>
      </c>
      <c r="P38" s="46">
        <v>-30175</v>
      </c>
      <c r="Q38" s="47">
        <v>-0.03002798299525523</v>
      </c>
      <c r="R38" s="44"/>
      <c r="S38" s="48"/>
      <c r="T38" s="44" t="s">
        <v>12</v>
      </c>
      <c r="U38" s="45">
        <v>1283753</v>
      </c>
      <c r="V38" s="46">
        <f>U38-U22</f>
        <v>123165</v>
      </c>
      <c r="W38" s="47">
        <f>(U38-U22)/U22*1</f>
        <v>0.10612293079025459</v>
      </c>
      <c r="X38" s="44"/>
      <c r="Y38" s="48"/>
      <c r="Z38" s="44" t="s">
        <v>12</v>
      </c>
      <c r="AA38" s="45"/>
      <c r="AB38" s="46"/>
      <c r="AC38" s="47"/>
      <c r="AD38" s="51"/>
      <c r="AE38" s="52"/>
    </row>
    <row r="39" spans="1:31" ht="24.75" customHeight="1">
      <c r="A39" s="54"/>
      <c r="B39" s="55" t="s">
        <v>13</v>
      </c>
      <c r="C39" s="56">
        <v>68299</v>
      </c>
      <c r="D39" s="68">
        <v>-772</v>
      </c>
      <c r="E39" s="63">
        <v>-0.011176904923918866</v>
      </c>
      <c r="F39" s="66"/>
      <c r="G39" s="67"/>
      <c r="H39" s="55" t="s">
        <v>13</v>
      </c>
      <c r="I39" s="56">
        <v>77961</v>
      </c>
      <c r="J39" s="68">
        <v>-421</v>
      </c>
      <c r="K39" s="63">
        <v>-0.005371131127044474</v>
      </c>
      <c r="L39" s="55"/>
      <c r="M39" s="59"/>
      <c r="N39" s="55" t="s">
        <v>13</v>
      </c>
      <c r="O39" s="56">
        <v>78317</v>
      </c>
      <c r="P39" s="68">
        <v>233</v>
      </c>
      <c r="Q39" s="63">
        <v>0.002983965985349111</v>
      </c>
      <c r="R39" s="55"/>
      <c r="S39" s="59"/>
      <c r="T39" s="55" t="s">
        <v>13</v>
      </c>
      <c r="U39" s="56">
        <v>102520</v>
      </c>
      <c r="V39" s="62">
        <f>U39-U34</f>
        <v>146</v>
      </c>
      <c r="W39" s="63">
        <f>((U39-U34)/U34)*1</f>
        <v>0.0014261433567116651</v>
      </c>
      <c r="X39" s="55"/>
      <c r="Y39" s="59"/>
      <c r="Z39" s="55" t="s">
        <v>13</v>
      </c>
      <c r="AA39" s="56">
        <v>149389</v>
      </c>
      <c r="AB39" s="62">
        <f>AA39-AA34</f>
        <v>3245</v>
      </c>
      <c r="AC39" s="63">
        <f>((AA39-AA34)/AA34)*1</f>
        <v>0.02220412743595358</v>
      </c>
      <c r="AD39" s="64"/>
      <c r="AE39" s="65"/>
    </row>
    <row r="40" spans="1:31" ht="15.75" customHeight="1">
      <c r="A40" s="54"/>
      <c r="B40" s="55" t="s">
        <v>14</v>
      </c>
      <c r="C40" s="56">
        <v>69899</v>
      </c>
      <c r="D40" s="68">
        <v>1600</v>
      </c>
      <c r="E40" s="63">
        <v>0.02342640448615646</v>
      </c>
      <c r="F40" s="66"/>
      <c r="G40" s="67"/>
      <c r="H40" s="55" t="s">
        <v>14</v>
      </c>
      <c r="I40" s="56">
        <v>77117</v>
      </c>
      <c r="J40" s="68">
        <v>-844</v>
      </c>
      <c r="K40" s="63">
        <v>-0.010825925783404522</v>
      </c>
      <c r="L40" s="55"/>
      <c r="M40" s="59"/>
      <c r="N40" s="55" t="s">
        <v>14</v>
      </c>
      <c r="O40" s="56">
        <v>78425</v>
      </c>
      <c r="P40" s="68">
        <v>108</v>
      </c>
      <c r="Q40" s="63">
        <v>0.0013790109427072028</v>
      </c>
      <c r="R40" s="55"/>
      <c r="S40" s="59"/>
      <c r="T40" s="55" t="s">
        <v>14</v>
      </c>
      <c r="U40" s="56">
        <v>103274</v>
      </c>
      <c r="V40" s="68">
        <f aca="true" t="shared" si="6" ref="V40:V50">U40-U39</f>
        <v>754</v>
      </c>
      <c r="W40" s="63">
        <f aca="true" t="shared" si="7" ref="W40:W50">((U40-U39)/U39)*1</f>
        <v>0.007354662504877097</v>
      </c>
      <c r="X40" s="55"/>
      <c r="Y40" s="59"/>
      <c r="Z40" s="55" t="s">
        <v>14</v>
      </c>
      <c r="AA40" s="56">
        <v>152551</v>
      </c>
      <c r="AB40" s="68">
        <f aca="true" t="shared" si="8" ref="AB40:AB46">AA40-AA39</f>
        <v>3162</v>
      </c>
      <c r="AC40" s="63">
        <f aca="true" t="shared" si="9" ref="AC40:AC46">((AA40-AA39)/AA39)*1</f>
        <v>0.021166217057480806</v>
      </c>
      <c r="AD40" s="64"/>
      <c r="AE40" s="65"/>
    </row>
    <row r="41" spans="1:31" ht="15.75" customHeight="1">
      <c r="A41" s="54"/>
      <c r="B41" s="55" t="s">
        <v>15</v>
      </c>
      <c r="C41" s="56">
        <v>69797</v>
      </c>
      <c r="D41" s="68">
        <v>-102</v>
      </c>
      <c r="E41" s="63">
        <v>-0.0014592483440392567</v>
      </c>
      <c r="F41" s="66"/>
      <c r="G41" s="67"/>
      <c r="H41" s="55" t="s">
        <v>15</v>
      </c>
      <c r="I41" s="56">
        <v>77979</v>
      </c>
      <c r="J41" s="68">
        <v>862</v>
      </c>
      <c r="K41" s="63">
        <v>0.011177820713980057</v>
      </c>
      <c r="L41" s="55"/>
      <c r="M41" s="59"/>
      <c r="N41" s="55" t="s">
        <v>16</v>
      </c>
      <c r="O41" s="56">
        <v>79227</v>
      </c>
      <c r="P41" s="68">
        <v>802</v>
      </c>
      <c r="Q41" s="63">
        <v>0.010226330889384763</v>
      </c>
      <c r="R41" s="55"/>
      <c r="S41" s="59"/>
      <c r="T41" s="55" t="s">
        <v>16</v>
      </c>
      <c r="U41" s="56">
        <v>104253</v>
      </c>
      <c r="V41" s="68">
        <f t="shared" si="6"/>
        <v>979</v>
      </c>
      <c r="W41" s="63">
        <f t="shared" si="7"/>
        <v>0.0094796366946182</v>
      </c>
      <c r="X41" s="55"/>
      <c r="Y41" s="59"/>
      <c r="Z41" s="55" t="s">
        <v>45</v>
      </c>
      <c r="AA41" s="56">
        <v>149706</v>
      </c>
      <c r="AB41" s="68">
        <f t="shared" si="8"/>
        <v>-2845</v>
      </c>
      <c r="AC41" s="63">
        <f t="shared" si="9"/>
        <v>-0.018649500822675694</v>
      </c>
      <c r="AD41" s="64"/>
      <c r="AE41" s="65"/>
    </row>
    <row r="42" spans="1:31" ht="15.75" customHeight="1">
      <c r="A42" s="54"/>
      <c r="B42" s="55" t="s">
        <v>17</v>
      </c>
      <c r="C42" s="56">
        <v>70126</v>
      </c>
      <c r="D42" s="68">
        <v>329</v>
      </c>
      <c r="E42" s="63">
        <v>0.004713669641961689</v>
      </c>
      <c r="F42" s="66"/>
      <c r="G42" s="67"/>
      <c r="H42" s="55" t="s">
        <v>17</v>
      </c>
      <c r="I42" s="56">
        <v>78603</v>
      </c>
      <c r="J42" s="68">
        <v>624</v>
      </c>
      <c r="K42" s="63">
        <v>0.008002154426191666</v>
      </c>
      <c r="L42" s="55"/>
      <c r="M42" s="59"/>
      <c r="N42" s="55" t="s">
        <v>18</v>
      </c>
      <c r="O42" s="56">
        <v>80937</v>
      </c>
      <c r="P42" s="68">
        <v>1710</v>
      </c>
      <c r="Q42" s="63">
        <v>0.02158355106213791</v>
      </c>
      <c r="R42" s="55"/>
      <c r="S42" s="59"/>
      <c r="T42" s="55" t="s">
        <v>18</v>
      </c>
      <c r="U42" s="56">
        <v>106860</v>
      </c>
      <c r="V42" s="68">
        <f t="shared" si="6"/>
        <v>2607</v>
      </c>
      <c r="W42" s="63">
        <f t="shared" si="7"/>
        <v>0.025006474633823488</v>
      </c>
      <c r="X42" s="55"/>
      <c r="Y42" s="59"/>
      <c r="Z42" s="93" t="s">
        <v>46</v>
      </c>
      <c r="AA42" s="56">
        <v>155094</v>
      </c>
      <c r="AB42" s="68">
        <f t="shared" si="8"/>
        <v>5388</v>
      </c>
      <c r="AC42" s="63">
        <f t="shared" si="9"/>
        <v>0.035990541461264076</v>
      </c>
      <c r="AD42" s="64"/>
      <c r="AE42" s="65"/>
    </row>
    <row r="43" spans="1:31" ht="15.75" customHeight="1">
      <c r="A43" s="54"/>
      <c r="B43" s="55" t="s">
        <v>19</v>
      </c>
      <c r="C43" s="56">
        <v>71029</v>
      </c>
      <c r="D43" s="68">
        <v>903</v>
      </c>
      <c r="E43" s="63">
        <v>0.012876821720902376</v>
      </c>
      <c r="F43" s="66"/>
      <c r="G43" s="67"/>
      <c r="H43" s="55" t="s">
        <v>19</v>
      </c>
      <c r="I43" s="56">
        <v>78558</v>
      </c>
      <c r="J43" s="68">
        <v>-45</v>
      </c>
      <c r="K43" s="63">
        <v>-0.0005724972329300409</v>
      </c>
      <c r="L43" s="55"/>
      <c r="M43" s="59"/>
      <c r="N43" s="55" t="s">
        <v>32</v>
      </c>
      <c r="O43" s="56">
        <v>81225</v>
      </c>
      <c r="P43" s="68">
        <v>288</v>
      </c>
      <c r="Q43" s="63">
        <v>0.0035583231402201714</v>
      </c>
      <c r="R43" s="55"/>
      <c r="S43" s="59"/>
      <c r="T43" s="55" t="s">
        <v>19</v>
      </c>
      <c r="U43" s="56">
        <v>106183</v>
      </c>
      <c r="V43" s="68">
        <f t="shared" si="6"/>
        <v>-677</v>
      </c>
      <c r="W43" s="63">
        <f t="shared" si="7"/>
        <v>-0.006335392101815459</v>
      </c>
      <c r="X43" s="55"/>
      <c r="Y43" s="59"/>
      <c r="Z43" s="55" t="s">
        <v>19</v>
      </c>
      <c r="AA43" s="56">
        <v>156935</v>
      </c>
      <c r="AB43" s="68">
        <f t="shared" si="8"/>
        <v>1841</v>
      </c>
      <c r="AC43" s="63">
        <f t="shared" si="9"/>
        <v>0.01187022064038583</v>
      </c>
      <c r="AD43" s="64"/>
      <c r="AE43" s="65"/>
    </row>
    <row r="44" spans="1:31" ht="15.75" customHeight="1">
      <c r="A44" s="54"/>
      <c r="B44" s="55" t="s">
        <v>20</v>
      </c>
      <c r="C44" s="56">
        <v>71056</v>
      </c>
      <c r="D44" s="68">
        <v>27</v>
      </c>
      <c r="E44" s="63">
        <v>0.0003801264272339467</v>
      </c>
      <c r="F44" s="66"/>
      <c r="G44" s="67"/>
      <c r="H44" s="55" t="s">
        <v>20</v>
      </c>
      <c r="I44" s="56">
        <v>79122</v>
      </c>
      <c r="J44" s="68">
        <v>564</v>
      </c>
      <c r="K44" s="63">
        <v>0.007179408844420683</v>
      </c>
      <c r="L44" s="55"/>
      <c r="M44" s="59"/>
      <c r="N44" s="55" t="s">
        <v>20</v>
      </c>
      <c r="O44" s="56">
        <v>82260</v>
      </c>
      <c r="P44" s="68">
        <v>1035</v>
      </c>
      <c r="Q44" s="63">
        <v>0.012742382271468145</v>
      </c>
      <c r="R44" s="55"/>
      <c r="S44" s="59"/>
      <c r="T44" s="55" t="s">
        <v>20</v>
      </c>
      <c r="U44" s="56">
        <v>106317</v>
      </c>
      <c r="V44" s="68">
        <f t="shared" si="6"/>
        <v>134</v>
      </c>
      <c r="W44" s="63">
        <f t="shared" si="7"/>
        <v>0.001261972255445787</v>
      </c>
      <c r="X44" s="55"/>
      <c r="Y44" s="59"/>
      <c r="Z44" s="55" t="s">
        <v>47</v>
      </c>
      <c r="AA44" s="56">
        <v>162788</v>
      </c>
      <c r="AB44" s="68">
        <f t="shared" si="8"/>
        <v>5853</v>
      </c>
      <c r="AC44" s="63">
        <f t="shared" si="9"/>
        <v>0.03729569567018192</v>
      </c>
      <c r="AD44" s="64"/>
      <c r="AE44" s="65"/>
    </row>
    <row r="45" spans="1:31" ht="24.75" customHeight="1">
      <c r="A45" s="54"/>
      <c r="B45" s="55" t="s">
        <v>21</v>
      </c>
      <c r="C45" s="56">
        <v>69404</v>
      </c>
      <c r="D45" s="62">
        <v>-1652</v>
      </c>
      <c r="E45" s="63">
        <v>-0.023249268182841704</v>
      </c>
      <c r="F45" s="66"/>
      <c r="G45" s="67"/>
      <c r="H45" s="55" t="s">
        <v>21</v>
      </c>
      <c r="I45" s="56">
        <v>79998</v>
      </c>
      <c r="J45" s="62">
        <v>876</v>
      </c>
      <c r="K45" s="63">
        <v>0.011071509820277546</v>
      </c>
      <c r="L45" s="55"/>
      <c r="M45" s="59"/>
      <c r="N45" s="55" t="s">
        <v>34</v>
      </c>
      <c r="O45" s="56">
        <v>82577</v>
      </c>
      <c r="P45" s="62">
        <v>317</v>
      </c>
      <c r="Q45" s="63">
        <v>0.0038536348164356915</v>
      </c>
      <c r="R45" s="55"/>
      <c r="S45" s="59"/>
      <c r="T45" s="55" t="s">
        <v>21</v>
      </c>
      <c r="U45" s="56">
        <v>106826</v>
      </c>
      <c r="V45" s="62">
        <f t="shared" si="6"/>
        <v>509</v>
      </c>
      <c r="W45" s="63">
        <f t="shared" si="7"/>
        <v>0.004787569250449129</v>
      </c>
      <c r="X45" s="55"/>
      <c r="Y45" s="59"/>
      <c r="Z45" s="55" t="s">
        <v>48</v>
      </c>
      <c r="AA45" s="56">
        <v>168089</v>
      </c>
      <c r="AB45" s="68">
        <f t="shared" si="8"/>
        <v>5301</v>
      </c>
      <c r="AC45" s="63">
        <f t="shared" si="9"/>
        <v>0.0325638253433914</v>
      </c>
      <c r="AD45" s="64"/>
      <c r="AE45" s="65"/>
    </row>
    <row r="46" spans="1:31" ht="15.75" customHeight="1">
      <c r="A46" s="54"/>
      <c r="B46" s="55" t="s">
        <v>22</v>
      </c>
      <c r="C46" s="56">
        <v>70563</v>
      </c>
      <c r="D46" s="62">
        <v>1159</v>
      </c>
      <c r="E46" s="63">
        <v>0.016699325687280272</v>
      </c>
      <c r="F46" s="66"/>
      <c r="G46" s="67"/>
      <c r="H46" s="55" t="s">
        <v>22</v>
      </c>
      <c r="I46" s="56">
        <v>81563</v>
      </c>
      <c r="J46" s="62">
        <v>1565</v>
      </c>
      <c r="K46" s="63">
        <v>0.01956298907472687</v>
      </c>
      <c r="L46" s="55"/>
      <c r="M46" s="59"/>
      <c r="N46" s="55" t="s">
        <v>22</v>
      </c>
      <c r="O46" s="56">
        <v>82901</v>
      </c>
      <c r="P46" s="62">
        <v>324</v>
      </c>
      <c r="Q46" s="63">
        <v>0.003923610690628141</v>
      </c>
      <c r="R46" s="55"/>
      <c r="S46" s="59"/>
      <c r="T46" s="55" t="s">
        <v>22</v>
      </c>
      <c r="U46" s="56">
        <v>108169</v>
      </c>
      <c r="V46" s="62">
        <f t="shared" si="6"/>
        <v>1343</v>
      </c>
      <c r="W46" s="63">
        <f t="shared" si="7"/>
        <v>0.01257184580532829</v>
      </c>
      <c r="X46" s="55"/>
      <c r="Y46" s="59"/>
      <c r="Z46" s="55" t="s">
        <v>22</v>
      </c>
      <c r="AA46" s="56">
        <v>164715</v>
      </c>
      <c r="AB46" s="68">
        <f t="shared" si="8"/>
        <v>-3374</v>
      </c>
      <c r="AC46" s="63">
        <f t="shared" si="9"/>
        <v>-0.02007269958176918</v>
      </c>
      <c r="AD46" s="64"/>
      <c r="AE46" s="65"/>
    </row>
    <row r="47" spans="1:31" ht="15.75" customHeight="1">
      <c r="A47" s="54"/>
      <c r="B47" s="55" t="s">
        <v>23</v>
      </c>
      <c r="C47" s="56">
        <v>70553</v>
      </c>
      <c r="D47" s="62">
        <v>-10</v>
      </c>
      <c r="E47" s="63">
        <v>-0.0001417173306123606</v>
      </c>
      <c r="F47" s="66"/>
      <c r="G47" s="67"/>
      <c r="H47" s="55" t="s">
        <v>23</v>
      </c>
      <c r="I47" s="56">
        <v>82613</v>
      </c>
      <c r="J47" s="62">
        <v>1050</v>
      </c>
      <c r="K47" s="63">
        <v>0.012873484300479384</v>
      </c>
      <c r="L47" s="55"/>
      <c r="M47" s="59"/>
      <c r="N47" s="55" t="s">
        <v>36</v>
      </c>
      <c r="O47" s="56">
        <v>82414</v>
      </c>
      <c r="P47" s="62">
        <v>-487</v>
      </c>
      <c r="Q47" s="63">
        <v>-0.005874476785563503</v>
      </c>
      <c r="R47" s="55"/>
      <c r="S47" s="59"/>
      <c r="T47" s="55" t="s">
        <v>23</v>
      </c>
      <c r="U47" s="56">
        <v>106376</v>
      </c>
      <c r="V47" s="62">
        <f t="shared" si="6"/>
        <v>-1793</v>
      </c>
      <c r="W47" s="63">
        <f t="shared" si="7"/>
        <v>-0.01657591361665542</v>
      </c>
      <c r="X47" s="55"/>
      <c r="Y47" s="59"/>
      <c r="Z47" s="55" t="s">
        <v>23</v>
      </c>
      <c r="AA47" s="56"/>
      <c r="AB47" s="62"/>
      <c r="AC47" s="63"/>
      <c r="AD47" s="64"/>
      <c r="AE47" s="65"/>
    </row>
    <row r="48" spans="1:31" ht="15.75" customHeight="1">
      <c r="A48" s="54"/>
      <c r="B48" s="55" t="s">
        <v>24</v>
      </c>
      <c r="C48" s="56">
        <v>73769</v>
      </c>
      <c r="D48" s="62">
        <v>3216</v>
      </c>
      <c r="E48" s="63">
        <v>0.04558275339106771</v>
      </c>
      <c r="F48" s="66"/>
      <c r="G48" s="67"/>
      <c r="H48" s="55" t="s">
        <v>24</v>
      </c>
      <c r="I48" s="56">
        <v>83230</v>
      </c>
      <c r="J48" s="62">
        <v>617</v>
      </c>
      <c r="K48" s="63">
        <v>0.0074685582172297335</v>
      </c>
      <c r="L48" s="55"/>
      <c r="M48" s="59"/>
      <c r="N48" s="55" t="s">
        <v>37</v>
      </c>
      <c r="O48" s="56">
        <v>82041</v>
      </c>
      <c r="P48" s="62">
        <v>-373</v>
      </c>
      <c r="Q48" s="63">
        <v>-0.004525930060426626</v>
      </c>
      <c r="R48" s="55"/>
      <c r="S48" s="59"/>
      <c r="T48" s="55" t="s">
        <v>24</v>
      </c>
      <c r="U48" s="56">
        <v>109056</v>
      </c>
      <c r="V48" s="62">
        <f t="shared" si="6"/>
        <v>2680</v>
      </c>
      <c r="W48" s="63">
        <f t="shared" si="7"/>
        <v>0.025193652703617356</v>
      </c>
      <c r="X48" s="55"/>
      <c r="Y48" s="59"/>
      <c r="Z48" s="55" t="s">
        <v>24</v>
      </c>
      <c r="AA48" s="56"/>
      <c r="AB48" s="62"/>
      <c r="AC48" s="63"/>
      <c r="AD48" s="64"/>
      <c r="AE48" s="65"/>
    </row>
    <row r="49" spans="1:31" ht="15.75" customHeight="1">
      <c r="A49" s="54"/>
      <c r="B49" s="55" t="s">
        <v>25</v>
      </c>
      <c r="C49" s="56">
        <v>74263</v>
      </c>
      <c r="D49" s="62">
        <v>494</v>
      </c>
      <c r="E49" s="63">
        <v>0.006696579864170587</v>
      </c>
      <c r="F49" s="66"/>
      <c r="G49" s="67"/>
      <c r="H49" s="55" t="s">
        <v>25</v>
      </c>
      <c r="I49" s="56">
        <v>84205</v>
      </c>
      <c r="J49" s="62">
        <v>975</v>
      </c>
      <c r="K49" s="63">
        <v>0.011714526012255196</v>
      </c>
      <c r="L49" s="55"/>
      <c r="M49" s="59"/>
      <c r="N49" s="55" t="s">
        <v>38</v>
      </c>
      <c r="O49" s="56">
        <v>83157</v>
      </c>
      <c r="P49" s="62">
        <v>1116</v>
      </c>
      <c r="Q49" s="63">
        <v>0.01360295462025085</v>
      </c>
      <c r="R49" s="55"/>
      <c r="S49" s="59"/>
      <c r="T49" s="55" t="s">
        <v>25</v>
      </c>
      <c r="U49" s="56">
        <v>110705</v>
      </c>
      <c r="V49" s="62">
        <f t="shared" si="6"/>
        <v>1649</v>
      </c>
      <c r="W49" s="63">
        <f t="shared" si="7"/>
        <v>0.015120671948356807</v>
      </c>
      <c r="X49" s="55"/>
      <c r="Y49" s="59"/>
      <c r="Z49" s="55" t="s">
        <v>25</v>
      </c>
      <c r="AA49" s="56"/>
      <c r="AB49" s="62"/>
      <c r="AC49" s="63"/>
      <c r="AD49" s="64"/>
      <c r="AE49" s="65"/>
    </row>
    <row r="50" spans="1:31" ht="15.75" customHeight="1">
      <c r="A50" s="54"/>
      <c r="B50" s="55" t="s">
        <v>26</v>
      </c>
      <c r="C50" s="69">
        <v>72842</v>
      </c>
      <c r="D50" s="62">
        <v>-1421</v>
      </c>
      <c r="E50" s="63">
        <v>-0.019134696955415212</v>
      </c>
      <c r="F50" s="66"/>
      <c r="G50" s="67"/>
      <c r="H50" s="55" t="s">
        <v>26</v>
      </c>
      <c r="I50" s="69">
        <v>84934</v>
      </c>
      <c r="J50" s="62">
        <v>729</v>
      </c>
      <c r="K50" s="63">
        <v>0.008657443144706371</v>
      </c>
      <c r="L50" s="55"/>
      <c r="M50" s="59"/>
      <c r="N50" s="55" t="s">
        <v>26</v>
      </c>
      <c r="O50" s="56">
        <v>81239</v>
      </c>
      <c r="P50" s="62">
        <v>-1918</v>
      </c>
      <c r="Q50" s="63">
        <v>-0.023064805127650106</v>
      </c>
      <c r="R50" s="55"/>
      <c r="S50" s="59"/>
      <c r="T50" s="55" t="s">
        <v>26</v>
      </c>
      <c r="U50" s="56">
        <v>113212</v>
      </c>
      <c r="V50" s="62">
        <f t="shared" si="6"/>
        <v>2507</v>
      </c>
      <c r="W50" s="63">
        <f t="shared" si="7"/>
        <v>0.022645770290411454</v>
      </c>
      <c r="X50" s="55"/>
      <c r="Y50" s="59"/>
      <c r="Z50" s="55" t="s">
        <v>26</v>
      </c>
      <c r="AA50" s="56"/>
      <c r="AB50" s="62"/>
      <c r="AC50" s="63"/>
      <c r="AD50" s="64"/>
      <c r="AE50" s="65"/>
    </row>
    <row r="51" spans="1:31" ht="4.5" customHeight="1" thickBot="1">
      <c r="A51" s="94"/>
      <c r="B51" s="95"/>
      <c r="C51" s="96"/>
      <c r="D51" s="96"/>
      <c r="E51" s="97"/>
      <c r="F51" s="95"/>
      <c r="G51" s="98"/>
      <c r="H51" s="95"/>
      <c r="I51" s="96"/>
      <c r="J51" s="96"/>
      <c r="K51" s="97"/>
      <c r="L51" s="95"/>
      <c r="M51" s="98"/>
      <c r="N51" s="95"/>
      <c r="O51" s="96"/>
      <c r="P51" s="96"/>
      <c r="Q51" s="97"/>
      <c r="R51" s="95"/>
      <c r="S51" s="98"/>
      <c r="T51" s="95"/>
      <c r="U51" s="96"/>
      <c r="V51" s="96"/>
      <c r="W51" s="99"/>
      <c r="X51" s="95"/>
      <c r="Y51" s="98"/>
      <c r="Z51" s="95"/>
      <c r="AA51" s="96"/>
      <c r="AB51" s="96"/>
      <c r="AC51" s="99"/>
      <c r="AD51" s="100"/>
      <c r="AE51" s="65"/>
    </row>
    <row r="52" spans="1:31" ht="24.75" customHeight="1">
      <c r="A52" s="101" t="s">
        <v>49</v>
      </c>
      <c r="AE52" s="6"/>
    </row>
  </sheetData>
  <printOptions horizontalCentered="1"/>
  <pageMargins left="0.25" right="0.25" top="0.5" bottom="0.5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mistr001</dc:creator>
  <cp:keywords/>
  <dc:description/>
  <cp:lastModifiedBy>mistr001</cp:lastModifiedBy>
  <dcterms:created xsi:type="dcterms:W3CDTF">2008-10-08T13:35:58Z</dcterms:created>
  <dcterms:modified xsi:type="dcterms:W3CDTF">2008-10-08T13:36:25Z</dcterms:modified>
  <cp:category/>
  <cp:version/>
  <cp:contentType/>
  <cp:contentStatus/>
</cp:coreProperties>
</file>