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4-07" sheetId="1" r:id="rId1"/>
  </sheets>
  <definedNames>
    <definedName name="_xlnm.Print_Area" localSheetId="0">'4-07'!$A$1:$U$23</definedName>
  </definedNames>
  <calcPr fullCalcOnLoad="1"/>
</workbook>
</file>

<file path=xl/sharedStrings.xml><?xml version="1.0" encoding="utf-8"?>
<sst xmlns="http://schemas.openxmlformats.org/spreadsheetml/2006/main" count="40" uniqueCount="40">
  <si>
    <t>Highway</t>
  </si>
  <si>
    <t>Agriculture</t>
  </si>
  <si>
    <t>Marine</t>
  </si>
  <si>
    <t>TOTAL demand</t>
  </si>
  <si>
    <t>Numbers may not add to totals due to rounding.</t>
  </si>
  <si>
    <t>These estimates may not be comparable to data for prior years due to revised estimation procedures.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</si>
  <si>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</si>
  <si>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</si>
  <si>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</si>
  <si>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</si>
  <si>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</si>
  <si>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t xml:space="preserve">All nonhighway uses of gasoline were estimated by the U.S. Department of Transportation, Federal Highway Administration.  </t>
  </si>
  <si>
    <t>NOTES</t>
  </si>
  <si>
    <t>SOURCES</t>
  </si>
  <si>
    <t xml:space="preserve">Highway:   </t>
  </si>
  <si>
    <r>
      <t xml:space="preserve">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</si>
  <si>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t>Nonhighway: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</si>
  <si>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</si>
  <si>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</si>
  <si>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</si>
  <si>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</si>
  <si>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</si>
  <si>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</si>
  <si>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</si>
  <si>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</si>
  <si>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</si>
  <si>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</si>
  <si>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</si>
  <si>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</si>
  <si>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</si>
  <si>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</si>
  <si>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</si>
  <si>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</si>
  <si>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</si>
  <si>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Nonhighway, total</t>
  </si>
  <si>
    <t>2001</t>
  </si>
  <si>
    <t>2002</t>
  </si>
  <si>
    <t>2003</t>
  </si>
  <si>
    <r>
      <t xml:space="preserve">1996-2003: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MF-21.</t>
    </r>
  </si>
  <si>
    <r>
      <t xml:space="preserve">1960-2003: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and unpublished revisions.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</si>
</sst>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4" xfId="31" applyNumberFormat="1" applyFont="1" applyFill="1" applyBorder="1" applyAlignment="1">
      <alignment horizontal="right"/>
      <protection/>
    </xf>
    <xf numFmtId="0" fontId="18" fillId="0" borderId="5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0" fontId="20" fillId="0" borderId="0" xfId="30" applyFont="1" applyFill="1" applyAlignment="1">
      <alignment horizontal="left"/>
      <protection/>
    </xf>
    <xf numFmtId="0" fontId="15" fillId="0" borderId="6" xfId="31" applyFont="1" applyFill="1" applyBorder="1" applyAlignment="1">
      <alignment horizontal="center"/>
      <protection/>
    </xf>
    <xf numFmtId="49" fontId="15" fillId="0" borderId="6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6" fillId="0" borderId="7" xfId="31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8" fillId="0" borderId="5" xfId="3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3" fillId="0" borderId="7" xfId="43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9.28125" style="1" customWidth="1"/>
    <col min="2" max="21" width="8.7109375" style="1" customWidth="1"/>
    <col min="22" max="16384" width="9.140625" style="1" customWidth="1"/>
  </cols>
  <sheetData>
    <row r="1" spans="1:21" ht="14.25" thickBot="1">
      <c r="A1" s="33" t="s">
        <v>6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0" customFormat="1" ht="13.5">
      <c r="A2" s="18"/>
      <c r="B2" s="19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  <c r="O2" s="19" t="s">
        <v>30</v>
      </c>
      <c r="P2" s="19" t="s">
        <v>31</v>
      </c>
      <c r="Q2" s="19" t="s">
        <v>32</v>
      </c>
      <c r="R2" s="19" t="s">
        <v>33</v>
      </c>
      <c r="S2" s="19" t="s">
        <v>35</v>
      </c>
      <c r="T2" s="19" t="s">
        <v>36</v>
      </c>
      <c r="U2" s="19" t="s">
        <v>37</v>
      </c>
    </row>
    <row r="3" spans="1:22" ht="13.5">
      <c r="A3" s="4" t="s">
        <v>3</v>
      </c>
      <c r="B3" s="5">
        <f aca="true" t="shared" si="0" ref="B3:S3">+B4+B5</f>
        <v>60760.953</v>
      </c>
      <c r="C3" s="5">
        <f t="shared" si="0"/>
        <v>71186.702</v>
      </c>
      <c r="D3" s="5">
        <f t="shared" si="0"/>
        <v>89601.214</v>
      </c>
      <c r="E3" s="5">
        <f t="shared" si="0"/>
        <v>102995.90199999999</v>
      </c>
      <c r="F3" s="5">
        <f t="shared" si="0"/>
        <v>104837.65699999999</v>
      </c>
      <c r="G3" s="5">
        <f t="shared" si="0"/>
        <v>107549.943</v>
      </c>
      <c r="H3" s="5">
        <f t="shared" si="0"/>
        <v>113605.538</v>
      </c>
      <c r="I3" s="5">
        <f t="shared" si="0"/>
        <v>112221.966</v>
      </c>
      <c r="J3" s="5">
        <f t="shared" si="0"/>
        <v>114882.674</v>
      </c>
      <c r="K3" s="5">
        <f t="shared" si="0"/>
        <v>116579.01</v>
      </c>
      <c r="L3" s="5">
        <f t="shared" si="0"/>
        <v>118716.864</v>
      </c>
      <c r="M3" s="5">
        <f t="shared" si="0"/>
        <v>120253.379</v>
      </c>
      <c r="N3" s="5">
        <f t="shared" si="0"/>
        <v>122595.43999999999</v>
      </c>
      <c r="O3" s="5">
        <f t="shared" si="0"/>
        <v>124234.602</v>
      </c>
      <c r="P3" s="5">
        <f t="shared" si="0"/>
        <v>127978</v>
      </c>
      <c r="Q3" s="5">
        <f t="shared" si="0"/>
        <v>131781</v>
      </c>
      <c r="R3" s="5">
        <f t="shared" si="0"/>
        <v>131890.761</v>
      </c>
      <c r="S3" s="5">
        <f t="shared" si="0"/>
        <v>133740</v>
      </c>
      <c r="T3" s="5">
        <f>+T4+T5</f>
        <v>137259.895</v>
      </c>
      <c r="U3" s="5">
        <v>138608.029</v>
      </c>
      <c r="V3" s="24"/>
    </row>
    <row r="4" spans="1:21" s="2" customFormat="1" ht="13.5">
      <c r="A4" s="4" t="s">
        <v>0</v>
      </c>
      <c r="B4" s="5">
        <v>55428.618</v>
      </c>
      <c r="C4" s="5">
        <v>66978.519</v>
      </c>
      <c r="D4" s="5">
        <v>85598.364</v>
      </c>
      <c r="E4" s="5">
        <v>99353.593</v>
      </c>
      <c r="F4" s="5">
        <v>101183.014</v>
      </c>
      <c r="G4" s="5">
        <v>103545</v>
      </c>
      <c r="H4" s="5">
        <v>109529.456</v>
      </c>
      <c r="I4" s="5">
        <v>107913.262</v>
      </c>
      <c r="J4" s="5">
        <v>110974.379</v>
      </c>
      <c r="K4" s="5">
        <v>113668.348</v>
      </c>
      <c r="L4" s="5">
        <v>115681.981</v>
      </c>
      <c r="M4" s="5">
        <v>117061.292</v>
      </c>
      <c r="N4" s="5">
        <v>119514.718</v>
      </c>
      <c r="O4" s="5">
        <v>120938</v>
      </c>
      <c r="P4" s="5">
        <v>124694</v>
      </c>
      <c r="Q4" s="5">
        <v>128743</v>
      </c>
      <c r="R4" s="5">
        <v>128884</v>
      </c>
      <c r="S4" s="22">
        <v>129682</v>
      </c>
      <c r="T4" s="22">
        <v>132954.729</v>
      </c>
      <c r="U4" s="22">
        <v>134091.268</v>
      </c>
    </row>
    <row r="5" spans="1:23" ht="13.5">
      <c r="A5" s="4" t="s">
        <v>34</v>
      </c>
      <c r="B5" s="5">
        <v>5332.335</v>
      </c>
      <c r="C5" s="5">
        <v>4208.183</v>
      </c>
      <c r="D5" s="5">
        <v>4002.85</v>
      </c>
      <c r="E5" s="5">
        <v>3642.309</v>
      </c>
      <c r="F5" s="5">
        <v>3654.643</v>
      </c>
      <c r="G5" s="5">
        <v>4004.943</v>
      </c>
      <c r="H5" s="5">
        <v>4076.0820000000003</v>
      </c>
      <c r="I5" s="5">
        <v>4308.704</v>
      </c>
      <c r="J5" s="5">
        <v>3908.295</v>
      </c>
      <c r="K5" s="5">
        <v>2910.6620000000003</v>
      </c>
      <c r="L5" s="5">
        <v>3034.883</v>
      </c>
      <c r="M5" s="5">
        <v>3192.087</v>
      </c>
      <c r="N5" s="5">
        <f>SUM(N6:N9)</f>
        <v>3080.7219999999998</v>
      </c>
      <c r="O5" s="5">
        <f>SUM(O6:O9)</f>
        <v>3296.6020000000003</v>
      </c>
      <c r="P5" s="5">
        <v>3284</v>
      </c>
      <c r="Q5" s="5">
        <v>3038</v>
      </c>
      <c r="R5" s="5">
        <f>SUM(R6:R9)</f>
        <v>3006.761</v>
      </c>
      <c r="S5" s="22">
        <v>4058</v>
      </c>
      <c r="T5" s="22">
        <f>SUM(T6:T9)</f>
        <v>4305.166000000001</v>
      </c>
      <c r="U5" s="22">
        <f>SUM(U6:U9)</f>
        <v>4516.761</v>
      </c>
      <c r="W5" s="24"/>
    </row>
    <row r="6" spans="1:22" ht="13.5">
      <c r="A6" s="7" t="s">
        <v>1</v>
      </c>
      <c r="B6" s="6">
        <v>2291.666</v>
      </c>
      <c r="C6" s="6">
        <v>1963.432</v>
      </c>
      <c r="D6" s="6">
        <v>1931.966</v>
      </c>
      <c r="E6" s="6">
        <v>1564.882</v>
      </c>
      <c r="F6" s="6">
        <v>1059.044</v>
      </c>
      <c r="G6" s="6">
        <v>1080.677</v>
      </c>
      <c r="H6" s="6">
        <v>681.22</v>
      </c>
      <c r="I6" s="6">
        <v>778.957</v>
      </c>
      <c r="J6" s="6">
        <v>805.524</v>
      </c>
      <c r="K6" s="6">
        <v>846.32</v>
      </c>
      <c r="L6" s="6">
        <v>911.996</v>
      </c>
      <c r="M6" s="6">
        <v>926.732</v>
      </c>
      <c r="N6" s="6">
        <v>918.085</v>
      </c>
      <c r="O6" s="6">
        <v>984.45</v>
      </c>
      <c r="P6" s="6">
        <v>907</v>
      </c>
      <c r="Q6" s="6">
        <v>703</v>
      </c>
      <c r="R6" s="6">
        <v>652.256</v>
      </c>
      <c r="S6" s="6">
        <v>801.5522</v>
      </c>
      <c r="T6" s="6">
        <v>831.828</v>
      </c>
      <c r="U6" s="6">
        <v>853.104</v>
      </c>
      <c r="V6" s="24"/>
    </row>
    <row r="7" spans="1:21" ht="15.75">
      <c r="A7" s="7" t="s">
        <v>7</v>
      </c>
      <c r="B7" s="6">
        <v>1323.769</v>
      </c>
      <c r="C7" s="6">
        <v>501.339</v>
      </c>
      <c r="D7" s="6">
        <v>393.012</v>
      </c>
      <c r="E7" s="6">
        <v>409.713</v>
      </c>
      <c r="F7" s="6">
        <v>412.883</v>
      </c>
      <c r="G7" s="6">
        <v>381.515</v>
      </c>
      <c r="H7" s="6">
        <v>360.942</v>
      </c>
      <c r="I7" s="6">
        <v>338.543</v>
      </c>
      <c r="J7" s="6">
        <v>344.302</v>
      </c>
      <c r="K7" s="6">
        <v>340.447</v>
      </c>
      <c r="L7" s="6">
        <v>364.231</v>
      </c>
      <c r="M7" s="6">
        <v>366.986</v>
      </c>
      <c r="N7" s="6">
        <v>343.614</v>
      </c>
      <c r="O7" s="6">
        <v>334.684</v>
      </c>
      <c r="P7" s="6">
        <v>351</v>
      </c>
      <c r="Q7" s="6">
        <v>322</v>
      </c>
      <c r="R7" s="6">
        <v>295.965</v>
      </c>
      <c r="S7" s="6">
        <v>355.87</v>
      </c>
      <c r="T7" s="6">
        <v>341.601</v>
      </c>
      <c r="U7" s="6">
        <v>304.684</v>
      </c>
    </row>
    <row r="8" spans="1:21" ht="13.5">
      <c r="A8" s="7" t="s">
        <v>2</v>
      </c>
      <c r="B8" s="6">
        <v>60.633</v>
      </c>
      <c r="C8" s="6">
        <v>96.336</v>
      </c>
      <c r="D8" s="6">
        <v>598.159</v>
      </c>
      <c r="E8" s="6">
        <v>729.718</v>
      </c>
      <c r="F8" s="6">
        <v>1052.185</v>
      </c>
      <c r="G8" s="6">
        <v>1052.998</v>
      </c>
      <c r="H8" s="6">
        <v>1300.421</v>
      </c>
      <c r="I8" s="6">
        <v>1709.687</v>
      </c>
      <c r="J8" s="6">
        <v>1319.171</v>
      </c>
      <c r="K8" s="6">
        <v>873.687</v>
      </c>
      <c r="L8" s="6">
        <v>896.7</v>
      </c>
      <c r="M8" s="6">
        <v>1060.394</v>
      </c>
      <c r="N8" s="6">
        <v>993.671</v>
      </c>
      <c r="O8" s="6">
        <v>987.193</v>
      </c>
      <c r="P8" s="6">
        <v>956</v>
      </c>
      <c r="Q8" s="6">
        <v>1098</v>
      </c>
      <c r="R8" s="6">
        <v>1124.269</v>
      </c>
      <c r="S8" s="6">
        <v>993.837</v>
      </c>
      <c r="T8" s="6">
        <v>1081.157</v>
      </c>
      <c r="U8" s="6">
        <v>1107.463</v>
      </c>
    </row>
    <row r="9" spans="1:21" ht="16.5" thickBot="1">
      <c r="A9" s="7" t="s">
        <v>8</v>
      </c>
      <c r="B9" s="8">
        <v>1656.267</v>
      </c>
      <c r="C9" s="8">
        <v>1647.076</v>
      </c>
      <c r="D9" s="8">
        <v>1079.713</v>
      </c>
      <c r="E9" s="8">
        <v>937.996</v>
      </c>
      <c r="F9" s="8">
        <v>1130.531</v>
      </c>
      <c r="G9" s="8">
        <v>1489.753</v>
      </c>
      <c r="H9" s="8">
        <v>1733.499</v>
      </c>
      <c r="I9" s="8">
        <v>1481.517</v>
      </c>
      <c r="J9" s="8">
        <v>1439.298</v>
      </c>
      <c r="K9" s="8">
        <v>850.208</v>
      </c>
      <c r="L9" s="8">
        <v>861.956</v>
      </c>
      <c r="M9" s="8">
        <v>837.975</v>
      </c>
      <c r="N9" s="8">
        <v>825.352</v>
      </c>
      <c r="O9" s="8">
        <f>437.091+300.491+252.693</f>
        <v>990.275</v>
      </c>
      <c r="P9" s="21">
        <v>1070</v>
      </c>
      <c r="Q9" s="21">
        <v>915</v>
      </c>
      <c r="R9" s="21">
        <f>379.971+191.516+266.762+96.022</f>
        <v>934.2710000000001</v>
      </c>
      <c r="S9" s="23">
        <f>1095.153+506.682+100.1+204.863</f>
        <v>1906.798</v>
      </c>
      <c r="T9" s="23">
        <f>1150.342+532.998+267.314+99.926</f>
        <v>2050.5800000000004</v>
      </c>
      <c r="U9" s="23">
        <f>1226.894+570.25+354.56+99.806</f>
        <v>2251.51</v>
      </c>
    </row>
    <row r="10" spans="1:21" ht="13.5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9"/>
      <c r="M10" s="9"/>
      <c r="N10" s="9"/>
      <c r="O10" s="9"/>
      <c r="T10" s="24"/>
      <c r="U10" s="24"/>
    </row>
    <row r="11" spans="1:15" ht="13.5">
      <c r="A11" s="29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0"/>
      <c r="M11" s="10"/>
      <c r="N11" s="10"/>
      <c r="O11" s="10"/>
    </row>
    <row r="12" spans="1:15" ht="16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2"/>
    </row>
    <row r="13" spans="1:15" ht="12.75" customHeight="1">
      <c r="A13" s="17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2"/>
    </row>
    <row r="14" spans="1:15" ht="12.75">
      <c r="A14" s="27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4"/>
      <c r="M14" s="14"/>
      <c r="N14" s="14"/>
      <c r="O14" s="14"/>
    </row>
    <row r="15" spans="1:15" ht="12.75">
      <c r="A15" s="27" t="s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4"/>
      <c r="M15" s="14"/>
      <c r="N15" s="14"/>
      <c r="O15" s="14"/>
    </row>
    <row r="16" spans="1:15" ht="12.75">
      <c r="A16" s="27" t="s">
        <v>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4"/>
      <c r="M16" s="14"/>
      <c r="N16" s="14"/>
      <c r="O16" s="14"/>
    </row>
    <row r="17" spans="1:15" ht="17.25" customHeight="1">
      <c r="A17" s="14"/>
      <c r="B17" s="14"/>
      <c r="C17" s="14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 customHeight="1">
      <c r="A18" s="16" t="s">
        <v>13</v>
      </c>
      <c r="B18" s="14"/>
      <c r="C18" s="14"/>
      <c r="D18" s="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 customHeight="1">
      <c r="A19" s="16" t="s">
        <v>14</v>
      </c>
      <c r="B19" s="14"/>
      <c r="C19" s="14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4" customHeight="1">
      <c r="A20" s="31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5"/>
      <c r="M20" s="15"/>
      <c r="N20" s="15"/>
      <c r="O20" s="15"/>
    </row>
    <row r="21" spans="1:15" ht="12.75">
      <c r="A21" s="31" t="s">
        <v>38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5"/>
      <c r="M21" s="15"/>
      <c r="N21" s="15"/>
      <c r="O21" s="15"/>
    </row>
    <row r="22" spans="1:15" ht="12.75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5"/>
      <c r="M22" s="15"/>
      <c r="N22" s="15"/>
      <c r="O22" s="15"/>
    </row>
    <row r="23" spans="1:15" ht="12.75">
      <c r="A23" s="26" t="s">
        <v>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5"/>
      <c r="M23" s="15"/>
      <c r="N23" s="15"/>
      <c r="O23" s="15"/>
    </row>
    <row r="24" spans="1:4" ht="12.75">
      <c r="A24" s="3"/>
      <c r="B24" s="3"/>
      <c r="C24" s="3"/>
      <c r="D24" s="3"/>
    </row>
  </sheetData>
  <mergeCells count="10">
    <mergeCell ref="A1:U1"/>
    <mergeCell ref="A23:K23"/>
    <mergeCell ref="A22:K22"/>
    <mergeCell ref="A15:K15"/>
    <mergeCell ref="A14:K14"/>
    <mergeCell ref="A11:K11"/>
    <mergeCell ref="A10:K10"/>
    <mergeCell ref="A16:K16"/>
    <mergeCell ref="A20:K20"/>
    <mergeCell ref="A21:K21"/>
  </mergeCells>
  <printOptions/>
  <pageMargins left="0.5" right="0.5" top="0.5" bottom="0.5" header="0.25" footer="0.25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2004-12-22T15:59:17Z</cp:lastPrinted>
  <dcterms:created xsi:type="dcterms:W3CDTF">1999-05-13T15:12:17Z</dcterms:created>
  <dcterms:modified xsi:type="dcterms:W3CDTF">2004-12-27T04:53:09Z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-900449279</vt:i4>
  </property>
  <property fmtid="{D5CDD505-2E9C-101B-9397-08002B2CF9AE}" pid="3" name="_EmailSubject">
    <vt:lpwstr>More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1702599483</vt:i4>
  </property>
  <property fmtid="{D5CDD505-2E9C-101B-9397-08002B2CF9AE}" pid="7" name="_ReviewingToolsShownOnce">
    <vt:lpwstr/>
  </property>
</Properties>
</file>