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8" windowWidth="15360" windowHeight="9036" activeTab="0"/>
  </bookViews>
  <sheets>
    <sheet name="2-2" sheetId="1" r:id="rId1"/>
  </sheets>
  <definedNames>
    <definedName name="HTML_CodePage" hidden="1">1252</definedName>
    <definedName name="HTML_Control" hidden="1">{"'2-2'!$A$1:$R$114"}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tasks\nts2000\nts2000\HTML\Ch2_web\2-2.htm"</definedName>
    <definedName name="HTML_Title" hidden="1">"Table 2-2"</definedName>
    <definedName name="_xlnm.Print_Area" localSheetId="0">'2-2'!$A$1:$V$96</definedName>
  </definedNames>
  <calcPr fullCalcOnLoad="1" iterate="1" iterateCount="100" iterateDelta="0.001"/>
</workbook>
</file>

<file path=xl/sharedStrings.xml><?xml version="1.0" encoding="utf-8"?>
<sst xmlns="http://schemas.openxmlformats.org/spreadsheetml/2006/main" count="251" uniqueCount="106">
  <si>
    <t xml:space="preserve">• for transit, all commuter rail injuries and motor-bus, trolley-bus, demand-responsive, and van-pool injuries arising from accidents have been subtracted because they are counted as railroad, highway, or highway-rail grade crossing injuries. </t>
  </si>
  <si>
    <t xml:space="preserve">The reader cannot reproduce the total injuries count in this table by simply leaving out the number of highway-rail grade crossing injuries in the sum and subtracting the above transit submodes, because in so doing, grade-crossing injuries not involving motor vehicles would be left out (see table 2-35 on rail). An example of such an injury is a bicyclist injured by a train at a grade crossing. </t>
  </si>
  <si>
    <t>N</t>
  </si>
  <si>
    <t>Passenger car occupants</t>
  </si>
  <si>
    <t>Motorcyclists</t>
  </si>
  <si>
    <t>Bus occupants</t>
  </si>
  <si>
    <t>Recreational boating</t>
  </si>
  <si>
    <t>Gas pipeline</t>
  </si>
  <si>
    <t>U</t>
  </si>
  <si>
    <t>Air:</t>
  </si>
  <si>
    <t>U.S. air carrier:</t>
  </si>
  <si>
    <t>General aviation:</t>
  </si>
  <si>
    <t>Highway:</t>
  </si>
  <si>
    <t>Rail:</t>
  </si>
  <si>
    <t>Highway-rail grade crossings:</t>
  </si>
  <si>
    <t>Railroad:</t>
  </si>
  <si>
    <t>Transit:</t>
  </si>
  <si>
    <t>Water:</t>
  </si>
  <si>
    <t>Recreational boating:</t>
  </si>
  <si>
    <t>Railroad</t>
  </si>
  <si>
    <t>Pedestrians</t>
  </si>
  <si>
    <t>Pedalcyclists</t>
  </si>
  <si>
    <t>1975: U.S. Department of Transportation, Federal Railroad Administration, Office of Policy and Program Development, personal communication.</t>
  </si>
  <si>
    <t>Hazardous liquid and gas pipeline:</t>
  </si>
  <si>
    <t>Hazardous liquid pipeline</t>
  </si>
  <si>
    <t>1970-91: U.S. Department of Transportation, U.S. Coast Guard, Office of Investigations and Analysis, Compliance Analysis Division, (G-MOA-2), personal communication, Apr. 13, 1999.</t>
  </si>
  <si>
    <t>Table 2-2:  Injured Persons by Transportation Mode</t>
  </si>
  <si>
    <r>
      <t xml:space="preserve">1980-91: Ibid., </t>
    </r>
    <r>
      <rPr>
        <i/>
        <sz val="9"/>
        <rFont val="Arial"/>
        <family val="2"/>
      </rPr>
      <t>Rail-Highway Crossing Accident/Incident and Inventory Bulletin</t>
    </r>
    <r>
      <rPr>
        <sz val="9"/>
        <rFont val="Arial"/>
        <family val="2"/>
      </rPr>
      <t xml:space="preserve"> (Washington, DC: Annual issues), table S.</t>
    </r>
  </si>
  <si>
    <r>
      <t xml:space="preserve">1960-70: National Safety Council, </t>
    </r>
    <r>
      <rPr>
        <i/>
        <sz val="9"/>
        <rFont val="Arial"/>
        <family val="2"/>
      </rPr>
      <t xml:space="preserve">Accident Facts, 1974 </t>
    </r>
    <r>
      <rPr>
        <sz val="9"/>
        <rFont val="Arial"/>
        <family val="2"/>
      </rPr>
      <t>(Washington, DC: 1974).</t>
    </r>
  </si>
  <si>
    <t>• most (not all) highway-rail grade crossing injuries have not been added because most (not all) such injuries involve motor vehicles and are already included in highway injuries;</t>
  </si>
  <si>
    <r>
      <t xml:space="preserve">1980-94: National Transportation Safety Board,  </t>
    </r>
    <r>
      <rPr>
        <i/>
        <sz val="9"/>
        <rFont val="Arial"/>
        <family val="2"/>
      </rPr>
      <t>Annual Review of Aircraft Accident Data: U.S. Air Carrier Operations</t>
    </r>
    <r>
      <rPr>
        <sz val="9"/>
        <rFont val="Arial"/>
        <family val="2"/>
      </rPr>
      <t xml:space="preserve"> (Washington, DC: Annual issues).</t>
    </r>
  </si>
  <si>
    <r>
      <t xml:space="preserve">1970-94: National Transportation Safety Board,  </t>
    </r>
    <r>
      <rPr>
        <i/>
        <sz val="9"/>
        <rFont val="Arial"/>
        <family val="2"/>
      </rPr>
      <t>Annual Review of Aircraft Accident Data: U.S. Air Carrier Operations</t>
    </r>
    <r>
      <rPr>
        <sz val="9"/>
        <rFont val="Arial"/>
        <family val="2"/>
      </rPr>
      <t xml:space="preserve"> (Washington, DC: Annual issues).</t>
    </r>
  </si>
  <si>
    <r>
      <t xml:space="preserve">1970-94: National Transportation Safety Board,  </t>
    </r>
    <r>
      <rPr>
        <i/>
        <sz val="9"/>
        <rFont val="Arial"/>
        <family val="2"/>
      </rPr>
      <t>Annual Review of Aircraft Accident Data: General Aviation</t>
    </r>
    <r>
      <rPr>
        <sz val="9"/>
        <rFont val="Arial"/>
        <family val="2"/>
      </rPr>
      <t xml:space="preserve">  (Washington, DC: Annual issues).</t>
    </r>
  </si>
  <si>
    <r>
      <t xml:space="preserve">1960-70: National Safety Council,  </t>
    </r>
    <r>
      <rPr>
        <i/>
        <sz val="9"/>
        <rFont val="Arial"/>
        <family val="2"/>
      </rPr>
      <t>Accident Facts, 1974</t>
    </r>
    <r>
      <rPr>
        <sz val="9"/>
        <rFont val="Arial"/>
        <family val="2"/>
      </rPr>
      <t xml:space="preserve"> (Washington, DC: 1974).</t>
    </r>
  </si>
  <si>
    <r>
      <t xml:space="preserve">1970-91: U.S. Department of Transportation, Federal Railroad Administration,  </t>
    </r>
    <r>
      <rPr>
        <i/>
        <sz val="9"/>
        <rFont val="Arial"/>
        <family val="2"/>
      </rPr>
      <t>Highway-Rail Crossing Accident/Incident and Inventory Bulletin</t>
    </r>
    <r>
      <rPr>
        <sz val="9"/>
        <rFont val="Arial"/>
        <family val="2"/>
      </rPr>
      <t xml:space="preserve"> (Washington, DC: Annual issues), table 7.</t>
    </r>
  </si>
  <si>
    <t>Commuter carrier, and on-demand air taxi:</t>
  </si>
  <si>
    <t>SOURCES</t>
  </si>
  <si>
    <t>NOTES</t>
  </si>
  <si>
    <r>
      <t xml:space="preserve">KEY: </t>
    </r>
    <r>
      <rPr>
        <sz val="9"/>
        <rFont val="Arial"/>
        <family val="2"/>
      </rPr>
      <t xml:space="preserve"> N = data do not exist; P = preliminary; R = revised; U = data are not available.</t>
    </r>
  </si>
  <si>
    <r>
      <t xml:space="preserve">1990-99: U.S. Department of Transportation, National Highway Traffic Safety Administration, National Center for Statistics and Analysis, </t>
    </r>
    <r>
      <rPr>
        <i/>
        <sz val="9"/>
        <rFont val="Arial"/>
        <family val="2"/>
      </rPr>
      <t xml:space="preserve">Traffic Safety Facts 1999, </t>
    </r>
    <r>
      <rPr>
        <sz val="9"/>
        <rFont val="Arial"/>
        <family val="2"/>
      </rPr>
      <t xml:space="preserve">DOT HS 809 100 (Washington, DC: December 2000), table 4. </t>
    </r>
  </si>
  <si>
    <t>TOTAL injured persons</t>
  </si>
  <si>
    <t>Highway, total</t>
  </si>
  <si>
    <t>1960</t>
  </si>
  <si>
    <t>1965</t>
  </si>
  <si>
    <t>1970</t>
  </si>
  <si>
    <t>1975</t>
  </si>
  <si>
    <t>1980</t>
  </si>
  <si>
    <t>1985</t>
  </si>
  <si>
    <t>1990</t>
  </si>
  <si>
    <t>1991</t>
  </si>
  <si>
    <t>1992</t>
  </si>
  <si>
    <t>1993</t>
  </si>
  <si>
    <t>1994</t>
  </si>
  <si>
    <t>1995</t>
  </si>
  <si>
    <t>1996</t>
  </si>
  <si>
    <t>1997</t>
  </si>
  <si>
    <t>1998</t>
  </si>
  <si>
    <t>1999</t>
  </si>
  <si>
    <t>2000</t>
  </si>
  <si>
    <t>Pipeline, total</t>
  </si>
  <si>
    <t>Vessel- and nonvessel-related:</t>
  </si>
  <si>
    <t>2000-03: Ibid., General Estimates System Database and personal communication, Dec. 9, 2003 and Oct. 12, 2004.</t>
  </si>
  <si>
    <t>The motor vehicle injury data in this table come from the U.S. Department of Transportation, National Highway Traffic Safety Administration's General Estimates System (GES).  The data from GES, which began operation in 1988,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did not result in property damage.</t>
  </si>
  <si>
    <r>
      <t xml:space="preserve">j  </t>
    </r>
    <r>
      <rPr>
        <sz val="9"/>
        <rFont val="Arial"/>
        <family val="2"/>
      </rPr>
      <t xml:space="preserve">Includes motor bus, commuter rail, heavy rail, light rail, demand response, van pool, and automated guideway. Transit injuries include those resulting from all reportable incidents, not just from accidents. Directly Operated (DO) modes only. The drop in the number of injuries in 2002 is due largely to a change in definitions by the Federal Transit Administration.  Only injuries requiring immediate medical treatment away from the scene now qualify as reportable.  Previously, any injury was reportable.  </t>
    </r>
  </si>
  <si>
    <t>Numbers may not add to total because some injuries are counted in more than one mode.  To avoid double counting, the following adjustments have been made in the total injured row:</t>
  </si>
  <si>
    <t>1995-2004: Ibid., Analysis and Data Division, personal communication, Mar. 30, 2005.</t>
  </si>
  <si>
    <r>
      <t xml:space="preserve">1990-2004: U.S. Department of Transportation, Research and Special Programs Administration, Office of Pipeline Safety, </t>
    </r>
    <r>
      <rPr>
        <i/>
        <sz val="9"/>
        <rFont val="Arial"/>
        <family val="2"/>
      </rPr>
      <t>Accident and Incident Summary Statistics by Year,</t>
    </r>
    <r>
      <rPr>
        <sz val="9"/>
        <rFont val="Arial"/>
        <family val="2"/>
      </rPr>
      <t xml:space="preserve">  Internet site http://ops.dot.gov as of Mar. 9, 2005. </t>
    </r>
  </si>
  <si>
    <r>
      <t xml:space="preserve">1993-2003: U.S. Department of Transportation, Federal Transit Administration, </t>
    </r>
    <r>
      <rPr>
        <i/>
        <sz val="9"/>
        <rFont val="Arial"/>
        <family val="2"/>
      </rPr>
      <t>Transit Safety and Security Statistics and Analysis Annual Report</t>
    </r>
    <r>
      <rPr>
        <sz val="9"/>
        <rFont val="Arial"/>
        <family val="2"/>
      </rPr>
      <t xml:space="preserve"> (Washington, DC: Annual issues), Internet site http://transit-safety.volpe.dot.gov/data/SAMIS.asp as of May 24, 2005.</t>
    </r>
  </si>
  <si>
    <t>U.S. Department of Transportation, Federal Transit Administration, Office of Program Management, personal communication as of May 24, 2005.</t>
  </si>
  <si>
    <r>
      <t>U.S. air carrier</t>
    </r>
    <r>
      <rPr>
        <vertAlign val="superscript"/>
        <sz val="11"/>
        <rFont val="Arial Narrow"/>
        <family val="2"/>
      </rPr>
      <t>b</t>
    </r>
  </si>
  <si>
    <r>
      <t>Commuter carrier</t>
    </r>
    <r>
      <rPr>
        <vertAlign val="superscript"/>
        <sz val="11"/>
        <rFont val="Arial Narrow"/>
        <family val="2"/>
      </rPr>
      <t>c</t>
    </r>
  </si>
  <si>
    <r>
      <t>On-demand air taxi</t>
    </r>
    <r>
      <rPr>
        <vertAlign val="superscript"/>
        <sz val="11"/>
        <rFont val="Arial Narrow"/>
        <family val="2"/>
      </rPr>
      <t>d</t>
    </r>
  </si>
  <si>
    <r>
      <t>General aviation</t>
    </r>
    <r>
      <rPr>
        <vertAlign val="superscript"/>
        <sz val="11"/>
        <rFont val="Arial Narrow"/>
        <family val="2"/>
      </rPr>
      <t>e</t>
    </r>
  </si>
  <si>
    <r>
      <t>Truck occupants</t>
    </r>
    <r>
      <rPr>
        <vertAlign val="superscript"/>
        <sz val="11"/>
        <rFont val="Arial Narrow"/>
        <family val="2"/>
      </rPr>
      <t>f</t>
    </r>
    <r>
      <rPr>
        <sz val="11"/>
        <rFont val="Arial Narrow"/>
        <family val="2"/>
      </rPr>
      <t>, light</t>
    </r>
  </si>
  <si>
    <r>
      <t>Truck occupants</t>
    </r>
    <r>
      <rPr>
        <vertAlign val="superscript"/>
        <sz val="11"/>
        <rFont val="Arial Narrow"/>
        <family val="2"/>
      </rPr>
      <t>f</t>
    </r>
    <r>
      <rPr>
        <sz val="11"/>
        <rFont val="Arial Narrow"/>
        <family val="2"/>
      </rPr>
      <t>, large</t>
    </r>
  </si>
  <si>
    <r>
      <t>Highway-rail grade crossing</t>
    </r>
    <r>
      <rPr>
        <vertAlign val="superscript"/>
        <sz val="11"/>
        <rFont val="Arial Narrow"/>
        <family val="2"/>
      </rPr>
      <t>i</t>
    </r>
  </si>
  <si>
    <t>Transit</t>
  </si>
  <si>
    <r>
      <t xml:space="preserve">a </t>
    </r>
    <r>
      <rPr>
        <sz val="9"/>
        <rFont val="Arial"/>
        <family val="2"/>
      </rPr>
      <t xml:space="preserve">Injuries classified as serious. See definitions of injuries in the glossary. </t>
    </r>
  </si>
  <si>
    <r>
      <t xml:space="preserve">b </t>
    </r>
    <r>
      <rPr>
        <sz val="9"/>
        <rFont val="Arial"/>
        <family val="2"/>
      </rPr>
      <t xml:space="preserve">All scheduled and nonscheduled service operating under 14 CFR 121. Since March 20, 1997, 14 CFR 121 includes only aircraft with 10 or more seats formerly operated under 14 CFR 135. This change makes it difficult to compare pre-1997 data for 14 CFR 121 and 14 CFR 135  with more recent years' data. </t>
    </r>
  </si>
  <si>
    <r>
      <t xml:space="preserve">c </t>
    </r>
    <r>
      <rPr>
        <sz val="9"/>
        <rFont val="Arial"/>
        <family val="2"/>
      </rPr>
      <t xml:space="preserve">All scheduled service operating under 14 CFR 135 (commuter air carriers). Before March 20, 1997, 14 CFR 135 applied to aircraft with 30 or fewer seats. Since March 20, 1997, 14 CFR 135 includes only aircraft with fewer than 10 seats. This change makes it difficult to compare pre-1997 data for 14 CFR 121 and 14 CFR 135  with more recent years' data. </t>
    </r>
  </si>
  <si>
    <r>
      <t xml:space="preserve">d </t>
    </r>
    <r>
      <rPr>
        <sz val="9"/>
        <rFont val="Arial"/>
        <family val="2"/>
      </rPr>
      <t>Nonscheduled service operating under 14 CFR 135 (on-demand air taxis).</t>
    </r>
  </si>
  <si>
    <r>
      <t>e</t>
    </r>
    <r>
      <rPr>
        <sz val="9"/>
        <rFont val="Arial"/>
        <family val="2"/>
      </rPr>
      <t xml:space="preserve"> All operations other than those operating under 14 CFR 121 and 14 CFR 135.</t>
    </r>
  </si>
  <si>
    <r>
      <t>f</t>
    </r>
    <r>
      <rPr>
        <sz val="9"/>
        <rFont val="Arial"/>
        <family val="2"/>
      </rPr>
      <t xml:space="preserve"> Large trucks are defined as trucks over 10,000 pounds gross vehicle weight rating, including single-unit trucks and truck tractors. Light trucks are defined as trucks of 10,000 pounds gross vehicle weight rating or less, including pickups, vans, truck-based station wagons, and utility vehicles.</t>
    </r>
  </si>
  <si>
    <r>
      <t>g</t>
    </r>
    <r>
      <rPr>
        <sz val="9"/>
        <rFont val="Arial"/>
        <family val="2"/>
      </rPr>
      <t xml:space="preserve"> Includes occupants of other unknown vehicle types and other nonmotorists.</t>
    </r>
  </si>
  <si>
    <r>
      <t>2001</t>
    </r>
    <r>
      <rPr>
        <b/>
        <vertAlign val="superscript"/>
        <sz val="11"/>
        <rFont val="Arial Narrow"/>
        <family val="2"/>
      </rPr>
      <t>n</t>
    </r>
  </si>
  <si>
    <r>
      <t>Highway-rail grade crossing</t>
    </r>
    <r>
      <rPr>
        <vertAlign val="superscript"/>
        <sz val="11"/>
        <rFont val="Arial Narrow"/>
        <family val="2"/>
      </rPr>
      <t>k</t>
    </r>
  </si>
  <si>
    <r>
      <t>Waterborne, total</t>
    </r>
    <r>
      <rPr>
        <b/>
        <vertAlign val="superscript"/>
        <sz val="11"/>
        <rFont val="Arial Narrow"/>
        <family val="2"/>
      </rPr>
      <t>l</t>
    </r>
  </si>
  <si>
    <r>
      <t>Not related to vessel casualties</t>
    </r>
    <r>
      <rPr>
        <vertAlign val="superscript"/>
        <sz val="11"/>
        <rFont val="Arial Narrow"/>
        <family val="2"/>
      </rPr>
      <t>m</t>
    </r>
  </si>
  <si>
    <r>
      <t>Vessel-related</t>
    </r>
    <r>
      <rPr>
        <vertAlign val="superscript"/>
        <sz val="11"/>
        <rFont val="Arial Narrow"/>
        <family val="2"/>
      </rPr>
      <t>m</t>
    </r>
  </si>
  <si>
    <r>
      <t xml:space="preserve">l  </t>
    </r>
    <r>
      <rPr>
        <sz val="9"/>
        <rFont val="Arial"/>
        <family val="2"/>
      </rPr>
      <t xml:space="preserve">Vessel-related injuries include those involving damage to vessels, such as collisions or groundings.  Injuries not related to vessel casualties include those from falls overboard or from accidents involving onboard equipment. </t>
    </r>
  </si>
  <si>
    <r>
      <t xml:space="preserve">n </t>
    </r>
    <r>
      <rPr>
        <sz val="9"/>
        <rFont val="Arial"/>
        <family val="2"/>
      </rPr>
      <t>Other than the persons aboard the aircraft who were killed, fatalities resulting from the September 11 terrorist acts are excluded.</t>
    </r>
    <r>
      <rPr>
        <vertAlign val="superscript"/>
        <sz val="9"/>
        <rFont val="Arial"/>
        <family val="2"/>
      </rPr>
      <t xml:space="preserve"> </t>
    </r>
  </si>
  <si>
    <r>
      <t>m</t>
    </r>
    <r>
      <rPr>
        <sz val="9"/>
        <rFont val="Arial"/>
        <family val="2"/>
      </rPr>
      <t xml:space="preserve"> 1992-97 data come from the Marine Safety Management Information System. Between 1998 and 2001 the U.S. Coast Guard phased in a new computer system to track safety data, the Marine Information for Safety and Law Enforcement System. During that period data come from combining entries in the Marine Safety Management Information System with entries in the Marine Information for Safety and Law Enforcement System. Data for 2002 and 2003 come from the Marine Information for Safety and Law Enforcement System.  Data for prior years come from other sources and may not be directly comparable. </t>
    </r>
  </si>
  <si>
    <t xml:space="preserve">The Federal Railroad Administration defines a grade crossing as a location where a public highway, road, street, or private roadway, including associated sidewalks and pathways, crosses one or more railroad tracks at grade. The Federal Transit Adminstration defines two types of grade crossings: (1) At grade, mixed, and cross traffic crossings, meaning railway right-of-way over which other traffic moving in the same direction or other cross directions may pass. This includes city street right-of-way; (2) At grade with cross traffic crossings, meaning railway right-of-way over which no other traffic may pass, except to cross at grade-level crossings. This can include median strip rights-of-way with grade level crossings at intersecting streets. </t>
  </si>
  <si>
    <r>
      <t>Other</t>
    </r>
    <r>
      <rPr>
        <vertAlign val="superscript"/>
        <sz val="11"/>
        <rFont val="Arial Narrow"/>
        <family val="2"/>
      </rPr>
      <t>g</t>
    </r>
  </si>
  <si>
    <r>
      <t>Railroad, total</t>
    </r>
    <r>
      <rPr>
        <b/>
        <vertAlign val="superscript"/>
        <sz val="11"/>
        <rFont val="Arial Narrow"/>
        <family val="2"/>
      </rPr>
      <t>h</t>
    </r>
  </si>
  <si>
    <r>
      <t>Transit, total</t>
    </r>
    <r>
      <rPr>
        <b/>
        <vertAlign val="superscript"/>
        <sz val="11"/>
        <rFont val="Arial Narrow"/>
        <family val="2"/>
      </rPr>
      <t>j</t>
    </r>
  </si>
  <si>
    <t>1992-2004: U.S. Department of Homeland Security, U.S. Coast Guard, Data Administration Division (G-MRI-1), personal communication, June 8, 2005.</t>
  </si>
  <si>
    <r>
      <t xml:space="preserve">k </t>
    </r>
    <r>
      <rPr>
        <sz val="9"/>
        <rFont val="Arial"/>
        <family val="2"/>
      </rPr>
      <t xml:space="preserve">Injuriues occurring at highway-rail crossings resulting from operations of public transit rail modes including commuter rail. Data for injuries at light rail crossings are: 1995 (179); 1996 (171); 1997 (92); 1998 (42); 1999 (148); 2000 (111); 2001 (54); 2002 (76); 2003 (68); 2004 (76). </t>
    </r>
  </si>
  <si>
    <r>
      <t xml:space="preserve">h </t>
    </r>
    <r>
      <rPr>
        <sz val="9"/>
        <rFont val="Arial"/>
        <family val="2"/>
      </rPr>
      <t xml:space="preserve">Includes Amtrak. Figures include those injuries resulting from train accidents, train incidents, and nontrain incidents. Injury figures also include occupational illness. Railroad injury data for 1970 and before are not comparable with post-1970 data due to a change in the reporting system.  </t>
    </r>
  </si>
  <si>
    <r>
      <t xml:space="preserve">i </t>
    </r>
    <r>
      <rPr>
        <sz val="9"/>
        <rFont val="Arial"/>
        <family val="2"/>
      </rPr>
      <t xml:space="preserve">Injuries occurring at highway-rail crossings resulting from freight and passenger rail operations including commuter rail. Highway-rail grade crossing injuries, except train occupants, are also counted under highway. </t>
    </r>
  </si>
  <si>
    <r>
      <t xml:space="preserve">1991-99: Ibid., </t>
    </r>
    <r>
      <rPr>
        <i/>
        <sz val="9"/>
        <rFont val="Arial"/>
        <family val="2"/>
      </rPr>
      <t xml:space="preserve">Interim Railroad Safety Statistics Annual Report 2002 </t>
    </r>
    <r>
      <rPr>
        <sz val="9"/>
        <rFont val="Arial"/>
        <family val="2"/>
      </rPr>
      <t>(Washington, DC: August 2003), table 1-1.</t>
    </r>
  </si>
  <si>
    <t>2000-04: Ibid., Internet site http://safetydata.fra.dot.gov/officeofSafety/Query/Default.asp as of Apr. 20, 2005.</t>
  </si>
  <si>
    <r>
      <t xml:space="preserve">1970-85: U.S. Department of Transportation, Research and Special Programs Administration, Office of Pipeline Safety, </t>
    </r>
    <r>
      <rPr>
        <i/>
        <sz val="9"/>
        <rFont val="Arial"/>
        <family val="2"/>
      </rPr>
      <t>Accident and Incident Summary Statistics by Year,</t>
    </r>
    <r>
      <rPr>
        <sz val="9"/>
        <rFont val="Arial"/>
        <family val="2"/>
      </rPr>
      <t xml:space="preserve"> Internet site http://ops.dot.gov as of Nov. 18, 2003. </t>
    </r>
  </si>
  <si>
    <r>
      <t xml:space="preserve">1990-92: U.S. Department of Transportation, Federal Transit Administration, </t>
    </r>
    <r>
      <rPr>
        <i/>
        <sz val="9"/>
        <rFont val="Arial"/>
        <family val="2"/>
      </rPr>
      <t xml:space="preserve">Safety Management Information Statistics </t>
    </r>
    <r>
      <rPr>
        <sz val="9"/>
        <rFont val="Arial"/>
        <family val="2"/>
      </rPr>
      <t>(Washington, DC: Annual issues).</t>
    </r>
  </si>
  <si>
    <r>
      <t>Air</t>
    </r>
    <r>
      <rPr>
        <vertAlign val="superscript"/>
        <sz val="11"/>
        <rFont val="Arial Narrow"/>
        <family val="2"/>
      </rPr>
      <t>a</t>
    </r>
  </si>
  <si>
    <r>
      <t xml:space="preserve">U.S. Department of Homeland Security, U.S. Coast Guard, Office of Boating Safety,  </t>
    </r>
    <r>
      <rPr>
        <i/>
        <sz val="9"/>
        <rFont val="Arial"/>
        <family val="2"/>
      </rPr>
      <t>Boating Statistics</t>
    </r>
    <r>
      <rPr>
        <sz val="9"/>
        <rFont val="Arial"/>
        <family val="2"/>
      </rPr>
      <t xml:space="preserve"> (Washington, DC: Annual issues), also available at Internet site http://www.uscgboating.org as of Oct. 19, 2004.</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</si>
</sst>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quot;(P)&quot;\ #,##0;&quot;(P) -&quot;#,##0;&quot;(P) &quot;\ 0"/>
  </numFmts>
  <fonts count="23">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4"/>
      <name val="Arial"/>
      <family val="2"/>
    </font>
    <font>
      <b/>
      <sz val="12"/>
      <name val="Arial"/>
      <family val="2"/>
    </font>
    <font>
      <b/>
      <sz val="11"/>
      <name val="Arial Narrow"/>
      <family val="2"/>
    </font>
    <font>
      <vertAlign val="superscript"/>
      <sz val="11"/>
      <name val="Arial Narrow"/>
      <family val="2"/>
    </font>
    <fon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sz val="10"/>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60">
    <xf numFmtId="0" fontId="0" fillId="0" borderId="0" xfId="0" applyAlignment="1">
      <alignment/>
    </xf>
    <xf numFmtId="3" fontId="0" fillId="0" borderId="0" xfId="22" applyNumberFormat="1" applyFont="1" applyFill="1" applyBorder="1" applyAlignment="1">
      <alignment horizontal="right"/>
      <protection/>
    </xf>
    <xf numFmtId="3" fontId="12" fillId="0" borderId="0" xfId="22" applyNumberFormat="1" applyFont="1" applyFill="1" applyBorder="1" applyAlignment="1">
      <alignment horizontal="right"/>
      <protection/>
    </xf>
    <xf numFmtId="3" fontId="1" fillId="0" borderId="0" xfId="22" applyNumberFormat="1" applyFont="1" applyFill="1" applyBorder="1" applyAlignment="1">
      <alignment horizontal="right"/>
      <protection/>
    </xf>
    <xf numFmtId="3" fontId="0" fillId="0" borderId="0" xfId="22" applyNumberFormat="1" applyFont="1" applyFill="1" applyBorder="1" applyAlignment="1">
      <alignment horizontal="left"/>
      <protection/>
    </xf>
    <xf numFmtId="3" fontId="14" fillId="0" borderId="0" xfId="22" applyNumberFormat="1" applyFont="1" applyFill="1" applyBorder="1" applyAlignment="1">
      <alignment horizontal="left"/>
      <protection/>
    </xf>
    <xf numFmtId="3" fontId="14" fillId="0" borderId="0" xfId="22" applyNumberFormat="1" applyFont="1" applyFill="1" applyBorder="1" applyAlignment="1">
      <alignment horizontal="right"/>
      <protection/>
    </xf>
    <xf numFmtId="3" fontId="16" fillId="0" borderId="0" xfId="22" applyNumberFormat="1" applyFont="1" applyFill="1" applyBorder="1" applyAlignment="1">
      <alignment horizontal="left"/>
      <protection/>
    </xf>
    <xf numFmtId="3" fontId="16" fillId="0" borderId="0" xfId="22" applyNumberFormat="1" applyFont="1" applyFill="1" applyBorder="1" applyAlignment="1">
      <alignment horizontal="right"/>
      <protection/>
    </xf>
    <xf numFmtId="3" fontId="18" fillId="0" borderId="0" xfId="22" applyNumberFormat="1" applyFont="1" applyFill="1" applyBorder="1" applyAlignment="1">
      <alignment horizontal="left"/>
      <protection/>
    </xf>
    <xf numFmtId="3" fontId="19" fillId="0" borderId="0" xfId="22" applyNumberFormat="1" applyFont="1" applyFill="1" applyBorder="1" applyAlignment="1">
      <alignment horizontal="left"/>
      <protection/>
    </xf>
    <xf numFmtId="0" fontId="19" fillId="0" borderId="0" xfId="30" applyFont="1" applyFill="1" applyAlignment="1">
      <alignment horizontal="left"/>
      <protection/>
    </xf>
    <xf numFmtId="49" fontId="19" fillId="0" borderId="0" xfId="0" applyNumberFormat="1" applyFont="1" applyFill="1" applyAlignment="1">
      <alignment horizontal="left" vertical="center"/>
    </xf>
    <xf numFmtId="49" fontId="20" fillId="0" borderId="0" xfId="0" applyNumberFormat="1" applyFont="1" applyFill="1" applyAlignment="1">
      <alignment horizontal="left"/>
    </xf>
    <xf numFmtId="49" fontId="21" fillId="0" borderId="0" xfId="0" applyNumberFormat="1" applyFont="1" applyFill="1" applyAlignment="1">
      <alignment horizontal="left"/>
    </xf>
    <xf numFmtId="49" fontId="19" fillId="0" borderId="0" xfId="0" applyNumberFormat="1" applyFont="1" applyFill="1" applyAlignment="1">
      <alignment horizontal="left"/>
    </xf>
    <xf numFmtId="3" fontId="20" fillId="0" borderId="0" xfId="22" applyNumberFormat="1" applyFont="1" applyFill="1" applyBorder="1" applyAlignment="1">
      <alignment horizontal="left" wrapText="1"/>
      <protection/>
    </xf>
    <xf numFmtId="3" fontId="16" fillId="0" borderId="4" xfId="22" applyNumberFormat="1" applyFont="1" applyFill="1" applyBorder="1" applyAlignment="1">
      <alignment horizontal="left"/>
      <protection/>
    </xf>
    <xf numFmtId="3" fontId="16" fillId="0" borderId="4" xfId="22" applyNumberFormat="1" applyFont="1" applyFill="1" applyBorder="1" applyAlignment="1">
      <alignment horizontal="right"/>
      <protection/>
    </xf>
    <xf numFmtId="3" fontId="14" fillId="0" borderId="0" xfId="22" applyNumberFormat="1" applyFont="1" applyFill="1" applyBorder="1" applyAlignment="1">
      <alignment horizontal="left" vertical="top"/>
      <protection/>
    </xf>
    <xf numFmtId="3" fontId="16" fillId="0" borderId="0" xfId="22" applyNumberFormat="1" applyFont="1" applyFill="1" applyBorder="1" applyAlignment="1">
      <alignment horizontal="left" vertical="top"/>
      <protection/>
    </xf>
    <xf numFmtId="3" fontId="16" fillId="0" borderId="0" xfId="22" applyNumberFormat="1" applyFont="1" applyFill="1" applyBorder="1" applyAlignment="1">
      <alignment horizontal="right" vertical="top"/>
      <protection/>
    </xf>
    <xf numFmtId="0" fontId="0" fillId="0" borderId="0" xfId="0" applyFill="1" applyBorder="1" applyAlignment="1">
      <alignment horizontal="left" wrapText="1"/>
    </xf>
    <xf numFmtId="0" fontId="0" fillId="0" borderId="0" xfId="0" applyFill="1" applyAlignment="1">
      <alignment/>
    </xf>
    <xf numFmtId="3" fontId="0" fillId="0" borderId="0" xfId="22" applyNumberFormat="1" applyFont="1" applyFill="1" applyBorder="1" applyAlignment="1">
      <alignment horizontal="center"/>
      <protection/>
    </xf>
    <xf numFmtId="0" fontId="19" fillId="0" borderId="0" xfId="0" applyNumberFormat="1" applyFont="1" applyFill="1" applyAlignment="1">
      <alignment horizontal="left" wrapText="1"/>
    </xf>
    <xf numFmtId="0" fontId="0" fillId="0" borderId="0" xfId="0" applyFill="1" applyAlignment="1">
      <alignment wrapText="1"/>
    </xf>
    <xf numFmtId="49" fontId="19" fillId="0" borderId="0" xfId="0" applyNumberFormat="1" applyFont="1" applyFill="1" applyAlignment="1">
      <alignment horizontal="left" wrapText="1"/>
    </xf>
    <xf numFmtId="0" fontId="0" fillId="0" borderId="0" xfId="0" applyFill="1" applyAlignment="1">
      <alignment/>
    </xf>
    <xf numFmtId="3" fontId="22" fillId="0" borderId="0" xfId="22" applyNumberFormat="1" applyFont="1" applyFill="1" applyBorder="1" applyAlignment="1">
      <alignment horizontal="right"/>
      <protection/>
    </xf>
    <xf numFmtId="0" fontId="14" fillId="0" borderId="5" xfId="22" applyNumberFormat="1" applyFont="1" applyFill="1" applyBorder="1" applyAlignment="1">
      <alignment horizontal="center"/>
      <protection/>
    </xf>
    <xf numFmtId="49" fontId="14" fillId="0" borderId="5" xfId="22" applyNumberFormat="1" applyFont="1" applyFill="1" applyBorder="1" applyAlignment="1">
      <alignment horizontal="center"/>
      <protection/>
    </xf>
    <xf numFmtId="0" fontId="19" fillId="0" borderId="0" xfId="22" applyNumberFormat="1" applyFont="1" applyFill="1" applyBorder="1" applyAlignment="1">
      <alignment horizontal="left" vertical="top" wrapText="1"/>
      <protection/>
    </xf>
    <xf numFmtId="3" fontId="18" fillId="0" borderId="0" xfId="22" applyNumberFormat="1" applyFont="1" applyFill="1" applyBorder="1" applyAlignment="1">
      <alignment horizontal="left" vertical="top"/>
      <protection/>
    </xf>
    <xf numFmtId="3" fontId="19" fillId="0" borderId="0" xfId="22" applyNumberFormat="1" applyFont="1" applyFill="1" applyBorder="1" applyAlignment="1">
      <alignment horizontal="left" vertical="top"/>
      <protection/>
    </xf>
    <xf numFmtId="0" fontId="19" fillId="0" borderId="0" xfId="30" applyFont="1" applyFill="1" applyAlignment="1">
      <alignment horizontal="left" vertical="top"/>
      <protection/>
    </xf>
    <xf numFmtId="0" fontId="14" fillId="0" borderId="5" xfId="22" applyNumberFormat="1" applyFont="1" applyFill="1" applyBorder="1" applyAlignment="1">
      <alignment horizontal="center" vertical="top"/>
      <protection/>
    </xf>
    <xf numFmtId="49" fontId="19" fillId="0" borderId="0" xfId="0" applyNumberFormat="1" applyFont="1" applyFill="1" applyAlignment="1">
      <alignment horizontal="left" wrapText="1"/>
    </xf>
    <xf numFmtId="49" fontId="20" fillId="0" borderId="0" xfId="0" applyNumberFormat="1" applyFont="1" applyFill="1" applyAlignment="1">
      <alignment horizontal="left" wrapText="1"/>
    </xf>
    <xf numFmtId="0" fontId="18" fillId="0" borderId="0" xfId="22" applyNumberFormat="1" applyFont="1" applyFill="1" applyBorder="1" applyAlignment="1">
      <alignment horizontal="left" vertical="top" wrapText="1"/>
      <protection/>
    </xf>
    <xf numFmtId="0" fontId="0" fillId="0" borderId="0" xfId="0" applyFill="1" applyAlignment="1">
      <alignment vertical="top" wrapText="1"/>
    </xf>
    <xf numFmtId="0" fontId="19" fillId="0" borderId="0" xfId="0" applyNumberFormat="1" applyFont="1" applyFill="1" applyAlignment="1">
      <alignment horizontal="left" wrapText="1"/>
    </xf>
    <xf numFmtId="49" fontId="21" fillId="0" borderId="0" xfId="0" applyNumberFormat="1" applyFont="1" applyFill="1" applyAlignment="1">
      <alignment horizontal="left" wrapText="1"/>
    </xf>
    <xf numFmtId="0" fontId="0" fillId="0" borderId="0" xfId="0" applyFill="1" applyAlignment="1">
      <alignment horizontal="left" wrapText="1"/>
    </xf>
    <xf numFmtId="0" fontId="19" fillId="0" borderId="0" xfId="22" applyNumberFormat="1" applyFont="1" applyFill="1" applyBorder="1" applyAlignment="1">
      <alignment horizontal="left" vertical="top" wrapText="1"/>
      <protection/>
    </xf>
    <xf numFmtId="0" fontId="0" fillId="0" borderId="0" xfId="0" applyFill="1" applyAlignment="1">
      <alignment horizontal="left" vertical="top" wrapText="1"/>
    </xf>
    <xf numFmtId="3" fontId="19" fillId="0" borderId="0" xfId="22" applyNumberFormat="1" applyFont="1" applyFill="1" applyBorder="1" applyAlignment="1">
      <alignment horizontal="left" vertical="top" wrapText="1"/>
      <protection/>
    </xf>
    <xf numFmtId="3" fontId="20" fillId="0" borderId="0" xfId="22" applyNumberFormat="1" applyFont="1" applyFill="1" applyBorder="1" applyAlignment="1">
      <alignment horizontal="left" wrapText="1"/>
      <protection/>
    </xf>
    <xf numFmtId="0" fontId="0" fillId="0" borderId="0" xfId="0" applyFill="1" applyBorder="1" applyAlignment="1">
      <alignment horizontal="left" wrapText="1"/>
    </xf>
    <xf numFmtId="3" fontId="18" fillId="0" borderId="0" xfId="22" applyNumberFormat="1" applyFont="1" applyFill="1" applyBorder="1" applyAlignment="1">
      <alignment horizontal="left" vertical="top" wrapText="1"/>
      <protection/>
    </xf>
    <xf numFmtId="3" fontId="20" fillId="0" borderId="0" xfId="22" applyNumberFormat="1" applyFont="1" applyFill="1" applyBorder="1" applyAlignment="1">
      <alignment horizontal="left" vertical="top" wrapText="1"/>
      <protection/>
    </xf>
    <xf numFmtId="0" fontId="0" fillId="0" borderId="0" xfId="0" applyFill="1" applyBorder="1" applyAlignment="1">
      <alignment horizontal="left" vertical="top" wrapText="1"/>
    </xf>
    <xf numFmtId="0" fontId="18" fillId="0" borderId="0" xfId="0" applyFont="1" applyFill="1" applyAlignment="1">
      <alignment horizontal="left" vertical="top" wrapText="1"/>
    </xf>
    <xf numFmtId="3" fontId="13" fillId="0" borderId="4" xfId="22" applyNumberFormat="1" applyFont="1" applyFill="1" applyBorder="1" applyAlignment="1">
      <alignment wrapText="1"/>
      <protection/>
    </xf>
    <xf numFmtId="0" fontId="0" fillId="0" borderId="4" xfId="0" applyFill="1" applyBorder="1" applyAlignment="1">
      <alignment wrapText="1"/>
    </xf>
    <xf numFmtId="0" fontId="0" fillId="0" borderId="0" xfId="0" applyFill="1" applyBorder="1" applyAlignment="1">
      <alignment wrapText="1"/>
    </xf>
    <xf numFmtId="165" fontId="14" fillId="0" borderId="0" xfId="22" applyNumberFormat="1" applyFont="1" applyFill="1" applyBorder="1" applyAlignment="1">
      <alignment horizontal="right"/>
      <protection/>
    </xf>
    <xf numFmtId="166" fontId="16" fillId="0" borderId="0" xfId="22" applyNumberFormat="1" applyFont="1" applyFill="1" applyBorder="1" applyAlignment="1">
      <alignment horizontal="right"/>
      <protection/>
    </xf>
    <xf numFmtId="165" fontId="16" fillId="0" borderId="0" xfId="22" applyNumberFormat="1" applyFont="1" applyFill="1" applyBorder="1" applyAlignment="1">
      <alignment horizontal="right"/>
      <protection/>
    </xf>
    <xf numFmtId="166" fontId="14" fillId="0" borderId="0" xfId="22" applyNumberFormat="1" applyFont="1" applyFill="1" applyBorder="1" applyAlignment="1">
      <alignment horizontal="right"/>
      <protection/>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6"/>
  <sheetViews>
    <sheetView tabSelected="1" zoomScaleSheetLayoutView="55" workbookViewId="0" topLeftCell="A1">
      <selection activeCell="A1" sqref="A1:V1"/>
    </sheetView>
  </sheetViews>
  <sheetFormatPr defaultColWidth="14.00390625" defaultRowHeight="12.75"/>
  <cols>
    <col min="1" max="1" width="28.28125" style="4" customWidth="1"/>
    <col min="2" max="9" width="10.28125" style="1" customWidth="1"/>
    <col min="10" max="20" width="11.00390625" style="1" customWidth="1"/>
    <col min="21" max="22" width="10.28125" style="1" customWidth="1"/>
    <col min="23" max="23" width="10.28125" style="29" customWidth="1"/>
    <col min="24" max="16384" width="14.00390625" style="1" customWidth="1"/>
  </cols>
  <sheetData>
    <row r="1" spans="1:23" s="2" customFormat="1" ht="18" thickBot="1">
      <c r="A1" s="53" t="s">
        <v>26</v>
      </c>
      <c r="B1" s="54"/>
      <c r="C1" s="54"/>
      <c r="D1" s="54"/>
      <c r="E1" s="54"/>
      <c r="F1" s="54"/>
      <c r="G1" s="54"/>
      <c r="H1" s="54"/>
      <c r="I1" s="54"/>
      <c r="J1" s="54"/>
      <c r="K1" s="54"/>
      <c r="L1" s="54"/>
      <c r="M1" s="54"/>
      <c r="N1" s="54"/>
      <c r="O1" s="54"/>
      <c r="P1" s="54"/>
      <c r="Q1" s="54"/>
      <c r="R1" s="54"/>
      <c r="S1" s="54"/>
      <c r="T1" s="54"/>
      <c r="U1" s="54"/>
      <c r="V1" s="54"/>
      <c r="W1" s="55"/>
    </row>
    <row r="2" spans="1:22" s="24" customFormat="1" ht="15.75">
      <c r="A2" s="30"/>
      <c r="B2" s="31" t="s">
        <v>42</v>
      </c>
      <c r="C2" s="31" t="s">
        <v>43</v>
      </c>
      <c r="D2" s="31" t="s">
        <v>44</v>
      </c>
      <c r="E2" s="31" t="s">
        <v>45</v>
      </c>
      <c r="F2" s="31" t="s">
        <v>46</v>
      </c>
      <c r="G2" s="31" t="s">
        <v>47</v>
      </c>
      <c r="H2" s="31" t="s">
        <v>48</v>
      </c>
      <c r="I2" s="31" t="s">
        <v>49</v>
      </c>
      <c r="J2" s="31" t="s">
        <v>50</v>
      </c>
      <c r="K2" s="31" t="s">
        <v>51</v>
      </c>
      <c r="L2" s="31" t="s">
        <v>52</v>
      </c>
      <c r="M2" s="31" t="s">
        <v>53</v>
      </c>
      <c r="N2" s="31" t="s">
        <v>54</v>
      </c>
      <c r="O2" s="31" t="s">
        <v>55</v>
      </c>
      <c r="P2" s="31" t="s">
        <v>56</v>
      </c>
      <c r="Q2" s="31" t="s">
        <v>57</v>
      </c>
      <c r="R2" s="31" t="s">
        <v>58</v>
      </c>
      <c r="S2" s="36" t="s">
        <v>84</v>
      </c>
      <c r="T2" s="30">
        <v>2002</v>
      </c>
      <c r="U2" s="30">
        <v>2003</v>
      </c>
      <c r="V2" s="30">
        <v>2004</v>
      </c>
    </row>
    <row r="3" spans="1:22" s="3" customFormat="1" ht="13.5">
      <c r="A3" s="5" t="s">
        <v>40</v>
      </c>
      <c r="B3" s="6" t="s">
        <v>8</v>
      </c>
      <c r="C3" s="6" t="s">
        <v>8</v>
      </c>
      <c r="D3" s="6" t="s">
        <v>8</v>
      </c>
      <c r="E3" s="6" t="s">
        <v>8</v>
      </c>
      <c r="F3" s="6" t="s">
        <v>8</v>
      </c>
      <c r="G3" s="6" t="s">
        <v>8</v>
      </c>
      <c r="H3" s="6" t="s">
        <v>8</v>
      </c>
      <c r="I3" s="6" t="s">
        <v>8</v>
      </c>
      <c r="J3" s="56">
        <v>3147561</v>
      </c>
      <c r="K3" s="56">
        <v>3223298</v>
      </c>
      <c r="L3" s="56">
        <v>3345263</v>
      </c>
      <c r="M3" s="56">
        <v>3539389</v>
      </c>
      <c r="N3" s="56">
        <v>3554305</v>
      </c>
      <c r="O3" s="56">
        <v>3417846</v>
      </c>
      <c r="P3" s="56">
        <v>3262309</v>
      </c>
      <c r="Q3" s="56">
        <v>3305649</v>
      </c>
      <c r="R3" s="56">
        <v>3259673</v>
      </c>
      <c r="S3" s="56">
        <v>3100080</v>
      </c>
      <c r="T3" s="56">
        <v>2958913</v>
      </c>
      <c r="U3" s="6">
        <v>2918405</v>
      </c>
      <c r="V3" s="6" t="s">
        <v>8</v>
      </c>
    </row>
    <row r="4" spans="1:22" s="3" customFormat="1" ht="18" customHeight="1">
      <c r="A4" s="19" t="s">
        <v>104</v>
      </c>
      <c r="B4" s="6"/>
      <c r="C4" s="6"/>
      <c r="D4" s="6"/>
      <c r="E4" s="6"/>
      <c r="F4" s="6"/>
      <c r="G4" s="6"/>
      <c r="H4" s="6"/>
      <c r="I4" s="6"/>
      <c r="J4" s="6"/>
      <c r="K4" s="6"/>
      <c r="L4" s="6"/>
      <c r="M4" s="6"/>
      <c r="N4" s="6"/>
      <c r="O4" s="6"/>
      <c r="P4" s="6"/>
      <c r="Q4" s="6"/>
      <c r="R4" s="6"/>
      <c r="S4" s="6"/>
      <c r="T4" s="6"/>
      <c r="U4" s="6"/>
      <c r="V4" s="6"/>
    </row>
    <row r="5" spans="1:23" ht="15.75">
      <c r="A5" s="20" t="s">
        <v>69</v>
      </c>
      <c r="B5" s="8" t="s">
        <v>2</v>
      </c>
      <c r="C5" s="8" t="s">
        <v>2</v>
      </c>
      <c r="D5" s="8">
        <v>107</v>
      </c>
      <c r="E5" s="8">
        <v>81</v>
      </c>
      <c r="F5" s="8">
        <v>19</v>
      </c>
      <c r="G5" s="8">
        <v>30</v>
      </c>
      <c r="H5" s="8">
        <v>29</v>
      </c>
      <c r="I5" s="8">
        <v>26</v>
      </c>
      <c r="J5" s="8">
        <v>22</v>
      </c>
      <c r="K5" s="8">
        <v>19</v>
      </c>
      <c r="L5" s="8">
        <v>31</v>
      </c>
      <c r="M5" s="8">
        <v>25</v>
      </c>
      <c r="N5" s="8">
        <v>77</v>
      </c>
      <c r="O5" s="8">
        <v>43</v>
      </c>
      <c r="P5" s="8">
        <v>30</v>
      </c>
      <c r="Q5" s="8">
        <v>67</v>
      </c>
      <c r="R5" s="8">
        <v>29</v>
      </c>
      <c r="S5" s="8">
        <v>19</v>
      </c>
      <c r="T5" s="8">
        <v>24</v>
      </c>
      <c r="U5" s="8">
        <v>30</v>
      </c>
      <c r="V5" s="57">
        <v>19</v>
      </c>
      <c r="W5" s="1"/>
    </row>
    <row r="6" spans="1:23" ht="15.75">
      <c r="A6" s="20" t="s">
        <v>70</v>
      </c>
      <c r="B6" s="8" t="s">
        <v>2</v>
      </c>
      <c r="C6" s="8" t="s">
        <v>2</v>
      </c>
      <c r="D6" s="8" t="s">
        <v>2</v>
      </c>
      <c r="E6" s="8" t="s">
        <v>2</v>
      </c>
      <c r="F6" s="8">
        <v>14</v>
      </c>
      <c r="G6" s="8">
        <v>14</v>
      </c>
      <c r="H6" s="8">
        <v>11</v>
      </c>
      <c r="I6" s="8">
        <v>31</v>
      </c>
      <c r="J6" s="8">
        <v>7</v>
      </c>
      <c r="K6" s="8">
        <v>2</v>
      </c>
      <c r="L6" s="8">
        <v>6</v>
      </c>
      <c r="M6" s="8">
        <v>17</v>
      </c>
      <c r="N6" s="8">
        <v>2</v>
      </c>
      <c r="O6" s="8">
        <v>1</v>
      </c>
      <c r="P6" s="8">
        <v>2</v>
      </c>
      <c r="Q6" s="8">
        <v>2</v>
      </c>
      <c r="R6" s="8">
        <v>7</v>
      </c>
      <c r="S6" s="8">
        <v>4</v>
      </c>
      <c r="T6" s="8">
        <v>0</v>
      </c>
      <c r="U6" s="8">
        <v>1</v>
      </c>
      <c r="V6" s="57">
        <v>1</v>
      </c>
      <c r="W6" s="1"/>
    </row>
    <row r="7" spans="1:23" ht="15.75">
      <c r="A7" s="20" t="s">
        <v>71</v>
      </c>
      <c r="B7" s="8" t="s">
        <v>2</v>
      </c>
      <c r="C7" s="8" t="s">
        <v>2</v>
      </c>
      <c r="D7" s="8" t="s">
        <v>2</v>
      </c>
      <c r="E7" s="8" t="s">
        <v>2</v>
      </c>
      <c r="F7" s="8">
        <v>43</v>
      </c>
      <c r="G7" s="8">
        <v>44</v>
      </c>
      <c r="H7" s="8">
        <v>36</v>
      </c>
      <c r="I7" s="8">
        <v>26</v>
      </c>
      <c r="J7" s="8">
        <v>19</v>
      </c>
      <c r="K7" s="8">
        <v>24</v>
      </c>
      <c r="L7" s="8">
        <v>32</v>
      </c>
      <c r="M7" s="8">
        <v>14</v>
      </c>
      <c r="N7" s="8">
        <v>22</v>
      </c>
      <c r="O7" s="8">
        <v>23</v>
      </c>
      <c r="P7" s="8">
        <v>10</v>
      </c>
      <c r="Q7" s="8">
        <v>15</v>
      </c>
      <c r="R7" s="8">
        <v>12</v>
      </c>
      <c r="S7" s="8">
        <v>24</v>
      </c>
      <c r="T7" s="8">
        <v>16</v>
      </c>
      <c r="U7" s="8">
        <v>15</v>
      </c>
      <c r="V7" s="57">
        <v>18</v>
      </c>
      <c r="W7" s="1"/>
    </row>
    <row r="8" spans="1:23" ht="15.75">
      <c r="A8" s="20" t="s">
        <v>72</v>
      </c>
      <c r="B8" s="8" t="s">
        <v>2</v>
      </c>
      <c r="C8" s="8" t="s">
        <v>2</v>
      </c>
      <c r="D8" s="8">
        <v>715</v>
      </c>
      <c r="E8" s="8">
        <v>769</v>
      </c>
      <c r="F8" s="8">
        <v>681</v>
      </c>
      <c r="G8" s="8">
        <v>501</v>
      </c>
      <c r="H8" s="8">
        <v>409</v>
      </c>
      <c r="I8" s="8">
        <v>432</v>
      </c>
      <c r="J8" s="8">
        <v>408</v>
      </c>
      <c r="K8" s="8">
        <v>385</v>
      </c>
      <c r="L8" s="8">
        <v>415</v>
      </c>
      <c r="M8" s="8">
        <v>396</v>
      </c>
      <c r="N8" s="58">
        <v>366</v>
      </c>
      <c r="O8" s="8">
        <v>350</v>
      </c>
      <c r="P8" s="8">
        <v>327</v>
      </c>
      <c r="Q8" s="8">
        <v>322</v>
      </c>
      <c r="R8" s="8">
        <v>309</v>
      </c>
      <c r="S8" s="8">
        <v>321</v>
      </c>
      <c r="T8" s="8">
        <v>297</v>
      </c>
      <c r="U8" s="58">
        <v>322</v>
      </c>
      <c r="V8" s="57">
        <v>266</v>
      </c>
      <c r="W8" s="1"/>
    </row>
    <row r="9" spans="1:23" ht="13.5">
      <c r="A9" s="5" t="s">
        <v>41</v>
      </c>
      <c r="B9" s="6" t="s">
        <v>2</v>
      </c>
      <c r="C9" s="6" t="s">
        <v>2</v>
      </c>
      <c r="D9" s="6" t="s">
        <v>2</v>
      </c>
      <c r="E9" s="6" t="s">
        <v>2</v>
      </c>
      <c r="F9" s="6" t="s">
        <v>2</v>
      </c>
      <c r="G9" s="6" t="s">
        <v>2</v>
      </c>
      <c r="H9" s="6">
        <v>3230666</v>
      </c>
      <c r="I9" s="6">
        <v>3096870</v>
      </c>
      <c r="J9" s="6">
        <v>3069603</v>
      </c>
      <c r="K9" s="6">
        <v>3149164</v>
      </c>
      <c r="L9" s="6">
        <v>3265928</v>
      </c>
      <c r="M9" s="6">
        <v>3465279</v>
      </c>
      <c r="N9" s="6">
        <v>3483319</v>
      </c>
      <c r="O9" s="6">
        <v>3347614</v>
      </c>
      <c r="P9" s="6">
        <v>3192035</v>
      </c>
      <c r="Q9" s="6">
        <v>3236238</v>
      </c>
      <c r="R9" s="6">
        <v>3188750</v>
      </c>
      <c r="S9" s="6">
        <v>3032672</v>
      </c>
      <c r="T9" s="6">
        <v>2925758</v>
      </c>
      <c r="U9" s="6">
        <v>2888601</v>
      </c>
      <c r="V9" s="6" t="s">
        <v>8</v>
      </c>
      <c r="W9" s="1"/>
    </row>
    <row r="10" spans="1:23" ht="13.5">
      <c r="A10" s="7" t="s">
        <v>3</v>
      </c>
      <c r="B10" s="8" t="s">
        <v>2</v>
      </c>
      <c r="C10" s="8" t="s">
        <v>2</v>
      </c>
      <c r="D10" s="8" t="s">
        <v>2</v>
      </c>
      <c r="E10" s="8" t="s">
        <v>2</v>
      </c>
      <c r="F10" s="8" t="s">
        <v>2</v>
      </c>
      <c r="G10" s="8" t="s">
        <v>2</v>
      </c>
      <c r="H10" s="8">
        <v>2376439</v>
      </c>
      <c r="I10" s="8">
        <v>2234594</v>
      </c>
      <c r="J10" s="8">
        <v>2231703</v>
      </c>
      <c r="K10" s="8">
        <v>2264809</v>
      </c>
      <c r="L10" s="8">
        <v>2363595</v>
      </c>
      <c r="M10" s="8">
        <v>2469358</v>
      </c>
      <c r="N10" s="8">
        <v>2458080</v>
      </c>
      <c r="O10" s="8">
        <v>2340612</v>
      </c>
      <c r="P10" s="8">
        <v>2201375</v>
      </c>
      <c r="Q10" s="8">
        <v>2137503</v>
      </c>
      <c r="R10" s="8">
        <v>2051609</v>
      </c>
      <c r="S10" s="8">
        <v>1926625</v>
      </c>
      <c r="T10" s="8">
        <v>1804788</v>
      </c>
      <c r="U10" s="8">
        <v>1756495</v>
      </c>
      <c r="V10" s="8" t="s">
        <v>8</v>
      </c>
      <c r="W10" s="1"/>
    </row>
    <row r="11" spans="1:23" ht="13.5">
      <c r="A11" s="7" t="s">
        <v>4</v>
      </c>
      <c r="B11" s="8" t="s">
        <v>2</v>
      </c>
      <c r="C11" s="8" t="s">
        <v>2</v>
      </c>
      <c r="D11" s="8" t="s">
        <v>2</v>
      </c>
      <c r="E11" s="8" t="s">
        <v>2</v>
      </c>
      <c r="F11" s="8" t="s">
        <v>2</v>
      </c>
      <c r="G11" s="8" t="s">
        <v>2</v>
      </c>
      <c r="H11" s="8">
        <v>84285</v>
      </c>
      <c r="I11" s="8">
        <v>80435</v>
      </c>
      <c r="J11" s="8">
        <v>65099</v>
      </c>
      <c r="K11" s="8">
        <v>59436</v>
      </c>
      <c r="L11" s="8">
        <v>57405</v>
      </c>
      <c r="M11" s="8">
        <v>57480</v>
      </c>
      <c r="N11" s="8">
        <v>55281</v>
      </c>
      <c r="O11" s="8">
        <v>52574</v>
      </c>
      <c r="P11" s="8">
        <v>48974</v>
      </c>
      <c r="Q11" s="8">
        <v>49986</v>
      </c>
      <c r="R11" s="8">
        <v>57723</v>
      </c>
      <c r="S11" s="8">
        <v>60236</v>
      </c>
      <c r="T11" s="8">
        <v>64713</v>
      </c>
      <c r="U11" s="8">
        <v>67103</v>
      </c>
      <c r="V11" s="8" t="s">
        <v>8</v>
      </c>
      <c r="W11" s="1"/>
    </row>
    <row r="12" spans="1:23" ht="15.75">
      <c r="A12" s="20" t="s">
        <v>73</v>
      </c>
      <c r="B12" s="8" t="s">
        <v>2</v>
      </c>
      <c r="C12" s="8" t="s">
        <v>2</v>
      </c>
      <c r="D12" s="8" t="s">
        <v>2</v>
      </c>
      <c r="E12" s="8" t="s">
        <v>2</v>
      </c>
      <c r="F12" s="8" t="s">
        <v>2</v>
      </c>
      <c r="G12" s="8" t="s">
        <v>2</v>
      </c>
      <c r="H12" s="8">
        <v>505144</v>
      </c>
      <c r="I12" s="8">
        <v>562601</v>
      </c>
      <c r="J12" s="8">
        <v>544657</v>
      </c>
      <c r="K12" s="8">
        <v>600874</v>
      </c>
      <c r="L12" s="8">
        <v>631411</v>
      </c>
      <c r="M12" s="8">
        <v>722496</v>
      </c>
      <c r="N12" s="8">
        <v>761478</v>
      </c>
      <c r="O12" s="8">
        <v>754820</v>
      </c>
      <c r="P12" s="8">
        <v>762506</v>
      </c>
      <c r="Q12" s="8">
        <v>846865</v>
      </c>
      <c r="R12" s="8">
        <v>886566</v>
      </c>
      <c r="S12" s="8">
        <v>860527</v>
      </c>
      <c r="T12" s="8">
        <v>879338</v>
      </c>
      <c r="U12" s="8">
        <v>889048</v>
      </c>
      <c r="V12" s="8" t="s">
        <v>8</v>
      </c>
      <c r="W12" s="1"/>
    </row>
    <row r="13" spans="1:23" ht="15.75">
      <c r="A13" s="20" t="s">
        <v>74</v>
      </c>
      <c r="B13" s="8" t="s">
        <v>2</v>
      </c>
      <c r="C13" s="8" t="s">
        <v>2</v>
      </c>
      <c r="D13" s="8" t="s">
        <v>2</v>
      </c>
      <c r="E13" s="8" t="s">
        <v>2</v>
      </c>
      <c r="F13" s="8" t="s">
        <v>2</v>
      </c>
      <c r="G13" s="8" t="s">
        <v>2</v>
      </c>
      <c r="H13" s="8">
        <v>41822</v>
      </c>
      <c r="I13" s="8">
        <v>28031</v>
      </c>
      <c r="J13" s="8">
        <v>33778</v>
      </c>
      <c r="K13" s="8">
        <v>32102</v>
      </c>
      <c r="L13" s="8">
        <v>30208</v>
      </c>
      <c r="M13" s="8">
        <v>30344</v>
      </c>
      <c r="N13" s="8">
        <v>32760</v>
      </c>
      <c r="O13" s="8">
        <v>30913</v>
      </c>
      <c r="P13" s="8">
        <v>28767</v>
      </c>
      <c r="Q13" s="8">
        <v>32892</v>
      </c>
      <c r="R13" s="8">
        <v>30832</v>
      </c>
      <c r="S13" s="8">
        <v>29424</v>
      </c>
      <c r="T13" s="8">
        <v>26242</v>
      </c>
      <c r="U13" s="8">
        <v>26893</v>
      </c>
      <c r="V13" s="8" t="s">
        <v>8</v>
      </c>
      <c r="W13" s="1"/>
    </row>
    <row r="14" spans="1:23" ht="13.5">
      <c r="A14" s="7" t="s">
        <v>5</v>
      </c>
      <c r="B14" s="8" t="s">
        <v>2</v>
      </c>
      <c r="C14" s="8" t="s">
        <v>2</v>
      </c>
      <c r="D14" s="8" t="s">
        <v>2</v>
      </c>
      <c r="E14" s="8" t="s">
        <v>2</v>
      </c>
      <c r="F14" s="8" t="s">
        <v>2</v>
      </c>
      <c r="G14" s="8" t="s">
        <v>2</v>
      </c>
      <c r="H14" s="8">
        <v>32691</v>
      </c>
      <c r="I14" s="8">
        <v>20959</v>
      </c>
      <c r="J14" s="8">
        <v>20144</v>
      </c>
      <c r="K14" s="8">
        <v>17056</v>
      </c>
      <c r="L14" s="8">
        <v>15767</v>
      </c>
      <c r="M14" s="8">
        <v>19214</v>
      </c>
      <c r="N14" s="8">
        <v>20291</v>
      </c>
      <c r="O14" s="8">
        <v>16887</v>
      </c>
      <c r="P14" s="8">
        <v>15559</v>
      </c>
      <c r="Q14" s="8">
        <v>21958</v>
      </c>
      <c r="R14" s="8">
        <v>17769</v>
      </c>
      <c r="S14" s="8">
        <v>15427</v>
      </c>
      <c r="T14" s="8">
        <v>18819</v>
      </c>
      <c r="U14" s="8">
        <v>18174</v>
      </c>
      <c r="V14" s="8" t="s">
        <v>8</v>
      </c>
      <c r="W14" s="1"/>
    </row>
    <row r="15" spans="1:23" ht="13.5">
      <c r="A15" s="7" t="s">
        <v>20</v>
      </c>
      <c r="B15" s="8" t="s">
        <v>2</v>
      </c>
      <c r="C15" s="8" t="s">
        <v>2</v>
      </c>
      <c r="D15" s="8" t="s">
        <v>2</v>
      </c>
      <c r="E15" s="8" t="s">
        <v>2</v>
      </c>
      <c r="F15" s="8" t="s">
        <v>2</v>
      </c>
      <c r="G15" s="8" t="s">
        <v>2</v>
      </c>
      <c r="H15" s="8">
        <v>104805</v>
      </c>
      <c r="I15" s="8">
        <v>88446</v>
      </c>
      <c r="J15" s="8">
        <v>89184</v>
      </c>
      <c r="K15" s="8">
        <v>94001</v>
      </c>
      <c r="L15" s="8">
        <v>91987</v>
      </c>
      <c r="M15" s="8">
        <v>85837</v>
      </c>
      <c r="N15" s="8">
        <v>81797</v>
      </c>
      <c r="O15" s="8">
        <v>77011</v>
      </c>
      <c r="P15" s="8">
        <v>68955</v>
      </c>
      <c r="Q15" s="8">
        <v>85235</v>
      </c>
      <c r="R15" s="8">
        <v>77625</v>
      </c>
      <c r="S15" s="8">
        <v>77619</v>
      </c>
      <c r="T15" s="8">
        <v>70664</v>
      </c>
      <c r="U15" s="8">
        <v>69949</v>
      </c>
      <c r="V15" s="8" t="s">
        <v>8</v>
      </c>
      <c r="W15" s="1"/>
    </row>
    <row r="16" spans="1:23" ht="13.5">
      <c r="A16" s="7" t="s">
        <v>21</v>
      </c>
      <c r="B16" s="8" t="s">
        <v>2</v>
      </c>
      <c r="C16" s="8" t="s">
        <v>2</v>
      </c>
      <c r="D16" s="8" t="s">
        <v>2</v>
      </c>
      <c r="E16" s="8" t="s">
        <v>2</v>
      </c>
      <c r="F16" s="8" t="s">
        <v>2</v>
      </c>
      <c r="G16" s="8" t="s">
        <v>2</v>
      </c>
      <c r="H16" s="8">
        <v>74903</v>
      </c>
      <c r="I16" s="8">
        <v>67088</v>
      </c>
      <c r="J16" s="8">
        <v>62691</v>
      </c>
      <c r="K16" s="8">
        <v>67916</v>
      </c>
      <c r="L16" s="8">
        <v>62489</v>
      </c>
      <c r="M16" s="8">
        <v>66572</v>
      </c>
      <c r="N16" s="8">
        <v>58158</v>
      </c>
      <c r="O16" s="8">
        <v>57802</v>
      </c>
      <c r="P16" s="8">
        <v>53379</v>
      </c>
      <c r="Q16" s="8">
        <v>51290</v>
      </c>
      <c r="R16" s="8">
        <v>51160</v>
      </c>
      <c r="S16" s="8">
        <v>45277</v>
      </c>
      <c r="T16" s="8">
        <v>48011</v>
      </c>
      <c r="U16" s="8">
        <v>46378</v>
      </c>
      <c r="V16" s="8" t="s">
        <v>8</v>
      </c>
      <c r="W16" s="1"/>
    </row>
    <row r="17" spans="1:23" ht="15.75">
      <c r="A17" s="20" t="s">
        <v>93</v>
      </c>
      <c r="B17" s="8" t="s">
        <v>2</v>
      </c>
      <c r="C17" s="8" t="s">
        <v>2</v>
      </c>
      <c r="D17" s="8" t="s">
        <v>2</v>
      </c>
      <c r="E17" s="8" t="s">
        <v>2</v>
      </c>
      <c r="F17" s="8" t="s">
        <v>2</v>
      </c>
      <c r="G17" s="8" t="s">
        <v>2</v>
      </c>
      <c r="H17" s="8">
        <f>3742+6836</f>
        <v>10578</v>
      </c>
      <c r="I17" s="8">
        <f>4030+10686</f>
        <v>14716</v>
      </c>
      <c r="J17" s="8">
        <f>12425+9923</f>
        <v>22348</v>
      </c>
      <c r="K17" s="8">
        <f>4043+8926</f>
        <v>12969</v>
      </c>
      <c r="L17" s="8">
        <f>3611+9454</f>
        <v>13065</v>
      </c>
      <c r="M17" s="8">
        <f>4468+9509</f>
        <v>13977</v>
      </c>
      <c r="N17" s="8">
        <f>4131+11342</f>
        <v>15473</v>
      </c>
      <c r="O17" s="8">
        <f>5602+11393</f>
        <v>16995</v>
      </c>
      <c r="P17" s="8">
        <f>4287+8232</f>
        <v>12519</v>
      </c>
      <c r="Q17" s="8">
        <f>7377+3132</f>
        <v>10509</v>
      </c>
      <c r="R17" s="8">
        <f>10120+5346</f>
        <v>15466</v>
      </c>
      <c r="S17" s="8">
        <f>9197+8339</f>
        <v>17536</v>
      </c>
      <c r="T17" s="8">
        <v>13182</v>
      </c>
      <c r="U17" s="8">
        <v>14561</v>
      </c>
      <c r="V17" s="8" t="s">
        <v>8</v>
      </c>
      <c r="W17" s="1"/>
    </row>
    <row r="18" spans="1:22" s="3" customFormat="1" ht="15.75">
      <c r="A18" s="19" t="s">
        <v>94</v>
      </c>
      <c r="B18" s="6">
        <f>SUM(B19:B20)</f>
        <v>19480</v>
      </c>
      <c r="C18" s="6">
        <f aca="true" t="shared" si="0" ref="C18:V18">SUM(C19:C20)</f>
        <v>25655</v>
      </c>
      <c r="D18" s="6">
        <f t="shared" si="0"/>
        <v>21206</v>
      </c>
      <c r="E18" s="6">
        <f t="shared" si="0"/>
        <v>53998</v>
      </c>
      <c r="F18" s="6">
        <f t="shared" si="0"/>
        <v>62246</v>
      </c>
      <c r="G18" s="6">
        <f t="shared" si="0"/>
        <v>34304</v>
      </c>
      <c r="H18" s="6">
        <f t="shared" si="0"/>
        <v>25143</v>
      </c>
      <c r="I18" s="6">
        <f t="shared" si="0"/>
        <v>23468</v>
      </c>
      <c r="J18" s="6">
        <f t="shared" si="0"/>
        <v>21383</v>
      </c>
      <c r="K18" s="6">
        <f t="shared" si="0"/>
        <v>19121</v>
      </c>
      <c r="L18" s="6">
        <f t="shared" si="0"/>
        <v>16812</v>
      </c>
      <c r="M18" s="6">
        <f t="shared" si="0"/>
        <v>14440</v>
      </c>
      <c r="N18" s="6">
        <f t="shared" si="0"/>
        <v>12558</v>
      </c>
      <c r="O18" s="6">
        <f t="shared" si="0"/>
        <v>11767</v>
      </c>
      <c r="P18" s="6">
        <f t="shared" si="0"/>
        <v>11459</v>
      </c>
      <c r="Q18" s="6">
        <f t="shared" si="0"/>
        <v>11700</v>
      </c>
      <c r="R18" s="6">
        <f t="shared" si="0"/>
        <v>11643</v>
      </c>
      <c r="S18" s="6">
        <f t="shared" si="0"/>
        <v>10985</v>
      </c>
      <c r="T18" s="6">
        <f t="shared" si="0"/>
        <v>11103</v>
      </c>
      <c r="U18" s="6">
        <f t="shared" si="0"/>
        <v>9068</v>
      </c>
      <c r="V18" s="59">
        <f t="shared" si="0"/>
        <v>8402</v>
      </c>
    </row>
    <row r="19" spans="1:23" ht="15.75">
      <c r="A19" s="7" t="s">
        <v>75</v>
      </c>
      <c r="B19" s="8">
        <v>3367</v>
      </c>
      <c r="C19" s="8">
        <v>3725</v>
      </c>
      <c r="D19" s="8">
        <v>3272</v>
      </c>
      <c r="E19" s="8">
        <v>3860</v>
      </c>
      <c r="F19" s="8">
        <v>3550</v>
      </c>
      <c r="G19" s="8">
        <v>2687</v>
      </c>
      <c r="H19" s="8">
        <v>2407</v>
      </c>
      <c r="I19" s="8">
        <v>2094</v>
      </c>
      <c r="J19" s="8">
        <v>1975</v>
      </c>
      <c r="K19" s="8">
        <v>1837</v>
      </c>
      <c r="L19" s="8">
        <v>1961</v>
      </c>
      <c r="M19" s="8">
        <v>1894</v>
      </c>
      <c r="N19" s="8">
        <v>1610</v>
      </c>
      <c r="O19" s="8">
        <v>1540</v>
      </c>
      <c r="P19" s="8">
        <v>1303</v>
      </c>
      <c r="Q19" s="8">
        <v>1396</v>
      </c>
      <c r="R19" s="8">
        <v>1219</v>
      </c>
      <c r="S19" s="8">
        <v>1157</v>
      </c>
      <c r="T19" s="8">
        <v>999</v>
      </c>
      <c r="U19" s="58">
        <v>1021</v>
      </c>
      <c r="V19" s="57">
        <v>1055</v>
      </c>
      <c r="W19" s="1"/>
    </row>
    <row r="20" spans="1:23" ht="13.5">
      <c r="A20" s="7" t="s">
        <v>19</v>
      </c>
      <c r="B20" s="8">
        <v>16113</v>
      </c>
      <c r="C20" s="8">
        <v>21930</v>
      </c>
      <c r="D20" s="8">
        <v>17934</v>
      </c>
      <c r="E20" s="8">
        <v>50138</v>
      </c>
      <c r="F20" s="8">
        <v>58696</v>
      </c>
      <c r="G20" s="8">
        <v>31617</v>
      </c>
      <c r="H20" s="8">
        <v>22736</v>
      </c>
      <c r="I20" s="8">
        <v>21374</v>
      </c>
      <c r="J20" s="8">
        <v>19408</v>
      </c>
      <c r="K20" s="8">
        <v>17284</v>
      </c>
      <c r="L20" s="8">
        <v>14851</v>
      </c>
      <c r="M20" s="8">
        <v>12546</v>
      </c>
      <c r="N20" s="8">
        <f>281+1761+8906</f>
        <v>10948</v>
      </c>
      <c r="O20" s="8">
        <v>10227</v>
      </c>
      <c r="P20" s="8">
        <v>10156</v>
      </c>
      <c r="Q20" s="21">
        <v>10304</v>
      </c>
      <c r="R20" s="8">
        <v>10424</v>
      </c>
      <c r="S20" s="8">
        <v>9828</v>
      </c>
      <c r="T20" s="8">
        <v>10104</v>
      </c>
      <c r="U20" s="58">
        <v>8047</v>
      </c>
      <c r="V20" s="57">
        <v>7347</v>
      </c>
      <c r="W20" s="1"/>
    </row>
    <row r="21" spans="1:22" s="3" customFormat="1" ht="15.75">
      <c r="A21" s="19" t="s">
        <v>95</v>
      </c>
      <c r="B21" s="6" t="s">
        <v>2</v>
      </c>
      <c r="C21" s="6" t="s">
        <v>2</v>
      </c>
      <c r="D21" s="6" t="s">
        <v>2</v>
      </c>
      <c r="E21" s="6" t="s">
        <v>2</v>
      </c>
      <c r="F21" s="6" t="s">
        <v>2</v>
      </c>
      <c r="G21" s="6" t="s">
        <v>2</v>
      </c>
      <c r="H21" s="6">
        <v>54556</v>
      </c>
      <c r="I21" s="6">
        <v>52125</v>
      </c>
      <c r="J21" s="6">
        <v>55089</v>
      </c>
      <c r="K21" s="6">
        <v>52668</v>
      </c>
      <c r="L21" s="6">
        <v>58193</v>
      </c>
      <c r="M21" s="6">
        <v>57196</v>
      </c>
      <c r="N21" s="6">
        <v>55288</v>
      </c>
      <c r="O21" s="6">
        <v>56132</v>
      </c>
      <c r="P21" s="6">
        <v>55990</v>
      </c>
      <c r="Q21" s="6">
        <v>55325</v>
      </c>
      <c r="R21" s="6">
        <v>56697</v>
      </c>
      <c r="S21" s="6">
        <v>53945</v>
      </c>
      <c r="T21" s="6">
        <v>19260</v>
      </c>
      <c r="U21" s="6">
        <v>18235</v>
      </c>
      <c r="V21" s="6" t="s">
        <v>8</v>
      </c>
    </row>
    <row r="22" spans="1:22" s="3" customFormat="1" ht="15.75">
      <c r="A22" s="20" t="s">
        <v>85</v>
      </c>
      <c r="B22" s="8" t="s">
        <v>2</v>
      </c>
      <c r="C22" s="8" t="s">
        <v>2</v>
      </c>
      <c r="D22" s="8" t="s">
        <v>2</v>
      </c>
      <c r="E22" s="8" t="s">
        <v>2</v>
      </c>
      <c r="F22" s="8" t="s">
        <v>2</v>
      </c>
      <c r="G22" s="8" t="s">
        <v>2</v>
      </c>
      <c r="H22" s="8" t="s">
        <v>2</v>
      </c>
      <c r="I22" s="8" t="s">
        <v>2</v>
      </c>
      <c r="J22" s="8" t="s">
        <v>2</v>
      </c>
      <c r="K22" s="8" t="s">
        <v>2</v>
      </c>
      <c r="L22" s="8" t="s">
        <v>2</v>
      </c>
      <c r="M22" s="8">
        <v>195</v>
      </c>
      <c r="N22" s="8">
        <v>184</v>
      </c>
      <c r="O22" s="8">
        <v>126</v>
      </c>
      <c r="P22" s="8">
        <v>58</v>
      </c>
      <c r="Q22" s="8">
        <v>159</v>
      </c>
      <c r="R22" s="8">
        <v>123</v>
      </c>
      <c r="S22" s="8">
        <v>74</v>
      </c>
      <c r="T22" s="8">
        <v>108</v>
      </c>
      <c r="U22" s="8">
        <v>117</v>
      </c>
      <c r="V22" s="8" t="s">
        <v>8</v>
      </c>
    </row>
    <row r="23" spans="1:22" s="3" customFormat="1" ht="13.5">
      <c r="A23" s="20" t="s">
        <v>76</v>
      </c>
      <c r="B23" s="8" t="s">
        <v>2</v>
      </c>
      <c r="C23" s="8" t="s">
        <v>2</v>
      </c>
      <c r="D23" s="8" t="s">
        <v>2</v>
      </c>
      <c r="E23" s="8" t="s">
        <v>2</v>
      </c>
      <c r="F23" s="8" t="s">
        <v>2</v>
      </c>
      <c r="G23" s="8" t="s">
        <v>2</v>
      </c>
      <c r="H23" s="8" t="s">
        <v>2</v>
      </c>
      <c r="I23" s="8" t="s">
        <v>2</v>
      </c>
      <c r="J23" s="8" t="s">
        <v>2</v>
      </c>
      <c r="K23" s="8" t="s">
        <v>2</v>
      </c>
      <c r="L23" s="8" t="s">
        <v>2</v>
      </c>
      <c r="M23" s="8">
        <f aca="true" t="shared" si="1" ref="M23:U23">M21-M22</f>
        <v>57001</v>
      </c>
      <c r="N23" s="8">
        <f t="shared" si="1"/>
        <v>55104</v>
      </c>
      <c r="O23" s="8">
        <f t="shared" si="1"/>
        <v>56006</v>
      </c>
      <c r="P23" s="8">
        <f t="shared" si="1"/>
        <v>55932</v>
      </c>
      <c r="Q23" s="8">
        <f t="shared" si="1"/>
        <v>55166</v>
      </c>
      <c r="R23" s="8">
        <f t="shared" si="1"/>
        <v>56574</v>
      </c>
      <c r="S23" s="8">
        <f t="shared" si="1"/>
        <v>53871</v>
      </c>
      <c r="T23" s="8">
        <f t="shared" si="1"/>
        <v>19152</v>
      </c>
      <c r="U23" s="8">
        <f t="shared" si="1"/>
        <v>18118</v>
      </c>
      <c r="V23" s="8" t="s">
        <v>8</v>
      </c>
    </row>
    <row r="24" spans="1:25" s="3" customFormat="1" ht="15.75">
      <c r="A24" s="19" t="s">
        <v>86</v>
      </c>
      <c r="B24" s="6" t="s">
        <v>2</v>
      </c>
      <c r="C24" s="6" t="s">
        <v>2</v>
      </c>
      <c r="D24" s="6" t="s">
        <v>8</v>
      </c>
      <c r="E24" s="6" t="s">
        <v>8</v>
      </c>
      <c r="F24" s="6" t="s">
        <v>8</v>
      </c>
      <c r="G24" s="6" t="s">
        <v>8</v>
      </c>
      <c r="H24" s="6" t="s">
        <v>8</v>
      </c>
      <c r="I24" s="6" t="s">
        <v>8</v>
      </c>
      <c r="J24" s="56">
        <f>SUM(J25:J27)</f>
        <v>5356</v>
      </c>
      <c r="K24" s="56">
        <f aca="true" t="shared" si="2" ref="K24:U24">SUM(K25:K27)</f>
        <v>5128</v>
      </c>
      <c r="L24" s="56">
        <f t="shared" si="2"/>
        <v>6144</v>
      </c>
      <c r="M24" s="56">
        <f t="shared" si="2"/>
        <v>6165</v>
      </c>
      <c r="N24" s="56">
        <f t="shared" si="2"/>
        <v>6064</v>
      </c>
      <c r="O24" s="56">
        <f t="shared" si="2"/>
        <v>5737</v>
      </c>
      <c r="P24" s="56">
        <f t="shared" si="2"/>
        <v>5321</v>
      </c>
      <c r="Q24" s="56">
        <f t="shared" si="2"/>
        <v>4992</v>
      </c>
      <c r="R24" s="56">
        <f t="shared" si="2"/>
        <v>5112</v>
      </c>
      <c r="S24" s="56">
        <f t="shared" si="2"/>
        <v>5008</v>
      </c>
      <c r="T24" s="56">
        <f t="shared" si="2"/>
        <v>4856</v>
      </c>
      <c r="U24" s="56">
        <f t="shared" si="2"/>
        <v>4666</v>
      </c>
      <c r="V24" s="56" t="s">
        <v>8</v>
      </c>
      <c r="X24" s="1"/>
      <c r="Y24" s="1"/>
    </row>
    <row r="25" spans="1:23" ht="15.75">
      <c r="A25" s="20" t="s">
        <v>88</v>
      </c>
      <c r="B25" s="8" t="s">
        <v>2</v>
      </c>
      <c r="C25" s="8" t="s">
        <v>2</v>
      </c>
      <c r="D25" s="8">
        <v>105</v>
      </c>
      <c r="E25" s="8">
        <v>97</v>
      </c>
      <c r="F25" s="8">
        <v>180</v>
      </c>
      <c r="G25" s="8">
        <v>172</v>
      </c>
      <c r="H25" s="8">
        <v>175</v>
      </c>
      <c r="I25" s="8">
        <v>110</v>
      </c>
      <c r="J25" s="58">
        <v>170</v>
      </c>
      <c r="K25" s="58">
        <v>171</v>
      </c>
      <c r="L25" s="58">
        <v>182</v>
      </c>
      <c r="M25" s="58">
        <v>154</v>
      </c>
      <c r="N25" s="58">
        <v>254</v>
      </c>
      <c r="O25" s="58">
        <v>120</v>
      </c>
      <c r="P25" s="58">
        <v>130</v>
      </c>
      <c r="Q25" s="58">
        <v>152</v>
      </c>
      <c r="R25" s="58">
        <v>150</v>
      </c>
      <c r="S25" s="58">
        <v>210</v>
      </c>
      <c r="T25" s="58">
        <v>192</v>
      </c>
      <c r="U25" s="58">
        <v>227</v>
      </c>
      <c r="V25" s="8">
        <v>198</v>
      </c>
      <c r="W25" s="1"/>
    </row>
    <row r="26" spans="1:23" ht="15.75">
      <c r="A26" s="20" t="s">
        <v>87</v>
      </c>
      <c r="B26" s="8" t="s">
        <v>2</v>
      </c>
      <c r="C26" s="8" t="s">
        <v>2</v>
      </c>
      <c r="D26" s="8" t="s">
        <v>8</v>
      </c>
      <c r="E26" s="8" t="s">
        <v>8</v>
      </c>
      <c r="F26" s="8" t="s">
        <v>8</v>
      </c>
      <c r="G26" s="8" t="s">
        <v>8</v>
      </c>
      <c r="H26" s="8" t="s">
        <v>8</v>
      </c>
      <c r="I26" s="8" t="s">
        <v>8</v>
      </c>
      <c r="J26" s="58">
        <v>1503</v>
      </c>
      <c r="K26" s="58">
        <v>1398</v>
      </c>
      <c r="L26" s="58">
        <v>1878</v>
      </c>
      <c r="M26" s="58">
        <v>1870</v>
      </c>
      <c r="N26" s="58">
        <v>1368</v>
      </c>
      <c r="O26" s="58">
        <v>1062</v>
      </c>
      <c r="P26" s="58">
        <v>579</v>
      </c>
      <c r="Q26" s="58">
        <v>525</v>
      </c>
      <c r="R26" s="58">
        <v>607</v>
      </c>
      <c r="S26" s="58">
        <v>524</v>
      </c>
      <c r="T26" s="58">
        <v>602</v>
      </c>
      <c r="U26" s="58">
        <v>551</v>
      </c>
      <c r="V26" s="8">
        <v>505</v>
      </c>
      <c r="W26" s="1"/>
    </row>
    <row r="27" spans="1:25" ht="13.5">
      <c r="A27" s="7" t="s">
        <v>6</v>
      </c>
      <c r="B27" s="8">
        <v>929</v>
      </c>
      <c r="C27" s="8">
        <v>927</v>
      </c>
      <c r="D27" s="8">
        <v>780</v>
      </c>
      <c r="E27" s="8">
        <v>2136</v>
      </c>
      <c r="F27" s="8">
        <v>2650</v>
      </c>
      <c r="G27" s="8">
        <v>2757</v>
      </c>
      <c r="H27" s="8">
        <v>3822</v>
      </c>
      <c r="I27" s="8">
        <v>3967</v>
      </c>
      <c r="J27" s="8">
        <v>3683</v>
      </c>
      <c r="K27" s="8">
        <v>3559</v>
      </c>
      <c r="L27" s="8">
        <v>4084</v>
      </c>
      <c r="M27" s="8">
        <v>4141</v>
      </c>
      <c r="N27" s="8">
        <v>4442</v>
      </c>
      <c r="O27" s="8">
        <v>4555</v>
      </c>
      <c r="P27" s="8">
        <v>4612</v>
      </c>
      <c r="Q27" s="8">
        <v>4315</v>
      </c>
      <c r="R27" s="8">
        <v>4355</v>
      </c>
      <c r="S27" s="8">
        <v>4274</v>
      </c>
      <c r="T27" s="8">
        <v>4062</v>
      </c>
      <c r="U27" s="8">
        <v>3888</v>
      </c>
      <c r="V27" s="8" t="s">
        <v>8</v>
      </c>
      <c r="W27" s="1"/>
      <c r="X27" s="3"/>
      <c r="Y27" s="3"/>
    </row>
    <row r="28" spans="1:25" s="3" customFormat="1" ht="13.5">
      <c r="A28" s="5" t="s">
        <v>59</v>
      </c>
      <c r="B28" s="6" t="s">
        <v>2</v>
      </c>
      <c r="C28" s="6" t="s">
        <v>2</v>
      </c>
      <c r="D28" s="6">
        <f>SUM(D29:D30)</f>
        <v>254</v>
      </c>
      <c r="E28" s="6">
        <f aca="true" t="shared" si="3" ref="E28:V28">SUM(E29:E30)</f>
        <v>231</v>
      </c>
      <c r="F28" s="6">
        <f t="shared" si="3"/>
        <v>192</v>
      </c>
      <c r="G28" s="6">
        <f t="shared" si="3"/>
        <v>126</v>
      </c>
      <c r="H28" s="6">
        <f t="shared" si="3"/>
        <v>76</v>
      </c>
      <c r="I28" s="6">
        <f t="shared" si="3"/>
        <v>98</v>
      </c>
      <c r="J28" s="6">
        <f t="shared" si="3"/>
        <v>118</v>
      </c>
      <c r="K28" s="6">
        <f t="shared" si="3"/>
        <v>111</v>
      </c>
      <c r="L28" s="6">
        <f t="shared" si="3"/>
        <v>1971</v>
      </c>
      <c r="M28" s="6">
        <f t="shared" si="3"/>
        <v>64</v>
      </c>
      <c r="N28" s="6">
        <f t="shared" si="3"/>
        <v>127</v>
      </c>
      <c r="O28" s="6">
        <f t="shared" si="3"/>
        <v>77</v>
      </c>
      <c r="P28" s="6">
        <f t="shared" si="3"/>
        <v>81</v>
      </c>
      <c r="Q28" s="6">
        <f t="shared" si="3"/>
        <v>108</v>
      </c>
      <c r="R28" s="6">
        <f t="shared" si="3"/>
        <v>81</v>
      </c>
      <c r="S28" s="6">
        <f t="shared" si="3"/>
        <v>61</v>
      </c>
      <c r="T28" s="6">
        <f t="shared" si="3"/>
        <v>49</v>
      </c>
      <c r="U28" s="6">
        <f t="shared" si="3"/>
        <v>71</v>
      </c>
      <c r="V28" s="6">
        <f t="shared" si="3"/>
        <v>55</v>
      </c>
      <c r="X28" s="1"/>
      <c r="Y28" s="1"/>
    </row>
    <row r="29" spans="1:23" ht="13.5">
      <c r="A29" s="7" t="s">
        <v>24</v>
      </c>
      <c r="B29" s="8" t="s">
        <v>2</v>
      </c>
      <c r="C29" s="8" t="s">
        <v>2</v>
      </c>
      <c r="D29" s="8">
        <v>21</v>
      </c>
      <c r="E29" s="8">
        <v>17</v>
      </c>
      <c r="F29" s="8">
        <v>15</v>
      </c>
      <c r="G29" s="8">
        <v>18</v>
      </c>
      <c r="H29" s="8">
        <v>7</v>
      </c>
      <c r="I29" s="8">
        <v>9</v>
      </c>
      <c r="J29" s="8">
        <v>38</v>
      </c>
      <c r="K29" s="8">
        <v>10</v>
      </c>
      <c r="L29" s="8">
        <v>1858</v>
      </c>
      <c r="M29" s="8">
        <v>11</v>
      </c>
      <c r="N29" s="8">
        <v>13</v>
      </c>
      <c r="O29" s="8">
        <v>5</v>
      </c>
      <c r="P29" s="8">
        <v>6</v>
      </c>
      <c r="Q29" s="8">
        <v>20</v>
      </c>
      <c r="R29" s="8">
        <v>4</v>
      </c>
      <c r="S29" s="8">
        <v>10</v>
      </c>
      <c r="T29" s="8">
        <v>0</v>
      </c>
      <c r="U29" s="8">
        <v>5</v>
      </c>
      <c r="V29" s="8">
        <v>13</v>
      </c>
      <c r="W29" s="1"/>
    </row>
    <row r="30" spans="1:23" ht="14.25" thickBot="1">
      <c r="A30" s="17" t="s">
        <v>7</v>
      </c>
      <c r="B30" s="18" t="s">
        <v>2</v>
      </c>
      <c r="C30" s="18" t="s">
        <v>2</v>
      </c>
      <c r="D30" s="18">
        <v>233</v>
      </c>
      <c r="E30" s="18">
        <v>214</v>
      </c>
      <c r="F30" s="18">
        <v>177</v>
      </c>
      <c r="G30" s="18">
        <v>108</v>
      </c>
      <c r="H30" s="18">
        <v>69</v>
      </c>
      <c r="I30" s="18">
        <v>89</v>
      </c>
      <c r="J30" s="18">
        <v>80</v>
      </c>
      <c r="K30" s="18">
        <v>101</v>
      </c>
      <c r="L30" s="18">
        <v>113</v>
      </c>
      <c r="M30" s="18">
        <v>53</v>
      </c>
      <c r="N30" s="18">
        <v>114</v>
      </c>
      <c r="O30" s="18">
        <v>72</v>
      </c>
      <c r="P30" s="18">
        <v>75</v>
      </c>
      <c r="Q30" s="18">
        <v>88</v>
      </c>
      <c r="R30" s="18">
        <v>77</v>
      </c>
      <c r="S30" s="18">
        <v>51</v>
      </c>
      <c r="T30" s="18">
        <v>49</v>
      </c>
      <c r="U30" s="18">
        <v>66</v>
      </c>
      <c r="V30" s="18">
        <v>42</v>
      </c>
      <c r="W30" s="1"/>
    </row>
    <row r="31" spans="1:17" ht="12.75" customHeight="1">
      <c r="A31" s="47" t="s">
        <v>38</v>
      </c>
      <c r="B31" s="48"/>
      <c r="C31" s="48"/>
      <c r="D31" s="48"/>
      <c r="E31" s="48"/>
      <c r="F31" s="48"/>
      <c r="G31" s="48"/>
      <c r="H31" s="48"/>
      <c r="I31" s="48"/>
      <c r="J31" s="48"/>
      <c r="K31" s="48"/>
      <c r="L31" s="10"/>
      <c r="M31" s="10"/>
      <c r="N31" s="10"/>
      <c r="O31" s="10"/>
      <c r="P31" s="10"/>
      <c r="Q31" s="10"/>
    </row>
    <row r="32" spans="1:17" ht="12" customHeight="1">
      <c r="A32" s="16"/>
      <c r="B32" s="22"/>
      <c r="C32" s="22"/>
      <c r="D32" s="22"/>
      <c r="E32" s="22"/>
      <c r="F32" s="22"/>
      <c r="G32" s="22"/>
      <c r="H32" s="22"/>
      <c r="I32" s="22"/>
      <c r="J32" s="22"/>
      <c r="K32" s="22"/>
      <c r="L32" s="10"/>
      <c r="M32" s="10"/>
      <c r="N32" s="10"/>
      <c r="O32" s="10"/>
      <c r="P32" s="10"/>
      <c r="Q32" s="10"/>
    </row>
    <row r="33" spans="1:17" ht="12.75" customHeight="1">
      <c r="A33" s="39" t="s">
        <v>77</v>
      </c>
      <c r="B33" s="39"/>
      <c r="C33" s="39"/>
      <c r="D33" s="39"/>
      <c r="E33" s="39"/>
      <c r="F33" s="39"/>
      <c r="G33" s="39"/>
      <c r="H33" s="51"/>
      <c r="I33" s="51"/>
      <c r="J33" s="51"/>
      <c r="K33" s="51"/>
      <c r="L33" s="33"/>
      <c r="M33" s="9"/>
      <c r="N33" s="9"/>
      <c r="O33" s="9"/>
      <c r="P33" s="9"/>
      <c r="Q33" s="9"/>
    </row>
    <row r="34" spans="1:17" ht="24.75" customHeight="1">
      <c r="A34" s="39" t="s">
        <v>78</v>
      </c>
      <c r="B34" s="39"/>
      <c r="C34" s="39"/>
      <c r="D34" s="39"/>
      <c r="E34" s="39"/>
      <c r="F34" s="39"/>
      <c r="G34" s="39"/>
      <c r="H34" s="45"/>
      <c r="I34" s="45"/>
      <c r="J34" s="45"/>
      <c r="K34" s="45"/>
      <c r="L34" s="33"/>
      <c r="M34" s="9"/>
      <c r="N34" s="9"/>
      <c r="O34" s="9"/>
      <c r="P34" s="9"/>
      <c r="Q34" s="9"/>
    </row>
    <row r="35" spans="1:13" ht="24.75" customHeight="1">
      <c r="A35" s="39" t="s">
        <v>79</v>
      </c>
      <c r="B35" s="39"/>
      <c r="C35" s="39"/>
      <c r="D35" s="39"/>
      <c r="E35" s="39"/>
      <c r="F35" s="39"/>
      <c r="G35" s="39"/>
      <c r="H35" s="52"/>
      <c r="I35" s="52"/>
      <c r="J35" s="52"/>
      <c r="K35" s="52"/>
      <c r="L35" s="33"/>
      <c r="M35" s="10"/>
    </row>
    <row r="36" spans="1:17" ht="12.75" customHeight="1">
      <c r="A36" s="39" t="s">
        <v>80</v>
      </c>
      <c r="B36" s="39"/>
      <c r="C36" s="39"/>
      <c r="D36" s="39"/>
      <c r="E36" s="39"/>
      <c r="F36" s="39"/>
      <c r="G36" s="39"/>
      <c r="H36" s="45"/>
      <c r="I36" s="45"/>
      <c r="J36" s="45"/>
      <c r="K36" s="45"/>
      <c r="L36" s="34"/>
      <c r="M36" s="10"/>
      <c r="N36" s="10"/>
      <c r="O36" s="10"/>
      <c r="P36" s="10"/>
      <c r="Q36" s="10"/>
    </row>
    <row r="37" spans="1:17" ht="12.75" customHeight="1">
      <c r="A37" s="49" t="s">
        <v>81</v>
      </c>
      <c r="B37" s="49"/>
      <c r="C37" s="49"/>
      <c r="D37" s="49"/>
      <c r="E37" s="49"/>
      <c r="F37" s="49"/>
      <c r="G37" s="49"/>
      <c r="H37" s="49"/>
      <c r="I37" s="49"/>
      <c r="J37" s="49"/>
      <c r="K37" s="49"/>
      <c r="L37" s="34"/>
      <c r="M37" s="10"/>
      <c r="N37" s="10"/>
      <c r="O37" s="10"/>
      <c r="P37" s="10"/>
      <c r="Q37" s="10"/>
    </row>
    <row r="38" spans="1:15" ht="24.75" customHeight="1">
      <c r="A38" s="49" t="s">
        <v>82</v>
      </c>
      <c r="B38" s="49"/>
      <c r="C38" s="49"/>
      <c r="D38" s="49"/>
      <c r="E38" s="49"/>
      <c r="F38" s="49"/>
      <c r="G38" s="49"/>
      <c r="H38" s="49"/>
      <c r="I38" s="49"/>
      <c r="J38" s="49"/>
      <c r="K38" s="49"/>
      <c r="L38" s="33"/>
      <c r="M38" s="10"/>
      <c r="N38" s="10"/>
      <c r="O38" s="10"/>
    </row>
    <row r="39" spans="1:15" ht="12.75" customHeight="1">
      <c r="A39" s="49" t="s">
        <v>83</v>
      </c>
      <c r="B39" s="49"/>
      <c r="C39" s="49"/>
      <c r="D39" s="49"/>
      <c r="E39" s="49"/>
      <c r="F39" s="49"/>
      <c r="G39" s="49"/>
      <c r="H39" s="49"/>
      <c r="I39" s="49"/>
      <c r="J39" s="49"/>
      <c r="K39" s="49"/>
      <c r="L39" s="33"/>
      <c r="M39" s="9"/>
      <c r="N39" s="10"/>
      <c r="O39" s="10"/>
    </row>
    <row r="40" spans="1:13" ht="25.5" customHeight="1">
      <c r="A40" s="39" t="s">
        <v>98</v>
      </c>
      <c r="B40" s="39"/>
      <c r="C40" s="39"/>
      <c r="D40" s="39"/>
      <c r="E40" s="39"/>
      <c r="F40" s="39"/>
      <c r="G40" s="39"/>
      <c r="H40" s="45"/>
      <c r="I40" s="45"/>
      <c r="J40" s="45"/>
      <c r="K40" s="45"/>
      <c r="L40" s="33"/>
      <c r="M40" s="9"/>
    </row>
    <row r="41" spans="1:13" ht="25.5" customHeight="1">
      <c r="A41" s="39" t="s">
        <v>99</v>
      </c>
      <c r="B41" s="39"/>
      <c r="C41" s="39"/>
      <c r="D41" s="39"/>
      <c r="E41" s="39"/>
      <c r="F41" s="39"/>
      <c r="G41" s="39"/>
      <c r="H41" s="39"/>
      <c r="I41" s="39"/>
      <c r="J41" s="39"/>
      <c r="K41" s="39"/>
      <c r="L41" s="33"/>
      <c r="M41" s="9"/>
    </row>
    <row r="42" spans="1:17" ht="36.75" customHeight="1">
      <c r="A42" s="39" t="s">
        <v>63</v>
      </c>
      <c r="B42" s="39"/>
      <c r="C42" s="39"/>
      <c r="D42" s="39"/>
      <c r="E42" s="39"/>
      <c r="F42" s="39"/>
      <c r="G42" s="39"/>
      <c r="H42" s="45"/>
      <c r="I42" s="45"/>
      <c r="J42" s="45"/>
      <c r="K42" s="45"/>
      <c r="L42" s="35"/>
      <c r="M42" s="9"/>
      <c r="N42" s="9"/>
      <c r="O42" s="9"/>
      <c r="P42" s="9"/>
      <c r="Q42" s="9"/>
    </row>
    <row r="43" spans="1:17" ht="24.75" customHeight="1">
      <c r="A43" s="39" t="s">
        <v>97</v>
      </c>
      <c r="B43" s="39"/>
      <c r="C43" s="39"/>
      <c r="D43" s="39"/>
      <c r="E43" s="39"/>
      <c r="F43" s="39"/>
      <c r="G43" s="39"/>
      <c r="H43" s="39"/>
      <c r="I43" s="39"/>
      <c r="J43" s="39"/>
      <c r="K43" s="39"/>
      <c r="L43" s="35"/>
      <c r="M43" s="9"/>
      <c r="N43" s="9"/>
      <c r="O43" s="9"/>
      <c r="P43" s="9"/>
      <c r="Q43" s="9"/>
    </row>
    <row r="44" spans="1:17" ht="25.5" customHeight="1">
      <c r="A44" s="39" t="s">
        <v>89</v>
      </c>
      <c r="B44" s="39"/>
      <c r="C44" s="39"/>
      <c r="D44" s="39"/>
      <c r="E44" s="39"/>
      <c r="F44" s="39"/>
      <c r="G44" s="39"/>
      <c r="H44" s="45"/>
      <c r="I44" s="45"/>
      <c r="J44" s="45"/>
      <c r="K44" s="45"/>
      <c r="L44" s="35"/>
      <c r="M44" s="11"/>
      <c r="N44" s="11"/>
      <c r="O44" s="11"/>
      <c r="P44" s="11"/>
      <c r="Q44" s="11"/>
    </row>
    <row r="45" spans="1:17" ht="49.5" customHeight="1">
      <c r="A45" s="49" t="s">
        <v>91</v>
      </c>
      <c r="B45" s="45"/>
      <c r="C45" s="45"/>
      <c r="D45" s="45"/>
      <c r="E45" s="45"/>
      <c r="F45" s="45"/>
      <c r="G45" s="45"/>
      <c r="H45" s="45"/>
      <c r="I45" s="45"/>
      <c r="J45" s="45"/>
      <c r="K45" s="45"/>
      <c r="L45" s="33"/>
      <c r="M45" s="11"/>
      <c r="N45" s="11"/>
      <c r="O45" s="11"/>
      <c r="P45" s="11"/>
      <c r="Q45" s="11"/>
    </row>
    <row r="46" spans="1:17" ht="12.75" customHeight="1">
      <c r="A46" s="39" t="s">
        <v>90</v>
      </c>
      <c r="B46" s="40"/>
      <c r="C46" s="40"/>
      <c r="D46" s="40"/>
      <c r="E46" s="40"/>
      <c r="F46" s="40"/>
      <c r="G46" s="40"/>
      <c r="H46" s="40"/>
      <c r="I46" s="40"/>
      <c r="J46" s="40"/>
      <c r="K46" s="40"/>
      <c r="L46" s="40"/>
      <c r="M46" s="10"/>
      <c r="N46" s="10"/>
      <c r="O46" s="10"/>
      <c r="P46" s="10"/>
      <c r="Q46" s="10"/>
    </row>
    <row r="47" spans="1:17" ht="12" customHeight="1">
      <c r="A47" s="10"/>
      <c r="B47" s="10"/>
      <c r="C47" s="10"/>
      <c r="D47" s="10"/>
      <c r="E47" s="10"/>
      <c r="F47" s="10"/>
      <c r="G47" s="10"/>
      <c r="H47" s="10"/>
      <c r="I47" s="10"/>
      <c r="J47" s="10"/>
      <c r="K47" s="10"/>
      <c r="L47" s="10"/>
      <c r="M47" s="9"/>
      <c r="N47" s="9"/>
      <c r="O47" s="9"/>
      <c r="P47" s="9"/>
      <c r="Q47" s="9"/>
    </row>
    <row r="48" spans="1:17" ht="12.75" customHeight="1">
      <c r="A48" s="50" t="s">
        <v>37</v>
      </c>
      <c r="B48" s="50"/>
      <c r="C48" s="50"/>
      <c r="D48" s="50"/>
      <c r="E48" s="50"/>
      <c r="F48" s="50"/>
      <c r="G48" s="50"/>
      <c r="H48" s="50"/>
      <c r="I48" s="50"/>
      <c r="J48" s="50"/>
      <c r="K48" s="50"/>
      <c r="L48" s="10"/>
      <c r="M48" s="10"/>
      <c r="N48" s="10"/>
      <c r="O48" s="10"/>
      <c r="P48" s="10"/>
      <c r="Q48" s="10"/>
    </row>
    <row r="49" spans="1:17" ht="49.5" customHeight="1">
      <c r="A49" s="44" t="s">
        <v>62</v>
      </c>
      <c r="B49" s="44"/>
      <c r="C49" s="44"/>
      <c r="D49" s="44"/>
      <c r="E49" s="44"/>
      <c r="F49" s="44"/>
      <c r="G49" s="44"/>
      <c r="H49" s="45"/>
      <c r="I49" s="45"/>
      <c r="J49" s="45"/>
      <c r="K49" s="45"/>
      <c r="L49" s="23"/>
      <c r="M49" s="10"/>
      <c r="N49" s="10"/>
      <c r="O49" s="10"/>
      <c r="P49" s="10"/>
      <c r="Q49" s="10"/>
    </row>
    <row r="50" spans="1:17" ht="12.75" customHeight="1">
      <c r="A50" s="46" t="s">
        <v>64</v>
      </c>
      <c r="B50" s="46"/>
      <c r="C50" s="46"/>
      <c r="D50" s="46"/>
      <c r="E50" s="46"/>
      <c r="F50" s="46"/>
      <c r="G50" s="46"/>
      <c r="H50" s="46"/>
      <c r="I50" s="46"/>
      <c r="J50" s="46"/>
      <c r="K50" s="46"/>
      <c r="L50" s="23"/>
      <c r="M50" s="10"/>
      <c r="N50" s="10"/>
      <c r="O50" s="10"/>
      <c r="P50" s="10"/>
      <c r="Q50" s="10"/>
    </row>
    <row r="51" spans="1:17" ht="13.5">
      <c r="A51" s="46" t="s">
        <v>29</v>
      </c>
      <c r="B51" s="46"/>
      <c r="C51" s="46"/>
      <c r="D51" s="46"/>
      <c r="E51" s="46"/>
      <c r="F51" s="46"/>
      <c r="G51" s="46"/>
      <c r="H51" s="46"/>
      <c r="I51" s="46"/>
      <c r="J51" s="46"/>
      <c r="K51" s="46"/>
      <c r="L51" s="23"/>
      <c r="M51" s="10"/>
      <c r="N51" s="10"/>
      <c r="O51" s="10"/>
      <c r="P51" s="10"/>
      <c r="Q51" s="10"/>
    </row>
    <row r="52" spans="1:17" ht="25.5" customHeight="1">
      <c r="A52" s="44" t="s">
        <v>0</v>
      </c>
      <c r="B52" s="44"/>
      <c r="C52" s="44"/>
      <c r="D52" s="44"/>
      <c r="E52" s="44"/>
      <c r="F52" s="44"/>
      <c r="G52" s="44"/>
      <c r="H52" s="45"/>
      <c r="I52" s="45"/>
      <c r="J52" s="45"/>
      <c r="K52" s="45"/>
      <c r="L52" s="23"/>
      <c r="M52" s="10"/>
      <c r="N52" s="10"/>
      <c r="O52" s="10"/>
      <c r="P52" s="10"/>
      <c r="Q52" s="10"/>
    </row>
    <row r="53" spans="1:17" ht="37.5" customHeight="1">
      <c r="A53" s="44" t="s">
        <v>1</v>
      </c>
      <c r="B53" s="44"/>
      <c r="C53" s="44"/>
      <c r="D53" s="44"/>
      <c r="E53" s="44"/>
      <c r="F53" s="44"/>
      <c r="G53" s="44"/>
      <c r="H53" s="45"/>
      <c r="I53" s="45"/>
      <c r="J53" s="45"/>
      <c r="K53" s="45"/>
      <c r="L53" s="23"/>
      <c r="M53" s="10"/>
      <c r="N53" s="10"/>
      <c r="O53" s="10"/>
      <c r="P53" s="10"/>
      <c r="Q53" s="10"/>
    </row>
    <row r="54" spans="1:17" ht="61.5" customHeight="1">
      <c r="A54" s="44" t="s">
        <v>92</v>
      </c>
      <c r="B54" s="44"/>
      <c r="C54" s="44"/>
      <c r="D54" s="44"/>
      <c r="E54" s="44"/>
      <c r="F54" s="44"/>
      <c r="G54" s="44"/>
      <c r="H54" s="44"/>
      <c r="I54" s="44"/>
      <c r="J54" s="44"/>
      <c r="K54" s="44"/>
      <c r="L54" s="32"/>
      <c r="M54" s="10"/>
      <c r="N54" s="10"/>
      <c r="O54" s="10"/>
      <c r="P54" s="10"/>
      <c r="Q54" s="10"/>
    </row>
    <row r="55" spans="1:17" ht="12" customHeight="1">
      <c r="A55" s="10"/>
      <c r="B55" s="10"/>
      <c r="C55" s="10"/>
      <c r="D55" s="10"/>
      <c r="E55" s="10"/>
      <c r="F55" s="10"/>
      <c r="G55" s="10"/>
      <c r="H55" s="10"/>
      <c r="I55" s="10"/>
      <c r="J55" s="10"/>
      <c r="K55" s="10"/>
      <c r="L55" s="23"/>
      <c r="M55" s="10"/>
      <c r="N55" s="10"/>
      <c r="O55" s="10"/>
      <c r="P55" s="10"/>
      <c r="Q55" s="10"/>
    </row>
    <row r="56" spans="1:17" ht="12.75" customHeight="1">
      <c r="A56" s="47" t="s">
        <v>36</v>
      </c>
      <c r="B56" s="43"/>
      <c r="C56" s="43"/>
      <c r="D56" s="43"/>
      <c r="E56" s="43"/>
      <c r="F56" s="43"/>
      <c r="G56" s="43"/>
      <c r="H56" s="43"/>
      <c r="I56" s="43"/>
      <c r="J56" s="43"/>
      <c r="K56" s="43"/>
      <c r="L56" s="23"/>
      <c r="M56" s="10"/>
      <c r="N56" s="10"/>
      <c r="O56" s="10"/>
      <c r="P56" s="10"/>
      <c r="Q56" s="10"/>
    </row>
    <row r="57" spans="1:17" ht="12.75" customHeight="1">
      <c r="A57" s="38" t="s">
        <v>9</v>
      </c>
      <c r="B57" s="38"/>
      <c r="C57" s="38"/>
      <c r="D57" s="38"/>
      <c r="E57" s="38"/>
      <c r="F57" s="38"/>
      <c r="G57" s="38"/>
      <c r="H57" s="38"/>
      <c r="I57" s="38"/>
      <c r="J57" s="38"/>
      <c r="K57" s="38"/>
      <c r="L57" s="23"/>
      <c r="M57" s="10"/>
      <c r="N57" s="10"/>
      <c r="O57" s="10"/>
      <c r="P57" s="10"/>
      <c r="Q57" s="10"/>
    </row>
    <row r="58" spans="1:17" ht="12.75" customHeight="1">
      <c r="A58" s="42" t="s">
        <v>10</v>
      </c>
      <c r="B58" s="42"/>
      <c r="C58" s="42"/>
      <c r="D58" s="42"/>
      <c r="E58" s="42"/>
      <c r="F58" s="42"/>
      <c r="G58" s="42"/>
      <c r="H58" s="42"/>
      <c r="I58" s="42"/>
      <c r="J58" s="42"/>
      <c r="K58" s="42"/>
      <c r="L58" s="23"/>
      <c r="M58" s="10"/>
      <c r="N58" s="10"/>
      <c r="O58" s="10"/>
      <c r="P58" s="10"/>
      <c r="Q58" s="10"/>
    </row>
    <row r="59" spans="1:17" ht="12.75" customHeight="1">
      <c r="A59" s="37" t="s">
        <v>31</v>
      </c>
      <c r="B59" s="37"/>
      <c r="C59" s="37"/>
      <c r="D59" s="37"/>
      <c r="E59" s="37"/>
      <c r="F59" s="37"/>
      <c r="G59" s="37"/>
      <c r="H59" s="37"/>
      <c r="I59" s="37"/>
      <c r="J59" s="37"/>
      <c r="K59" s="37"/>
      <c r="L59" s="23"/>
      <c r="M59" s="10"/>
      <c r="N59" s="10"/>
      <c r="O59" s="10"/>
      <c r="P59" s="10"/>
      <c r="Q59" s="10"/>
    </row>
    <row r="60" spans="1:17" ht="12.75" customHeight="1">
      <c r="A60" s="37" t="s">
        <v>65</v>
      </c>
      <c r="B60" s="37"/>
      <c r="C60" s="37"/>
      <c r="D60" s="37"/>
      <c r="E60" s="37"/>
      <c r="F60" s="37"/>
      <c r="G60" s="37"/>
      <c r="H60" s="37"/>
      <c r="I60" s="37"/>
      <c r="J60" s="37"/>
      <c r="K60" s="37"/>
      <c r="L60" s="23"/>
      <c r="M60" s="10"/>
      <c r="N60" s="10"/>
      <c r="O60" s="10"/>
      <c r="P60" s="10"/>
      <c r="Q60" s="10"/>
    </row>
    <row r="61" spans="1:17" ht="12.75" customHeight="1">
      <c r="A61" s="42" t="s">
        <v>35</v>
      </c>
      <c r="B61" s="42"/>
      <c r="C61" s="42"/>
      <c r="D61" s="42"/>
      <c r="E61" s="42"/>
      <c r="F61" s="42"/>
      <c r="G61" s="42"/>
      <c r="H61" s="42"/>
      <c r="I61" s="42"/>
      <c r="J61" s="42"/>
      <c r="K61" s="42"/>
      <c r="L61" s="23"/>
      <c r="M61" s="10"/>
      <c r="N61" s="10"/>
      <c r="O61" s="10"/>
      <c r="P61" s="10"/>
      <c r="Q61" s="10"/>
    </row>
    <row r="62" spans="1:17" ht="12.75" customHeight="1">
      <c r="A62" s="37" t="s">
        <v>30</v>
      </c>
      <c r="B62" s="37"/>
      <c r="C62" s="37"/>
      <c r="D62" s="37"/>
      <c r="E62" s="37"/>
      <c r="F62" s="37"/>
      <c r="G62" s="37"/>
      <c r="H62" s="37"/>
      <c r="I62" s="37"/>
      <c r="J62" s="37"/>
      <c r="K62" s="37"/>
      <c r="L62" s="23"/>
      <c r="M62" s="10"/>
      <c r="N62" s="10"/>
      <c r="O62" s="10"/>
      <c r="P62" s="10"/>
      <c r="Q62" s="10"/>
    </row>
    <row r="63" spans="1:17" ht="12.75" customHeight="1">
      <c r="A63" s="37" t="s">
        <v>65</v>
      </c>
      <c r="B63" s="37"/>
      <c r="C63" s="37"/>
      <c r="D63" s="37"/>
      <c r="E63" s="37"/>
      <c r="F63" s="37"/>
      <c r="G63" s="37"/>
      <c r="H63" s="37"/>
      <c r="I63" s="37"/>
      <c r="J63" s="37"/>
      <c r="K63" s="37"/>
      <c r="L63" s="23"/>
      <c r="M63" s="10"/>
      <c r="N63" s="10"/>
      <c r="O63" s="10"/>
      <c r="P63" s="10"/>
      <c r="Q63" s="10"/>
    </row>
    <row r="64" spans="1:17" ht="12.75" customHeight="1">
      <c r="A64" s="42" t="s">
        <v>11</v>
      </c>
      <c r="B64" s="42"/>
      <c r="C64" s="42"/>
      <c r="D64" s="42"/>
      <c r="E64" s="42"/>
      <c r="F64" s="42"/>
      <c r="G64" s="42"/>
      <c r="H64" s="42"/>
      <c r="I64" s="42"/>
      <c r="J64" s="42"/>
      <c r="K64" s="42"/>
      <c r="L64" s="23"/>
      <c r="M64" s="10"/>
      <c r="N64" s="10"/>
      <c r="O64" s="10"/>
      <c r="P64" s="10"/>
      <c r="Q64" s="10"/>
    </row>
    <row r="65" spans="1:17" ht="12.75" customHeight="1">
      <c r="A65" s="37" t="s">
        <v>32</v>
      </c>
      <c r="B65" s="37"/>
      <c r="C65" s="37"/>
      <c r="D65" s="37"/>
      <c r="E65" s="37"/>
      <c r="F65" s="37"/>
      <c r="G65" s="37"/>
      <c r="H65" s="37"/>
      <c r="I65" s="37"/>
      <c r="J65" s="37"/>
      <c r="K65" s="37"/>
      <c r="L65" s="23"/>
      <c r="M65" s="10"/>
      <c r="N65" s="10"/>
      <c r="O65" s="10"/>
      <c r="P65" s="10"/>
      <c r="Q65" s="10"/>
    </row>
    <row r="66" spans="1:17" ht="12.75" customHeight="1">
      <c r="A66" s="37" t="s">
        <v>65</v>
      </c>
      <c r="B66" s="37"/>
      <c r="C66" s="37"/>
      <c r="D66" s="37"/>
      <c r="E66" s="37"/>
      <c r="F66" s="37"/>
      <c r="G66" s="37"/>
      <c r="H66" s="37"/>
      <c r="I66" s="37"/>
      <c r="J66" s="37"/>
      <c r="K66" s="37"/>
      <c r="L66" s="23"/>
      <c r="M66" s="13"/>
      <c r="N66" s="13"/>
      <c r="O66" s="13"/>
      <c r="P66" s="13"/>
      <c r="Q66" s="13"/>
    </row>
    <row r="67" spans="1:17" ht="12.75" customHeight="1">
      <c r="A67" s="38" t="s">
        <v>12</v>
      </c>
      <c r="B67" s="38"/>
      <c r="C67" s="38"/>
      <c r="D67" s="38"/>
      <c r="E67" s="38"/>
      <c r="F67" s="38"/>
      <c r="G67" s="38"/>
      <c r="H67" s="38"/>
      <c r="I67" s="38"/>
      <c r="J67" s="38"/>
      <c r="K67" s="38"/>
      <c r="L67" s="23"/>
      <c r="M67" s="14"/>
      <c r="N67" s="14"/>
      <c r="O67" s="14"/>
      <c r="P67" s="14"/>
      <c r="Q67" s="14"/>
    </row>
    <row r="68" spans="1:17" ht="24.75" customHeight="1">
      <c r="A68" s="41" t="s">
        <v>39</v>
      </c>
      <c r="B68" s="41"/>
      <c r="C68" s="41"/>
      <c r="D68" s="41"/>
      <c r="E68" s="41"/>
      <c r="F68" s="41"/>
      <c r="G68" s="41"/>
      <c r="H68" s="43"/>
      <c r="I68" s="43"/>
      <c r="J68" s="43"/>
      <c r="K68" s="43"/>
      <c r="L68" s="23"/>
      <c r="M68" s="15"/>
      <c r="N68" s="15"/>
      <c r="O68" s="15"/>
      <c r="P68" s="15"/>
      <c r="Q68" s="15"/>
    </row>
    <row r="69" spans="1:17" ht="12.75" customHeight="1">
      <c r="A69" s="37" t="s">
        <v>61</v>
      </c>
      <c r="B69" s="43"/>
      <c r="C69" s="43"/>
      <c r="D69" s="43"/>
      <c r="E69" s="43"/>
      <c r="F69" s="43"/>
      <c r="G69" s="43"/>
      <c r="H69" s="43"/>
      <c r="I69" s="43"/>
      <c r="J69" s="43"/>
      <c r="K69" s="43"/>
      <c r="L69" s="23"/>
      <c r="M69" s="15"/>
      <c r="N69" s="15"/>
      <c r="O69" s="15"/>
      <c r="P69" s="15"/>
      <c r="Q69" s="15"/>
    </row>
    <row r="70" spans="1:17" ht="12.75" customHeight="1">
      <c r="A70" s="38" t="s">
        <v>13</v>
      </c>
      <c r="B70" s="38"/>
      <c r="C70" s="38"/>
      <c r="D70" s="38"/>
      <c r="E70" s="38"/>
      <c r="F70" s="38"/>
      <c r="G70" s="38"/>
      <c r="H70" s="38"/>
      <c r="I70" s="38"/>
      <c r="J70" s="38"/>
      <c r="K70" s="38"/>
      <c r="L70" s="23"/>
      <c r="M70" s="14"/>
      <c r="N70" s="14"/>
      <c r="O70" s="14"/>
      <c r="P70" s="14"/>
      <c r="Q70" s="14"/>
    </row>
    <row r="71" spans="1:17" ht="12.75" customHeight="1">
      <c r="A71" s="42" t="s">
        <v>14</v>
      </c>
      <c r="B71" s="42"/>
      <c r="C71" s="42"/>
      <c r="D71" s="42"/>
      <c r="E71" s="42"/>
      <c r="F71" s="42"/>
      <c r="G71" s="42"/>
      <c r="H71" s="42"/>
      <c r="I71" s="42"/>
      <c r="J71" s="42"/>
      <c r="K71" s="42"/>
      <c r="L71" s="23"/>
      <c r="M71" s="15"/>
      <c r="N71" s="15"/>
      <c r="O71" s="15"/>
      <c r="P71" s="15"/>
      <c r="Q71" s="15"/>
    </row>
    <row r="72" spans="1:17" ht="12.75" customHeight="1">
      <c r="A72" s="37" t="s">
        <v>33</v>
      </c>
      <c r="B72" s="37"/>
      <c r="C72" s="37"/>
      <c r="D72" s="37"/>
      <c r="E72" s="37"/>
      <c r="F72" s="37"/>
      <c r="G72" s="37"/>
      <c r="H72" s="37"/>
      <c r="I72" s="37"/>
      <c r="J72" s="37"/>
      <c r="K72" s="37"/>
      <c r="L72" s="23"/>
      <c r="M72" s="15"/>
      <c r="N72" s="15"/>
      <c r="O72" s="15"/>
      <c r="P72" s="15"/>
      <c r="Q72" s="15"/>
    </row>
    <row r="73" spans="1:17" ht="12.75" customHeight="1">
      <c r="A73" s="37" t="s">
        <v>22</v>
      </c>
      <c r="B73" s="37"/>
      <c r="C73" s="37"/>
      <c r="D73" s="37"/>
      <c r="E73" s="37"/>
      <c r="F73" s="37"/>
      <c r="G73" s="37"/>
      <c r="H73" s="37"/>
      <c r="I73" s="37"/>
      <c r="J73" s="37"/>
      <c r="K73" s="37"/>
      <c r="L73" s="23"/>
      <c r="M73" s="14"/>
      <c r="N73" s="14"/>
      <c r="O73" s="14"/>
      <c r="P73" s="14"/>
      <c r="Q73" s="14"/>
    </row>
    <row r="74" spans="1:17" ht="12.75" customHeight="1">
      <c r="A74" s="37" t="s">
        <v>27</v>
      </c>
      <c r="B74" s="37"/>
      <c r="C74" s="37"/>
      <c r="D74" s="37"/>
      <c r="E74" s="37"/>
      <c r="F74" s="37"/>
      <c r="G74" s="37"/>
      <c r="H74" s="37"/>
      <c r="I74" s="37"/>
      <c r="J74" s="37"/>
      <c r="K74" s="37"/>
      <c r="L74" s="23"/>
      <c r="M74" s="15"/>
      <c r="N74" s="15"/>
      <c r="O74" s="15"/>
      <c r="P74" s="15"/>
      <c r="Q74" s="15"/>
    </row>
    <row r="75" spans="1:17" ht="12.75" customHeight="1">
      <c r="A75" s="37" t="s">
        <v>100</v>
      </c>
      <c r="B75" s="37"/>
      <c r="C75" s="37"/>
      <c r="D75" s="37"/>
      <c r="E75" s="37"/>
      <c r="F75" s="37"/>
      <c r="G75" s="37"/>
      <c r="H75" s="37"/>
      <c r="I75" s="37"/>
      <c r="J75" s="37"/>
      <c r="K75" s="37"/>
      <c r="L75" s="28"/>
      <c r="M75" s="15"/>
      <c r="N75" s="15"/>
      <c r="O75" s="15"/>
      <c r="P75" s="15"/>
      <c r="Q75" s="15"/>
    </row>
    <row r="76" spans="1:17" ht="12.75" customHeight="1">
      <c r="A76" s="37" t="s">
        <v>101</v>
      </c>
      <c r="B76" s="37"/>
      <c r="C76" s="37"/>
      <c r="D76" s="37"/>
      <c r="E76" s="37"/>
      <c r="F76" s="37"/>
      <c r="G76" s="37"/>
      <c r="H76" s="37"/>
      <c r="I76" s="37"/>
      <c r="J76" s="37"/>
      <c r="K76" s="37"/>
      <c r="L76" s="27"/>
      <c r="M76" s="15"/>
      <c r="N76" s="15"/>
      <c r="O76" s="15"/>
      <c r="P76" s="15"/>
      <c r="Q76" s="15"/>
    </row>
    <row r="77" spans="1:17" ht="12.75" customHeight="1">
      <c r="A77" s="42" t="s">
        <v>15</v>
      </c>
      <c r="B77" s="42"/>
      <c r="C77" s="42"/>
      <c r="D77" s="42"/>
      <c r="E77" s="42"/>
      <c r="F77" s="42"/>
      <c r="G77" s="42"/>
      <c r="H77" s="42"/>
      <c r="I77" s="42"/>
      <c r="J77" s="42"/>
      <c r="K77" s="42"/>
      <c r="L77" s="23"/>
      <c r="M77" s="13"/>
      <c r="N77" s="13"/>
      <c r="O77" s="13"/>
      <c r="P77" s="13"/>
      <c r="Q77" s="13"/>
    </row>
    <row r="78" spans="1:17" ht="12.75" customHeight="1">
      <c r="A78" s="37" t="s">
        <v>28</v>
      </c>
      <c r="B78" s="37"/>
      <c r="C78" s="37"/>
      <c r="D78" s="37"/>
      <c r="E78" s="37"/>
      <c r="F78" s="37"/>
      <c r="G78" s="37"/>
      <c r="H78" s="37"/>
      <c r="I78" s="37"/>
      <c r="J78" s="37"/>
      <c r="K78" s="37"/>
      <c r="L78" s="23"/>
      <c r="M78" s="15"/>
      <c r="N78" s="15"/>
      <c r="O78" s="15"/>
      <c r="P78" s="15"/>
      <c r="Q78" s="15"/>
    </row>
    <row r="79" spans="1:17" ht="24.75" customHeight="1">
      <c r="A79" s="37" t="s">
        <v>34</v>
      </c>
      <c r="B79" s="37"/>
      <c r="C79" s="37"/>
      <c r="D79" s="37"/>
      <c r="E79" s="37"/>
      <c r="F79" s="37"/>
      <c r="G79" s="37"/>
      <c r="H79" s="37"/>
      <c r="I79" s="37"/>
      <c r="J79" s="37"/>
      <c r="K79" s="37"/>
      <c r="L79" s="23"/>
      <c r="M79" s="15"/>
      <c r="N79" s="15"/>
      <c r="O79" s="15"/>
      <c r="P79" s="15"/>
      <c r="Q79" s="15"/>
    </row>
    <row r="80" spans="1:17" ht="12.75" customHeight="1">
      <c r="A80" s="37" t="s">
        <v>100</v>
      </c>
      <c r="B80" s="37"/>
      <c r="C80" s="37"/>
      <c r="D80" s="37"/>
      <c r="E80" s="37"/>
      <c r="F80" s="37"/>
      <c r="G80" s="37"/>
      <c r="H80" s="37"/>
      <c r="I80" s="37"/>
      <c r="J80" s="37"/>
      <c r="K80" s="37"/>
      <c r="L80" s="28"/>
      <c r="M80" s="15"/>
      <c r="N80" s="15"/>
      <c r="O80" s="15"/>
      <c r="P80" s="15"/>
      <c r="Q80" s="15"/>
    </row>
    <row r="81" spans="1:17" ht="12.75" customHeight="1">
      <c r="A81" s="37" t="s">
        <v>101</v>
      </c>
      <c r="B81" s="37"/>
      <c r="C81" s="37"/>
      <c r="D81" s="37"/>
      <c r="E81" s="37"/>
      <c r="F81" s="37"/>
      <c r="G81" s="37"/>
      <c r="H81" s="37"/>
      <c r="I81" s="37"/>
      <c r="J81" s="37"/>
      <c r="K81" s="37"/>
      <c r="L81" s="27"/>
      <c r="M81" s="12"/>
      <c r="N81" s="12"/>
      <c r="O81" s="12"/>
      <c r="P81" s="12"/>
      <c r="Q81" s="12"/>
    </row>
    <row r="82" spans="1:17" ht="12.75" customHeight="1">
      <c r="A82" s="38" t="s">
        <v>16</v>
      </c>
      <c r="B82" s="38"/>
      <c r="C82" s="38"/>
      <c r="D82" s="38"/>
      <c r="E82" s="38"/>
      <c r="F82" s="38"/>
      <c r="G82" s="38"/>
      <c r="H82" s="38"/>
      <c r="I82" s="38"/>
      <c r="J82" s="38"/>
      <c r="K82" s="38"/>
      <c r="L82" s="23"/>
      <c r="M82" s="12"/>
      <c r="N82" s="12"/>
      <c r="O82" s="12"/>
      <c r="P82" s="12"/>
      <c r="Q82" s="12"/>
    </row>
    <row r="83" spans="1:17" ht="12.75" customHeight="1">
      <c r="A83" s="42" t="s">
        <v>14</v>
      </c>
      <c r="B83" s="42"/>
      <c r="C83" s="42"/>
      <c r="D83" s="42"/>
      <c r="E83" s="42"/>
      <c r="F83" s="42"/>
      <c r="G83" s="42"/>
      <c r="H83" s="42"/>
      <c r="I83" s="42"/>
      <c r="J83" s="42"/>
      <c r="K83" s="42"/>
      <c r="L83" s="23"/>
      <c r="M83" s="12"/>
      <c r="N83" s="12"/>
      <c r="O83" s="12"/>
      <c r="P83" s="12"/>
      <c r="Q83" s="12"/>
    </row>
    <row r="84" spans="1:17" ht="12.75" customHeight="1">
      <c r="A84" s="37" t="s">
        <v>68</v>
      </c>
      <c r="B84" s="37"/>
      <c r="C84" s="37"/>
      <c r="D84" s="37"/>
      <c r="E84" s="37"/>
      <c r="F84" s="37"/>
      <c r="G84" s="37"/>
      <c r="H84" s="37"/>
      <c r="I84" s="37"/>
      <c r="J84" s="37"/>
      <c r="K84" s="37"/>
      <c r="L84" s="23"/>
      <c r="M84" s="12"/>
      <c r="N84" s="12"/>
      <c r="O84" s="12"/>
      <c r="P84" s="12"/>
      <c r="Q84" s="12"/>
    </row>
    <row r="85" spans="1:17" ht="12.75" customHeight="1">
      <c r="A85" s="42" t="s">
        <v>16</v>
      </c>
      <c r="B85" s="42"/>
      <c r="C85" s="42"/>
      <c r="D85" s="42"/>
      <c r="E85" s="42"/>
      <c r="F85" s="42"/>
      <c r="G85" s="42"/>
      <c r="H85" s="42"/>
      <c r="I85" s="42"/>
      <c r="J85" s="42"/>
      <c r="K85" s="42"/>
      <c r="L85" s="23"/>
      <c r="M85" s="13"/>
      <c r="N85" s="13"/>
      <c r="O85" s="13"/>
      <c r="P85" s="13"/>
      <c r="Q85" s="13"/>
    </row>
    <row r="86" spans="1:17" ht="12.75" customHeight="1">
      <c r="A86" s="37" t="s">
        <v>103</v>
      </c>
      <c r="B86" s="37"/>
      <c r="C86" s="37"/>
      <c r="D86" s="37"/>
      <c r="E86" s="37"/>
      <c r="F86" s="37"/>
      <c r="G86" s="37"/>
      <c r="H86" s="37"/>
      <c r="I86" s="37"/>
      <c r="J86" s="37"/>
      <c r="K86" s="37"/>
      <c r="L86" s="23"/>
      <c r="M86" s="14"/>
      <c r="N86" s="14"/>
      <c r="O86" s="14"/>
      <c r="P86" s="14"/>
      <c r="Q86" s="14"/>
    </row>
    <row r="87" spans="1:17" ht="24.75" customHeight="1">
      <c r="A87" s="41" t="s">
        <v>67</v>
      </c>
      <c r="B87" s="41"/>
      <c r="C87" s="41"/>
      <c r="D87" s="41"/>
      <c r="E87" s="41"/>
      <c r="F87" s="41"/>
      <c r="G87" s="41"/>
      <c r="H87" s="41"/>
      <c r="I87" s="41"/>
      <c r="J87" s="41"/>
      <c r="K87" s="41"/>
      <c r="L87" s="25"/>
      <c r="M87" s="15"/>
      <c r="N87" s="15"/>
      <c r="O87" s="15"/>
      <c r="P87" s="15"/>
      <c r="Q87" s="15"/>
    </row>
    <row r="88" spans="1:17" ht="12.75" customHeight="1">
      <c r="A88" s="38" t="s">
        <v>17</v>
      </c>
      <c r="B88" s="38"/>
      <c r="C88" s="38"/>
      <c r="D88" s="38"/>
      <c r="E88" s="38"/>
      <c r="F88" s="38"/>
      <c r="G88" s="38"/>
      <c r="H88" s="38"/>
      <c r="I88" s="38"/>
      <c r="J88" s="38"/>
      <c r="K88" s="38"/>
      <c r="L88" s="23"/>
      <c r="M88" s="15"/>
      <c r="N88" s="15"/>
      <c r="O88" s="15"/>
      <c r="P88" s="15"/>
      <c r="Q88" s="15"/>
    </row>
    <row r="89" spans="1:17" ht="12.75" customHeight="1">
      <c r="A89" s="42" t="s">
        <v>60</v>
      </c>
      <c r="B89" s="42"/>
      <c r="C89" s="42"/>
      <c r="D89" s="42"/>
      <c r="E89" s="42"/>
      <c r="F89" s="42"/>
      <c r="G89" s="42"/>
      <c r="H89" s="42"/>
      <c r="I89" s="42"/>
      <c r="J89" s="42"/>
      <c r="K89" s="42"/>
      <c r="L89" s="23"/>
      <c r="M89" s="15"/>
      <c r="N89" s="15"/>
      <c r="O89" s="15"/>
      <c r="P89" s="15"/>
      <c r="Q89" s="15"/>
    </row>
    <row r="90" spans="1:17" ht="24.75" customHeight="1">
      <c r="A90" s="37" t="s">
        <v>25</v>
      </c>
      <c r="B90" s="37"/>
      <c r="C90" s="37"/>
      <c r="D90" s="37"/>
      <c r="E90" s="37"/>
      <c r="F90" s="37"/>
      <c r="G90" s="37"/>
      <c r="H90" s="37"/>
      <c r="I90" s="37"/>
      <c r="J90" s="37"/>
      <c r="K90" s="37"/>
      <c r="L90" s="23"/>
      <c r="M90" s="15"/>
      <c r="N90" s="15"/>
      <c r="O90" s="15"/>
      <c r="P90" s="15"/>
      <c r="Q90" s="15"/>
    </row>
    <row r="91" spans="1:17" ht="13.5">
      <c r="A91" s="37" t="s">
        <v>96</v>
      </c>
      <c r="B91" s="43"/>
      <c r="C91" s="43"/>
      <c r="D91" s="43"/>
      <c r="E91" s="43"/>
      <c r="F91" s="43"/>
      <c r="G91" s="43"/>
      <c r="H91" s="43"/>
      <c r="I91" s="43"/>
      <c r="J91" s="43"/>
      <c r="K91" s="43"/>
      <c r="L91" s="23"/>
      <c r="M91" s="14"/>
      <c r="N91" s="14"/>
      <c r="O91" s="14"/>
      <c r="P91" s="14"/>
      <c r="Q91" s="14"/>
    </row>
    <row r="92" spans="1:17" ht="12.75" customHeight="1">
      <c r="A92" s="42" t="s">
        <v>18</v>
      </c>
      <c r="B92" s="42"/>
      <c r="C92" s="42"/>
      <c r="D92" s="42"/>
      <c r="E92" s="42"/>
      <c r="F92" s="42"/>
      <c r="G92" s="42"/>
      <c r="H92" s="42"/>
      <c r="I92" s="42"/>
      <c r="J92" s="42"/>
      <c r="K92" s="42"/>
      <c r="L92" s="23"/>
      <c r="M92" s="14"/>
      <c r="N92" s="14"/>
      <c r="O92" s="14"/>
      <c r="P92" s="14"/>
      <c r="Q92" s="14"/>
    </row>
    <row r="93" spans="1:17" ht="24.75" customHeight="1">
      <c r="A93" s="37" t="s">
        <v>105</v>
      </c>
      <c r="B93" s="37"/>
      <c r="C93" s="37"/>
      <c r="D93" s="37"/>
      <c r="E93" s="37"/>
      <c r="F93" s="37"/>
      <c r="G93" s="37"/>
      <c r="H93" s="37"/>
      <c r="I93" s="37"/>
      <c r="J93" s="37"/>
      <c r="K93" s="37"/>
      <c r="L93" s="23"/>
      <c r="M93" s="15"/>
      <c r="N93" s="15"/>
      <c r="O93" s="15"/>
      <c r="P93" s="15"/>
      <c r="Q93" s="15"/>
    </row>
    <row r="94" spans="1:12" ht="12.75" customHeight="1">
      <c r="A94" s="38" t="s">
        <v>23</v>
      </c>
      <c r="B94" s="38"/>
      <c r="C94" s="38"/>
      <c r="D94" s="38"/>
      <c r="E94" s="38"/>
      <c r="F94" s="38"/>
      <c r="G94" s="38"/>
      <c r="H94" s="38"/>
      <c r="I94" s="38"/>
      <c r="J94" s="38"/>
      <c r="K94" s="38"/>
      <c r="L94" s="23"/>
    </row>
    <row r="95" spans="1:17" ht="24.75" customHeight="1">
      <c r="A95" s="41" t="s">
        <v>102</v>
      </c>
      <c r="B95" s="41"/>
      <c r="C95" s="41"/>
      <c r="D95" s="41"/>
      <c r="E95" s="41"/>
      <c r="F95" s="41"/>
      <c r="G95" s="41"/>
      <c r="H95" s="41"/>
      <c r="I95" s="41"/>
      <c r="J95" s="41"/>
      <c r="K95" s="41"/>
      <c r="L95" s="26"/>
      <c r="M95" s="13"/>
      <c r="N95" s="13"/>
      <c r="O95" s="13"/>
      <c r="P95" s="13"/>
      <c r="Q95" s="13"/>
    </row>
    <row r="96" spans="1:17" ht="24.75" customHeight="1">
      <c r="A96" s="41" t="s">
        <v>66</v>
      </c>
      <c r="B96" s="41"/>
      <c r="C96" s="41"/>
      <c r="D96" s="41"/>
      <c r="E96" s="41"/>
      <c r="F96" s="41"/>
      <c r="G96" s="41"/>
      <c r="H96" s="41"/>
      <c r="I96" s="41"/>
      <c r="J96" s="41"/>
      <c r="K96" s="41"/>
      <c r="L96" s="26"/>
      <c r="M96" s="15"/>
      <c r="N96" s="15"/>
      <c r="O96" s="15"/>
      <c r="P96" s="15"/>
      <c r="Q96" s="15"/>
    </row>
    <row r="97" spans="12:17" ht="13.5">
      <c r="L97" s="23"/>
      <c r="M97" s="13"/>
      <c r="N97" s="13"/>
      <c r="O97" s="13"/>
      <c r="P97" s="13"/>
      <c r="Q97" s="13"/>
    </row>
    <row r="98" spans="12:17" ht="13.5">
      <c r="L98" s="23"/>
      <c r="M98" s="14"/>
      <c r="N98" s="14"/>
      <c r="O98" s="14"/>
      <c r="P98" s="14"/>
      <c r="Q98" s="14"/>
    </row>
    <row r="99" spans="12:17" ht="13.5">
      <c r="L99" s="23"/>
      <c r="M99" s="15"/>
      <c r="N99" s="15"/>
      <c r="O99" s="15"/>
      <c r="P99" s="15"/>
      <c r="Q99" s="15"/>
    </row>
    <row r="100" spans="12:17" ht="13.5">
      <c r="L100" s="23"/>
      <c r="M100" s="12"/>
      <c r="N100" s="12"/>
      <c r="O100" s="12"/>
      <c r="P100" s="12"/>
      <c r="Q100" s="12"/>
    </row>
    <row r="101" spans="12:17" ht="13.5">
      <c r="L101" s="12"/>
      <c r="M101" s="14"/>
      <c r="N101" s="14"/>
      <c r="O101" s="14"/>
      <c r="P101" s="14"/>
      <c r="Q101" s="14"/>
    </row>
    <row r="102" spans="12:17" ht="13.5">
      <c r="L102" s="14"/>
      <c r="M102" s="15"/>
      <c r="N102" s="15"/>
      <c r="O102" s="15"/>
      <c r="P102" s="15"/>
      <c r="Q102" s="15"/>
    </row>
    <row r="103" spans="12:17" ht="13.5">
      <c r="L103" s="15"/>
      <c r="M103" s="13"/>
      <c r="N103" s="13"/>
      <c r="O103" s="13"/>
      <c r="P103" s="13"/>
      <c r="Q103" s="13"/>
    </row>
    <row r="104" spans="12:17" ht="13.5">
      <c r="L104" s="13"/>
      <c r="M104" s="15"/>
      <c r="N104" s="15"/>
      <c r="O104" s="15"/>
      <c r="P104" s="15"/>
      <c r="Q104" s="15"/>
    </row>
    <row r="105" spans="12:17" ht="13.5">
      <c r="L105" s="15"/>
      <c r="M105" s="10"/>
      <c r="N105" s="10"/>
      <c r="O105" s="10"/>
      <c r="P105" s="10"/>
      <c r="Q105" s="10"/>
    </row>
    <row r="106" ht="13.5">
      <c r="L106" s="10"/>
    </row>
  </sheetData>
  <mergeCells count="64">
    <mergeCell ref="A1:V1"/>
    <mergeCell ref="A38:K38"/>
    <mergeCell ref="A39:K39"/>
    <mergeCell ref="A76:K76"/>
    <mergeCell ref="A42:K42"/>
    <mergeCell ref="A44:K44"/>
    <mergeCell ref="A72:K72"/>
    <mergeCell ref="A70:K70"/>
    <mergeCell ref="A62:K62"/>
    <mergeCell ref="A63:K63"/>
    <mergeCell ref="A35:K35"/>
    <mergeCell ref="A34:K34"/>
    <mergeCell ref="A64:K64"/>
    <mergeCell ref="A65:K65"/>
    <mergeCell ref="A61:K61"/>
    <mergeCell ref="A56:K56"/>
    <mergeCell ref="A43:K43"/>
    <mergeCell ref="A54:K54"/>
    <mergeCell ref="A31:K31"/>
    <mergeCell ref="A36:K36"/>
    <mergeCell ref="A50:K50"/>
    <mergeCell ref="A37:K37"/>
    <mergeCell ref="A45:K45"/>
    <mergeCell ref="A48:K48"/>
    <mergeCell ref="A49:K49"/>
    <mergeCell ref="A41:K41"/>
    <mergeCell ref="A33:K33"/>
    <mergeCell ref="A40:K40"/>
    <mergeCell ref="A91:K91"/>
    <mergeCell ref="A53:K53"/>
    <mergeCell ref="A75:K75"/>
    <mergeCell ref="A51:K51"/>
    <mergeCell ref="A57:K57"/>
    <mergeCell ref="A52:K52"/>
    <mergeCell ref="A71:K71"/>
    <mergeCell ref="A59:K59"/>
    <mergeCell ref="A58:K58"/>
    <mergeCell ref="A67:K67"/>
    <mergeCell ref="A93:K93"/>
    <mergeCell ref="A66:K66"/>
    <mergeCell ref="A88:K88"/>
    <mergeCell ref="A68:K68"/>
    <mergeCell ref="A92:K92"/>
    <mergeCell ref="A69:K69"/>
    <mergeCell ref="A73:K73"/>
    <mergeCell ref="A77:K77"/>
    <mergeCell ref="A78:K78"/>
    <mergeCell ref="A90:K90"/>
    <mergeCell ref="A94:K94"/>
    <mergeCell ref="A74:K74"/>
    <mergeCell ref="A46:L46"/>
    <mergeCell ref="A96:K96"/>
    <mergeCell ref="A95:K95"/>
    <mergeCell ref="A79:K79"/>
    <mergeCell ref="A82:K82"/>
    <mergeCell ref="A86:K86"/>
    <mergeCell ref="A87:K87"/>
    <mergeCell ref="A89:K89"/>
    <mergeCell ref="A85:K85"/>
    <mergeCell ref="A84:K84"/>
    <mergeCell ref="A83:K83"/>
    <mergeCell ref="A60:K60"/>
    <mergeCell ref="A81:K81"/>
    <mergeCell ref="A80:K80"/>
  </mergeCells>
  <printOptions/>
  <pageMargins left="0.5" right="0.5" top="0.73" bottom="0.61" header="0.5" footer="0.5"/>
  <pageSetup fitToHeight="2" horizontalDpi="600" verticalDpi="600" orientation="landscape" scale="48" r:id="rId1"/>
  <rowBreaks count="1" manualBreakCount="1">
    <brk id="4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long.nguyen</cp:lastModifiedBy>
  <cp:lastPrinted>2005-06-23T20:18:50Z</cp:lastPrinted>
  <dcterms:created xsi:type="dcterms:W3CDTF">1999-06-07T13:38:36Z</dcterms:created>
  <dcterms:modified xsi:type="dcterms:W3CDTF">2005-06-30T17:51:19Z</dcterms:modified>
  <cp:category/>
  <cp:version/>
  <cp:contentType/>
  <cp:contentStatus/>
</cp:coreProperties>
</file>