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80" windowWidth="12120" windowHeight="5460" activeTab="0"/>
  </bookViews>
  <sheets>
    <sheet name="4-8" sheetId="1" r:id="rId1"/>
  </sheets>
  <definedNames>
    <definedName name="_xlnm.Print_Area" localSheetId="0">'4-8'!$A$1:$Q$37</definedName>
  </definedNames>
  <calcPr fullCalcOnLoad="1"/>
</workbook>
</file>

<file path=xl/sharedStrings.xml><?xml version="1.0" encoding="utf-8"?>
<sst xmlns="http://schemas.openxmlformats.org/spreadsheetml/2006/main" count="48" uniqueCount="44">
  <si>
    <t>Aircraft-miles (millions)</t>
  </si>
  <si>
    <t>Domestic operations</t>
  </si>
  <si>
    <t>International operations</t>
  </si>
  <si>
    <t>Aircraft-miles flown per gallon</t>
  </si>
  <si>
    <t>SOURCES:</t>
  </si>
  <si>
    <t>Number of aircraft:</t>
  </si>
  <si>
    <t>Fuel consumption:</t>
  </si>
  <si>
    <r>
      <t xml:space="preserve">1960: Civil Aeronautics Board, </t>
    </r>
    <r>
      <rPr>
        <i/>
        <sz val="8"/>
        <rFont val="Arial"/>
        <family val="2"/>
      </rPr>
      <t xml:space="preserve">Handbook of Airline Statistics 1969 </t>
    </r>
    <r>
      <rPr>
        <sz val="8"/>
        <rFont val="Arial"/>
        <family val="2"/>
      </rPr>
      <t>(Washington, DC: 1970), part III, tables 2 and 13.</t>
    </r>
  </si>
  <si>
    <r>
      <t>a</t>
    </r>
    <r>
      <rPr>
        <sz val="8"/>
        <rFont val="Arial"/>
        <family val="2"/>
      </rPr>
      <t xml:space="preserve">  Aircraft operating under 14 CFR 121 and 14 CFR 135.</t>
    </r>
  </si>
  <si>
    <r>
      <t>1960-65: U.S. Department of Transportation, Federal Aviation Administration,</t>
    </r>
    <r>
      <rPr>
        <i/>
        <sz val="8"/>
        <rFont val="Arial"/>
        <family val="2"/>
      </rPr>
      <t xml:space="preserve"> FAA Statistical Handbook of Aviation, 1970 edition</t>
    </r>
    <r>
      <rPr>
        <sz val="8"/>
        <rFont val="Arial"/>
        <family val="2"/>
      </rPr>
      <t xml:space="preserve"> (Washington, DC: 1970), table 5.3.</t>
    </r>
  </si>
  <si>
    <t>Aircraft-miles flown:</t>
  </si>
  <si>
    <r>
      <t xml:space="preserve">1985-98: U.S. Department of Transportation, Bureau of Transportation Statistics, Office of Airline Information, </t>
    </r>
    <r>
      <rPr>
        <i/>
        <sz val="8"/>
        <rFont val="Arial"/>
        <family val="2"/>
      </rPr>
      <t>Air Carrier Traffic Statistics</t>
    </r>
    <r>
      <rPr>
        <sz val="8"/>
        <rFont val="Arial"/>
        <family val="2"/>
      </rPr>
      <t xml:space="preserve"> (Washington, DC: Annual issues, December), pp. 2 and 3, line 27 plus line 50.</t>
    </r>
  </si>
  <si>
    <t>Table 4-8</t>
  </si>
  <si>
    <t>Number of aircraft</t>
  </si>
  <si>
    <r>
      <t>R</t>
    </r>
    <r>
      <rPr>
        <b/>
        <sz val="10"/>
        <rFont val="Arial"/>
        <family val="2"/>
      </rPr>
      <t>8111</t>
    </r>
  </si>
  <si>
    <r>
      <t>R</t>
    </r>
    <r>
      <rPr>
        <b/>
        <sz val="10"/>
        <rFont val="Arial"/>
        <family val="2"/>
      </rPr>
      <t>767</t>
    </r>
  </si>
  <si>
    <r>
      <t>R</t>
    </r>
    <r>
      <rPr>
        <sz val="10"/>
        <rFont val="Arial"/>
        <family val="2"/>
      </rPr>
      <t>10,115</t>
    </r>
  </si>
  <si>
    <r>
      <t>R</t>
    </r>
    <r>
      <rPr>
        <sz val="10"/>
        <rFont val="Arial"/>
        <family val="2"/>
      </rPr>
      <t>12,429</t>
    </r>
  </si>
  <si>
    <r>
      <t>R</t>
    </r>
    <r>
      <rPr>
        <sz val="10"/>
        <rFont val="Arial"/>
        <family val="2"/>
      </rPr>
      <t>11,506</t>
    </r>
  </si>
  <si>
    <r>
      <t>R</t>
    </r>
    <r>
      <rPr>
        <sz val="10"/>
        <rFont val="Arial"/>
        <family val="2"/>
      </rPr>
      <t>11,763</t>
    </r>
  </si>
  <si>
    <r>
      <t>R</t>
    </r>
    <r>
      <rPr>
        <sz val="10"/>
        <rFont val="Arial"/>
        <family val="2"/>
      </rPr>
      <t>11,959</t>
    </r>
  </si>
  <si>
    <r>
      <t>R</t>
    </r>
    <r>
      <rPr>
        <sz val="10"/>
        <rFont val="Arial"/>
        <family val="2"/>
      </rPr>
      <t>12,476</t>
    </r>
  </si>
  <si>
    <r>
      <t>R</t>
    </r>
    <r>
      <rPr>
        <sz val="10"/>
        <rFont val="Arial"/>
        <family val="2"/>
      </rPr>
      <t>13,187</t>
    </r>
  </si>
  <si>
    <r>
      <t>R</t>
    </r>
    <r>
      <rPr>
        <sz val="10"/>
        <rFont val="Arial"/>
        <family val="2"/>
      </rPr>
      <t>2,488</t>
    </r>
  </si>
  <si>
    <r>
      <t>R</t>
    </r>
    <r>
      <rPr>
        <sz val="10"/>
        <rFont val="Arial"/>
        <family val="2"/>
      </rPr>
      <t>3,963</t>
    </r>
  </si>
  <si>
    <r>
      <t>R</t>
    </r>
    <r>
      <rPr>
        <sz val="10"/>
        <rFont val="Arial"/>
        <family val="2"/>
      </rPr>
      <t>3,940</t>
    </r>
  </si>
  <si>
    <r>
      <t>R</t>
    </r>
    <r>
      <rPr>
        <sz val="10"/>
        <rFont val="Arial"/>
        <family val="2"/>
      </rPr>
      <t>4,120</t>
    </r>
  </si>
  <si>
    <r>
      <t>R</t>
    </r>
    <r>
      <rPr>
        <sz val="10"/>
        <rFont val="Arial"/>
        <family val="2"/>
      </rPr>
      <t>4,113</t>
    </r>
  </si>
  <si>
    <r>
      <t>R</t>
    </r>
    <r>
      <rPr>
        <sz val="10"/>
        <rFont val="Arial"/>
        <family val="2"/>
      </rPr>
      <t>4,511</t>
    </r>
  </si>
  <si>
    <r>
      <t>R</t>
    </r>
    <r>
      <rPr>
        <sz val="10"/>
        <rFont val="Arial"/>
        <family val="2"/>
      </rPr>
      <t>4,658</t>
    </r>
  </si>
  <si>
    <t>Average miles flown per aircraft (thousands)</t>
  </si>
  <si>
    <r>
      <t>KEY:</t>
    </r>
    <r>
      <rPr>
        <sz val="8"/>
        <rFont val="Arial"/>
        <family val="2"/>
      </rPr>
      <t xml:space="preserve">  R = revised; U = data are unavailable.</t>
    </r>
  </si>
  <si>
    <t>1998-99: Aerospace Industries Association, Aerospace Facts and Figures (Washington DC: Annual Issues), "Active U.S. Air Carrier Fleet".</t>
  </si>
  <si>
    <r>
      <t>R</t>
    </r>
    <r>
      <rPr>
        <sz val="10"/>
        <rFont val="Arial"/>
        <family val="2"/>
      </rPr>
      <t>4,311</t>
    </r>
  </si>
  <si>
    <t>Fuel consumption (million gallons)</t>
  </si>
  <si>
    <r>
      <t>Certificated Air Carrier Fuel Consumption and Travel</t>
    </r>
    <r>
      <rPr>
        <b/>
        <vertAlign val="superscript"/>
        <sz val="12"/>
        <rFont val="Arial"/>
        <family val="2"/>
      </rPr>
      <t>a</t>
    </r>
  </si>
  <si>
    <t>1960-99: U.S. Department of Transportation, Bureau of Transportation Statistics, Office of Airline Information, Internet site http://www.bts.gov/programs/oai/fuel/fuelyearly.html, as of July 5, 2000.</t>
  </si>
  <si>
    <r>
      <t xml:space="preserve">1970-75: Ibid., </t>
    </r>
    <r>
      <rPr>
        <i/>
        <sz val="8"/>
        <rFont val="Arial"/>
        <family val="2"/>
      </rPr>
      <t xml:space="preserve">FAA Statistical Handbook of Aviation, Calendar Year 1979 </t>
    </r>
    <r>
      <rPr>
        <sz val="8"/>
        <rFont val="Arial"/>
        <family val="2"/>
      </rPr>
      <t>(Washington, DC: 1979), table 5.1.</t>
    </r>
  </si>
  <si>
    <r>
      <t xml:space="preserve">1980-85: Ibid., </t>
    </r>
    <r>
      <rPr>
        <i/>
        <sz val="8"/>
        <rFont val="Arial"/>
        <family val="2"/>
      </rPr>
      <t xml:space="preserve">FAA Statistical Handbook of Aviation, Calendar Year 1986 </t>
    </r>
    <r>
      <rPr>
        <sz val="8"/>
        <rFont val="Arial"/>
        <family val="2"/>
      </rPr>
      <t>(Washington, DC: 1986), table 5.1.</t>
    </r>
  </si>
  <si>
    <r>
      <t xml:space="preserve">1990-97: Ibid., </t>
    </r>
    <r>
      <rPr>
        <i/>
        <sz val="8"/>
        <rFont val="Arial"/>
        <family val="2"/>
      </rPr>
      <t>FAA Statistical Handbook of Aviation, Calendar Year 1997</t>
    </r>
    <r>
      <rPr>
        <sz val="8"/>
        <rFont val="Arial"/>
        <family val="2"/>
      </rPr>
      <t xml:space="preserve"> (Washington, DC: unpublished), personal communication, Mar. 19, 1999.</t>
    </r>
  </si>
  <si>
    <r>
      <t xml:space="preserve">1965-70: Ibid., </t>
    </r>
    <r>
      <rPr>
        <i/>
        <sz val="8"/>
        <rFont val="Arial"/>
        <family val="2"/>
      </rPr>
      <t xml:space="preserve">Handbook of Airline Statistics 1973 </t>
    </r>
    <r>
      <rPr>
        <sz val="8"/>
        <rFont val="Arial"/>
        <family val="2"/>
      </rPr>
      <t>(Washington, DC: 1974), part III, tables 2 and 13.</t>
    </r>
  </si>
  <si>
    <r>
      <t>1975-80: Ibid.,</t>
    </r>
    <r>
      <rPr>
        <i/>
        <sz val="8"/>
        <rFont val="Arial"/>
        <family val="2"/>
      </rPr>
      <t xml:space="preserve"> Air Carrier Traffic Statistics </t>
    </r>
    <r>
      <rPr>
        <sz val="8"/>
        <rFont val="Arial"/>
        <family val="2"/>
      </rPr>
      <t>(Washington,  DC: December 1976), pp. 4 and 14; and (December 1981), pp. 2 and 3.</t>
    </r>
  </si>
  <si>
    <t>1999: Ibid., Internet site http://www.bts.gov/programs/oai, as of July 14, 2000.</t>
  </si>
  <si>
    <t>1999: Ibid., Pesonal communication, July 27, 2000.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</si>
</sst>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3" fontId="0" fillId="0" borderId="0" xfId="22" applyFont="1" applyFill="1" applyBorder="1" applyAlignment="1">
      <alignment horizontal="right"/>
      <protection/>
    </xf>
    <xf numFmtId="3" fontId="0" fillId="0" borderId="0" xfId="32" applyNumberFormat="1" applyFont="1" applyFill="1" applyBorder="1" applyAlignment="1">
      <alignment horizontal="right"/>
      <protection/>
    </xf>
    <xf numFmtId="4" fontId="0" fillId="0" borderId="0" xfId="22" applyNumberFormat="1" applyFont="1" applyFill="1" applyBorder="1" applyAlignment="1">
      <alignment horizontal="right"/>
      <protection/>
    </xf>
    <xf numFmtId="4" fontId="0" fillId="0" borderId="4" xfId="22" applyNumberFormat="1" applyFont="1" applyFill="1" applyBorder="1" applyAlignment="1">
      <alignment horizontal="right"/>
      <protection/>
    </xf>
    <xf numFmtId="0" fontId="13" fillId="0" borderId="0" xfId="43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5" fillId="0" borderId="4" xfId="44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" fillId="0" borderId="5" xfId="22" applyNumberFormat="1" applyFont="1" applyFill="1" applyBorder="1" applyAlignment="1">
      <alignment horizontal="right"/>
      <protection/>
    </xf>
    <xf numFmtId="0" fontId="1" fillId="0" borderId="6" xfId="22" applyNumberFormat="1" applyFont="1" applyFill="1" applyBorder="1" applyAlignment="1">
      <alignment horizontal="right"/>
      <protection/>
    </xf>
    <xf numFmtId="3" fontId="1" fillId="0" borderId="0" xfId="22" applyFont="1" applyFill="1" applyBorder="1" applyAlignment="1">
      <alignment horizontal="left"/>
      <protection/>
    </xf>
    <xf numFmtId="3" fontId="1" fillId="0" borderId="0" xfId="22" applyFont="1" applyFill="1" applyBorder="1" applyAlignment="1">
      <alignment horizontal="right"/>
      <protection/>
    </xf>
    <xf numFmtId="3" fontId="16" fillId="0" borderId="0" xfId="22" applyFont="1" applyFill="1" applyBorder="1" applyAlignment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0" fillId="0" borderId="0" xfId="22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3" fontId="17" fillId="0" borderId="0" xfId="22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4" xfId="22" applyFont="1" applyFill="1" applyBorder="1" applyAlignment="1">
      <alignment horizontal="left"/>
      <protection/>
    </xf>
    <xf numFmtId="0" fontId="17" fillId="0" borderId="0" xfId="32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18" fillId="0" borderId="0" xfId="32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7" fillId="0" borderId="0" xfId="32" applyFont="1" applyFill="1" applyBorder="1" applyAlignment="1">
      <alignment horizontal="left"/>
      <protection/>
    </xf>
    <xf numFmtId="0" fontId="19" fillId="0" borderId="0" xfId="32" applyFont="1" applyFill="1" applyAlignment="1">
      <alignment horizontal="left"/>
      <protection/>
    </xf>
    <xf numFmtId="0" fontId="18" fillId="0" borderId="0" xfId="32" applyFont="1" applyFill="1" applyAlignment="1">
      <alignment horizontal="left"/>
      <protection/>
    </xf>
    <xf numFmtId="3" fontId="1" fillId="0" borderId="0" xfId="0" applyNumberFormat="1" applyFont="1" applyFill="1" applyAlignment="1">
      <alignment horizontal="right"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Sheet3 (2)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Top" xfId="28"/>
    <cellStyle name="Percent" xfId="29"/>
    <cellStyle name="Source Hed" xfId="30"/>
    <cellStyle name="Source Superscript" xfId="31"/>
    <cellStyle name="Source Text" xfId="32"/>
    <cellStyle name="Superscript" xfId="33"/>
    <cellStyle name="Superscript- regular" xfId="34"/>
    <cellStyle name="Superscript_1-43A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Wrap" xfId="46"/>
    <cellStyle name="Wrap Bold" xfId="47"/>
    <cellStyle name="Wrap Titl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A7">
      <selection activeCell="A28" sqref="A28"/>
    </sheetView>
  </sheetViews>
  <sheetFormatPr defaultColWidth="9.140625" defaultRowHeight="12.75"/>
  <cols>
    <col min="1" max="1" width="41.7109375" style="6" customWidth="1"/>
    <col min="2" max="7" width="8.28125" style="6" customWidth="1"/>
    <col min="8" max="8" width="7.8515625" style="6" customWidth="1"/>
    <col min="9" max="16" width="8.28125" style="6" customWidth="1"/>
    <col min="17" max="16384" width="9.140625" style="6" customWidth="1"/>
  </cols>
  <sheetData>
    <row r="1" ht="18">
      <c r="A1" s="5" t="s">
        <v>12</v>
      </c>
    </row>
    <row r="2" spans="1:16" ht="19.5" thickBot="1">
      <c r="A2" s="7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5" customHeight="1">
      <c r="A3" s="9"/>
      <c r="B3" s="9">
        <v>1960</v>
      </c>
      <c r="C3" s="9">
        <v>1965</v>
      </c>
      <c r="D3" s="9">
        <v>1970</v>
      </c>
      <c r="E3" s="9">
        <v>1975</v>
      </c>
      <c r="F3" s="9">
        <v>1980</v>
      </c>
      <c r="G3" s="9">
        <v>1985</v>
      </c>
      <c r="H3" s="9">
        <v>1990</v>
      </c>
      <c r="I3" s="9">
        <v>1991</v>
      </c>
      <c r="J3" s="9">
        <v>1992</v>
      </c>
      <c r="K3" s="9">
        <v>1993</v>
      </c>
      <c r="L3" s="9">
        <v>1994</v>
      </c>
      <c r="M3" s="9">
        <v>1995</v>
      </c>
      <c r="N3" s="9">
        <v>1996</v>
      </c>
      <c r="O3" s="9">
        <v>1997</v>
      </c>
      <c r="P3" s="9">
        <v>1998</v>
      </c>
      <c r="Q3" s="10">
        <v>1999</v>
      </c>
    </row>
    <row r="4" spans="1:17" s="15" customFormat="1" ht="14.25">
      <c r="A4" s="11" t="s">
        <v>13</v>
      </c>
      <c r="B4" s="12">
        <v>2135</v>
      </c>
      <c r="C4" s="12">
        <v>2125</v>
      </c>
      <c r="D4" s="12">
        <v>2679</v>
      </c>
      <c r="E4" s="12">
        <v>2495</v>
      </c>
      <c r="F4" s="12">
        <v>3808</v>
      </c>
      <c r="G4" s="12">
        <v>4678</v>
      </c>
      <c r="H4" s="12">
        <v>6083</v>
      </c>
      <c r="I4" s="12">
        <v>6054</v>
      </c>
      <c r="J4" s="12">
        <v>7320</v>
      </c>
      <c r="K4" s="12">
        <v>7297</v>
      </c>
      <c r="L4" s="12">
        <v>7370</v>
      </c>
      <c r="M4" s="12">
        <v>7411</v>
      </c>
      <c r="N4" s="12">
        <v>7478</v>
      </c>
      <c r="O4" s="12">
        <v>7616</v>
      </c>
      <c r="P4" s="13" t="s">
        <v>14</v>
      </c>
      <c r="Q4" s="35">
        <v>8228</v>
      </c>
    </row>
    <row r="5" spans="1:17" s="15" customFormat="1" ht="14.25">
      <c r="A5" s="11" t="s">
        <v>30</v>
      </c>
      <c r="B5" s="12">
        <f>((B8+B9)*1000)/B4</f>
        <v>487.11943793911007</v>
      </c>
      <c r="C5" s="12">
        <f>((C8+C9)*1000)/C4</f>
        <v>667.2941176470588</v>
      </c>
      <c r="D5" s="12">
        <f>((D8+D9)*1000)/D4</f>
        <v>949.2347891004106</v>
      </c>
      <c r="E5" s="12">
        <f>((E8+378)*1000)/E4</f>
        <v>932.2645290581162</v>
      </c>
      <c r="F5" s="12">
        <f aca="true" t="shared" si="0" ref="F5:O5">((F8+F9)*1000)/F4</f>
        <v>767.8571428571429</v>
      </c>
      <c r="G5" s="12">
        <f t="shared" si="0"/>
        <v>739.8460880718255</v>
      </c>
      <c r="H5" s="12">
        <f t="shared" si="0"/>
        <v>776.4261055400295</v>
      </c>
      <c r="I5" s="12">
        <f t="shared" si="0"/>
        <v>769.9041955731748</v>
      </c>
      <c r="J5" s="12">
        <f t="shared" si="0"/>
        <v>669.2622950819672</v>
      </c>
      <c r="K5" s="12">
        <f t="shared" si="0"/>
        <v>701.3841304645745</v>
      </c>
      <c r="L5" s="12">
        <f t="shared" si="0"/>
        <v>727.2727272727273</v>
      </c>
      <c r="M5" s="12">
        <f t="shared" si="0"/>
        <v>759.2767507758737</v>
      </c>
      <c r="N5" s="12">
        <f t="shared" si="0"/>
        <v>782.8296335918695</v>
      </c>
      <c r="O5" s="12">
        <f t="shared" si="0"/>
        <v>791.0976890756302</v>
      </c>
      <c r="P5" s="13" t="s">
        <v>15</v>
      </c>
      <c r="Q5" s="14">
        <v>774</v>
      </c>
    </row>
    <row r="6" spans="1:16" ht="6" customHeight="1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15" customFormat="1" ht="12.75">
      <c r="A7" s="11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7" ht="12.75" customHeight="1">
      <c r="A8" s="16" t="s">
        <v>1</v>
      </c>
      <c r="B8" s="1">
        <v>858</v>
      </c>
      <c r="C8" s="1">
        <v>1134</v>
      </c>
      <c r="D8" s="1">
        <v>2068</v>
      </c>
      <c r="E8" s="1">
        <v>1948</v>
      </c>
      <c r="F8" s="1">
        <v>2523</v>
      </c>
      <c r="G8" s="1">
        <v>3046</v>
      </c>
      <c r="H8" s="1">
        <v>3963</v>
      </c>
      <c r="I8" s="1">
        <v>3854</v>
      </c>
      <c r="J8" s="1">
        <v>3995</v>
      </c>
      <c r="K8" s="1">
        <v>4157</v>
      </c>
      <c r="L8" s="1">
        <v>4380</v>
      </c>
      <c r="M8" s="1">
        <v>4629</v>
      </c>
      <c r="N8" s="1">
        <v>4811</v>
      </c>
      <c r="O8" s="1">
        <v>4911</v>
      </c>
      <c r="P8" s="1">
        <v>5031</v>
      </c>
      <c r="Q8" s="17">
        <v>5176</v>
      </c>
    </row>
    <row r="9" spans="1:17" ht="13.5" customHeight="1">
      <c r="A9" s="16" t="s">
        <v>2</v>
      </c>
      <c r="B9" s="1">
        <v>182</v>
      </c>
      <c r="C9" s="1">
        <v>284</v>
      </c>
      <c r="D9" s="1">
        <v>475</v>
      </c>
      <c r="E9" s="1">
        <v>377</v>
      </c>
      <c r="F9" s="1">
        <v>401</v>
      </c>
      <c r="G9" s="1">
        <v>415</v>
      </c>
      <c r="H9" s="1">
        <v>760</v>
      </c>
      <c r="I9" s="1">
        <v>807</v>
      </c>
      <c r="J9" s="1">
        <v>904</v>
      </c>
      <c r="K9" s="1">
        <v>961</v>
      </c>
      <c r="L9" s="1">
        <v>980</v>
      </c>
      <c r="M9" s="1">
        <v>998</v>
      </c>
      <c r="N9" s="1">
        <v>1043</v>
      </c>
      <c r="O9" s="1">
        <v>1114</v>
      </c>
      <c r="P9" s="1">
        <v>1191</v>
      </c>
      <c r="Q9" s="17">
        <v>1197</v>
      </c>
    </row>
    <row r="10" spans="1:16" ht="6" customHeight="1">
      <c r="A10" s="16"/>
      <c r="B10" s="1"/>
      <c r="C10" s="1"/>
      <c r="D10" s="1"/>
      <c r="E10" s="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15" customFormat="1" ht="12.75">
      <c r="A11" s="11" t="s">
        <v>34</v>
      </c>
      <c r="B11" s="12"/>
      <c r="C11" s="12"/>
      <c r="D11" s="12"/>
      <c r="E11" s="12"/>
      <c r="F11" s="12"/>
      <c r="G11" s="1"/>
      <c r="H11" s="2"/>
      <c r="I11" s="2"/>
      <c r="J11" s="2"/>
      <c r="K11" s="2"/>
      <c r="L11" s="2"/>
      <c r="M11" s="1"/>
      <c r="N11" s="2"/>
      <c r="O11" s="12"/>
      <c r="P11" s="12"/>
    </row>
    <row r="12" spans="1:17" ht="14.25">
      <c r="A12" s="16" t="s">
        <v>1</v>
      </c>
      <c r="B12" s="1">
        <v>1954</v>
      </c>
      <c r="C12" s="1">
        <v>3889</v>
      </c>
      <c r="D12" s="1">
        <v>7857</v>
      </c>
      <c r="E12" s="1">
        <v>7558</v>
      </c>
      <c r="F12" s="1">
        <v>9096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">
        <v>12812</v>
      </c>
      <c r="N12" s="18" t="s">
        <v>22</v>
      </c>
      <c r="O12" s="1">
        <v>13660</v>
      </c>
      <c r="P12" s="1">
        <v>13877</v>
      </c>
      <c r="Q12" s="19">
        <v>14491</v>
      </c>
    </row>
    <row r="13" spans="1:17" ht="14.25">
      <c r="A13" s="16" t="s">
        <v>2</v>
      </c>
      <c r="B13" s="1">
        <v>566</v>
      </c>
      <c r="C13" s="1">
        <v>1280</v>
      </c>
      <c r="D13" s="1">
        <v>2243</v>
      </c>
      <c r="E13" s="1">
        <v>1949</v>
      </c>
      <c r="F13" s="1">
        <v>1938</v>
      </c>
      <c r="G13" s="18" t="s">
        <v>23</v>
      </c>
      <c r="H13" s="18" t="s">
        <v>24</v>
      </c>
      <c r="I13" s="18" t="s">
        <v>25</v>
      </c>
      <c r="J13" s="18" t="s">
        <v>26</v>
      </c>
      <c r="K13" s="18" t="s">
        <v>27</v>
      </c>
      <c r="L13" s="18" t="s">
        <v>33</v>
      </c>
      <c r="M13" s="18" t="s">
        <v>28</v>
      </c>
      <c r="N13" s="18" t="s">
        <v>29</v>
      </c>
      <c r="O13" s="1">
        <v>4964</v>
      </c>
      <c r="P13" s="1">
        <v>5186</v>
      </c>
      <c r="Q13" s="19">
        <v>5277</v>
      </c>
    </row>
    <row r="14" ht="6" customHeight="1"/>
    <row r="15" spans="1:16" ht="15" customHeight="1">
      <c r="A15" s="11" t="s">
        <v>3</v>
      </c>
      <c r="B15" s="1"/>
      <c r="C15" s="1"/>
      <c r="D15" s="1"/>
      <c r="E15" s="1"/>
      <c r="F15" s="1"/>
      <c r="G15" s="3"/>
      <c r="H15" s="2"/>
      <c r="I15" s="2"/>
      <c r="J15" s="2"/>
      <c r="K15" s="2"/>
      <c r="L15" s="2"/>
      <c r="M15" s="2"/>
      <c r="N15" s="2"/>
      <c r="O15" s="1"/>
      <c r="P15" s="1"/>
    </row>
    <row r="16" spans="1:17" ht="15" customHeight="1">
      <c r="A16" s="16" t="s">
        <v>1</v>
      </c>
      <c r="B16" s="3">
        <f aca="true" t="shared" si="1" ref="B16:Q16">B8/B12</f>
        <v>0.4390992835209826</v>
      </c>
      <c r="C16" s="3">
        <f t="shared" si="1"/>
        <v>0.2915916688094626</v>
      </c>
      <c r="D16" s="3">
        <f t="shared" si="1"/>
        <v>0.2632047855415553</v>
      </c>
      <c r="E16" s="3">
        <f t="shared" si="1"/>
        <v>0.25774014289494573</v>
      </c>
      <c r="F16" s="3">
        <f t="shared" si="1"/>
        <v>0.2773746701846966</v>
      </c>
      <c r="G16" s="3">
        <v>0.30113692535837866</v>
      </c>
      <c r="H16" s="3">
        <v>0.3188510741008931</v>
      </c>
      <c r="I16" s="3">
        <v>0.33495567529984355</v>
      </c>
      <c r="J16" s="3">
        <v>0.3396242455155998</v>
      </c>
      <c r="K16" s="3">
        <v>0.3476043147420353</v>
      </c>
      <c r="L16" s="3">
        <v>0.3510740621994229</v>
      </c>
      <c r="M16" s="3">
        <v>0.36130190446456445</v>
      </c>
      <c r="N16" s="3">
        <v>0.364828998255858</v>
      </c>
      <c r="O16" s="3">
        <f t="shared" si="1"/>
        <v>0.3595168374816984</v>
      </c>
      <c r="P16" s="3">
        <f t="shared" si="1"/>
        <v>0.3625423362398213</v>
      </c>
      <c r="Q16" s="3">
        <f t="shared" si="1"/>
        <v>0.3571872196535781</v>
      </c>
    </row>
    <row r="17" spans="1:17" ht="15" customHeight="1" thickBot="1">
      <c r="A17" s="20" t="s">
        <v>2</v>
      </c>
      <c r="B17" s="4">
        <f>B9/B13</f>
        <v>0.3215547703180212</v>
      </c>
      <c r="C17" s="4">
        <f>C9/C13</f>
        <v>0.221875</v>
      </c>
      <c r="D17" s="4">
        <f>D9/D13</f>
        <v>0.21176995095853768</v>
      </c>
      <c r="E17" s="4">
        <f>377/1949</f>
        <v>0.19343252950230888</v>
      </c>
      <c r="F17" s="4">
        <f>F9/F13</f>
        <v>0.20691434468524253</v>
      </c>
      <c r="G17" s="4">
        <v>0.16680064308681672</v>
      </c>
      <c r="H17" s="4">
        <v>0.1917739086550593</v>
      </c>
      <c r="I17" s="4">
        <v>0.20482233502538072</v>
      </c>
      <c r="J17" s="4">
        <v>0.21941747572815534</v>
      </c>
      <c r="K17" s="4">
        <v>0.2336494043277413</v>
      </c>
      <c r="L17" s="4">
        <v>0.22648486249133348</v>
      </c>
      <c r="M17" s="4">
        <v>0.22123697628020395</v>
      </c>
      <c r="N17" s="4">
        <v>0.22391584370974668</v>
      </c>
      <c r="O17" s="4">
        <f>O9/O13</f>
        <v>0.22441579371474618</v>
      </c>
      <c r="P17" s="4">
        <f>P9/P13</f>
        <v>0.22965676822213651</v>
      </c>
      <c r="Q17" s="4">
        <f>Q9/Q13</f>
        <v>0.22683342808413873</v>
      </c>
    </row>
    <row r="18" spans="1:16" ht="14.25">
      <c r="A18" s="32" t="s">
        <v>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6" customHeight="1">
      <c r="A19" s="21"/>
      <c r="B19" s="22"/>
      <c r="C19" s="22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.75" customHeight="1">
      <c r="A20" s="33" t="s">
        <v>31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6" customHeight="1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.75" customHeight="1">
      <c r="A22" s="33" t="s">
        <v>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2.75">
      <c r="A23" s="30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26" customFormat="1" ht="12.75" customHeight="1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26" customFormat="1" ht="12.75" customHeight="1">
      <c r="A25" s="31" t="s">
        <v>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26" customFormat="1" ht="12.75" customHeight="1">
      <c r="A26" s="31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26" customFormat="1" ht="12.75" customHeight="1">
      <c r="A27" s="31" t="s">
        <v>39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s="26" customFormat="1" ht="12.75" customHeight="1">
      <c r="A28" s="25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>
      <c r="A29" s="30" t="s">
        <v>10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1" t="s">
        <v>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>
      <c r="A31" s="31" t="s">
        <v>40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31" t="s">
        <v>41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28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2.75">
      <c r="A34" s="28" t="s">
        <v>42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2.75">
      <c r="A35" s="29" t="s">
        <v>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2.75">
      <c r="A36" s="28" t="s">
        <v>36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ht="12.75">
      <c r="A37" s="27" t="s">
        <v>43</v>
      </c>
    </row>
  </sheetData>
  <mergeCells count="16">
    <mergeCell ref="A18:P18"/>
    <mergeCell ref="A20:P20"/>
    <mergeCell ref="A22:P22"/>
    <mergeCell ref="A23:P23"/>
    <mergeCell ref="A24:P24"/>
    <mergeCell ref="A25:P25"/>
    <mergeCell ref="A26:P26"/>
    <mergeCell ref="A27:P27"/>
    <mergeCell ref="A33:P33"/>
    <mergeCell ref="A35:P35"/>
    <mergeCell ref="A36:P36"/>
    <mergeCell ref="A29:P29"/>
    <mergeCell ref="A30:P30"/>
    <mergeCell ref="A31:P31"/>
    <mergeCell ref="A32:P32"/>
    <mergeCell ref="A34:P34"/>
  </mergeCells>
  <printOptions/>
  <pageMargins left="0.75" right="0.75" top="1" bottom="1" header="0.5" footer="0.5"/>
  <pageSetup fitToHeight="1" fitToWidth="1" horizontalDpi="300" verticalDpi="300" orientation="landscape" scale="70" r:id="rId1"/>
  <headerFooter alignWithMargins="0">
    <oddFooter>&amp;C&amp;D&amp;RNTS99main/&amp;F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2000-07-05T20:01:12Z</cp:lastPrinted>
  <dcterms:created xsi:type="dcterms:W3CDTF">1999-05-12T21:12:15Z</dcterms:created>
  <dcterms:modified xsi:type="dcterms:W3CDTF">2001-02-06T16:44:02Z</dcterms:modified>
  <cp:category/>
  <cp:version/>
  <cp:contentType/>
  <cp:contentStatus/>
</cp:coreProperties>
</file>