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80" activeTab="0"/>
  </bookViews>
  <sheets>
    <sheet name="Carrier Consolodation" sheetId="1" r:id="rId1"/>
  </sheets>
  <definedNames>
    <definedName name="_xlnm.Print_Area" localSheetId="0">'Carrier Consolodation'!$A$1:$Q$50</definedName>
  </definedNames>
  <calcPr fullCalcOnLoad="1"/>
</workbook>
</file>

<file path=xl/sharedStrings.xml><?xml version="1.0" encoding="utf-8"?>
<sst xmlns="http://schemas.openxmlformats.org/spreadsheetml/2006/main" count="83" uniqueCount="50">
  <si>
    <t xml:space="preserve">area, such as a mobile home park, housing project, or apartment complex, where the operator purchases metered gas from an outside source for resale through a gas distribution pipeline </t>
  </si>
  <si>
    <t>system. The gas distribution pipeline system supplies the ultimate consumer who either purchases the gas directly through a meter or by other means, such as by rents.</t>
  </si>
  <si>
    <t>U.S. Department of Transportation, Federal Motor Carrier Safety Administration, Motor Carrier Management Information System (MCMIS) data, personal communication, Apr. 5, 2000.</t>
  </si>
  <si>
    <r>
      <t>Air Carriers</t>
    </r>
    <r>
      <rPr>
        <b/>
        <vertAlign val="superscript"/>
        <sz val="10"/>
        <rFont val="Arial"/>
        <family val="2"/>
      </rPr>
      <t>a</t>
    </r>
  </si>
  <si>
    <r>
      <t>g</t>
    </r>
    <r>
      <rPr>
        <sz val="10"/>
        <rFont val="Arial"/>
        <family val="0"/>
      </rPr>
      <t>1,500</t>
    </r>
  </si>
  <si>
    <r>
      <t>g</t>
    </r>
    <r>
      <rPr>
        <sz val="10"/>
        <rFont val="Arial"/>
        <family val="0"/>
      </rPr>
      <t>1,932</t>
    </r>
  </si>
  <si>
    <r>
      <t>f</t>
    </r>
    <r>
      <rPr>
        <sz val="8"/>
        <rFont val="Arial"/>
        <family val="2"/>
      </rPr>
      <t xml:space="preserve"> This value is for 1986.  The number of hazardous liquid pipeline operators is not available for prior years.</t>
    </r>
  </si>
  <si>
    <r>
      <t>g</t>
    </r>
    <r>
      <rPr>
        <sz val="8"/>
        <rFont val="Arial"/>
        <family val="2"/>
      </rPr>
      <t xml:space="preserve"> Includes master meter and mobile home park natural gas distribution operators.  A master meter system is a pipeline system for distributing gas within, but not limited to, a definable </t>
    </r>
  </si>
  <si>
    <t>N</t>
  </si>
  <si>
    <t>Major Air Carriers</t>
  </si>
  <si>
    <t>Other Air Carriers</t>
  </si>
  <si>
    <t>Railroads</t>
  </si>
  <si>
    <t>U</t>
  </si>
  <si>
    <t>Class I Railroads</t>
  </si>
  <si>
    <t>Other Railroads</t>
  </si>
  <si>
    <t>Hazardous Liquid</t>
  </si>
  <si>
    <t>Natural Gas Transmission</t>
  </si>
  <si>
    <t>Natural Gas Distribution</t>
  </si>
  <si>
    <t>Number of Air Carriers, Railroads, Interstate Motor Carriers, Marine Vessel Operators, and Pipeline Operators</t>
  </si>
  <si>
    <r>
      <t xml:space="preserve">Marine vessel operators:  </t>
    </r>
  </si>
  <si>
    <t xml:space="preserve">Interstate motor carriers:  </t>
  </si>
  <si>
    <r>
      <t xml:space="preserve">Railroads:  </t>
    </r>
  </si>
  <si>
    <t xml:space="preserve">SOURCES:  </t>
  </si>
  <si>
    <r>
      <t xml:space="preserve">Air carriers:  </t>
    </r>
  </si>
  <si>
    <r>
      <t>Pipeline Operators:</t>
    </r>
    <r>
      <rPr>
        <sz val="8"/>
        <rFont val="Arial"/>
        <family val="2"/>
      </rPr>
      <t xml:space="preserve">  </t>
    </r>
  </si>
  <si>
    <r>
      <t xml:space="preserve">U.S. Department of Transportation, Bureau of Transportation Statistics, Office of Airline Information, </t>
    </r>
    <r>
      <rPr>
        <i/>
        <sz val="8"/>
        <rFont val="Arial"/>
        <family val="2"/>
      </rPr>
      <t xml:space="preserve">Air Carrier Financial Statistics Quarterly </t>
    </r>
    <r>
      <rPr>
        <sz val="8"/>
        <rFont val="Arial"/>
        <family val="2"/>
      </rPr>
      <t>(Washington, DC: Fourth quarter issues), "Alphabetical List of Air Carriers by Carrier Group ...".</t>
    </r>
  </si>
  <si>
    <t>U.S. Department of Transportation, Office of Pipeline Safety, personal communication, Jul. 28, 2000.</t>
  </si>
  <si>
    <t>1960-1985: Ibid. Vol. 2 (Washington, DC), table I-2.</t>
  </si>
  <si>
    <r>
      <t>f</t>
    </r>
    <r>
      <rPr>
        <sz val="10"/>
        <rFont val="Arial"/>
        <family val="0"/>
      </rPr>
      <t>222</t>
    </r>
  </si>
  <si>
    <r>
      <t>KEY:</t>
    </r>
    <r>
      <rPr>
        <sz val="8"/>
        <rFont val="Arial"/>
        <family val="2"/>
      </rPr>
      <t xml:space="preserve">  N = data do not exist; U = data are not available</t>
    </r>
  </si>
  <si>
    <r>
      <t xml:space="preserve">1995-97: U.S. Army, Corps of Engineers, </t>
    </r>
    <r>
      <rPr>
        <i/>
        <sz val="8"/>
        <rFont val="Arial"/>
        <family val="2"/>
      </rPr>
      <t>Waterborne Transportation Lines of the United States, Volume 2, Vessel Company Summary</t>
    </r>
    <r>
      <rPr>
        <sz val="8"/>
        <rFont val="Arial"/>
        <family val="2"/>
      </rPr>
      <t>(New Orleans, LA: Annual issues), source data files obtained by personal communication, Apr. 12, 2000.</t>
    </r>
  </si>
  <si>
    <r>
      <t>a</t>
    </r>
    <r>
      <rPr>
        <sz val="8"/>
        <rFont val="Arial"/>
        <family val="2"/>
      </rPr>
      <t xml:space="preserve"> Carrier groups are categorized based on their annual operating revenues as major, national, large regional, and medium regional.  The thresholds were last adjusted July 1, 1999, and the threshold for </t>
    </r>
  </si>
  <si>
    <t>major air carriers is currently $1 billion. The other air carrier category contains all national, large regional, and medium regional air carriers.</t>
  </si>
  <si>
    <t>e</t>
  </si>
  <si>
    <r>
      <t>Interstate Motor Carriers</t>
    </r>
    <r>
      <rPr>
        <b/>
        <vertAlign val="superscript"/>
        <sz val="10"/>
        <rFont val="Arial"/>
        <family val="2"/>
      </rPr>
      <t>b</t>
    </r>
  </si>
  <si>
    <r>
      <t>Marine Vessel Operators</t>
    </r>
    <r>
      <rPr>
        <b/>
        <vertAlign val="superscript"/>
        <sz val="10"/>
        <rFont val="Arial"/>
        <family val="2"/>
      </rPr>
      <t>c</t>
    </r>
  </si>
  <si>
    <r>
      <t>Pipeline Operators</t>
    </r>
    <r>
      <rPr>
        <b/>
        <vertAlign val="superscript"/>
        <sz val="10"/>
        <rFont val="Arial"/>
        <family val="2"/>
      </rPr>
      <t>d</t>
    </r>
  </si>
  <si>
    <r>
      <t>f</t>
    </r>
    <r>
      <rPr>
        <sz val="10"/>
        <rFont val="Arial"/>
        <family val="0"/>
      </rPr>
      <t>475</t>
    </r>
  </si>
  <si>
    <r>
      <t>c</t>
    </r>
    <r>
      <rPr>
        <sz val="8"/>
        <rFont val="Arial"/>
        <family val="2"/>
      </rPr>
      <t xml:space="preserve"> The printed source materials do not contain totals for the number of operators and data files from which the figures can be determined are not available prior to 1993.</t>
    </r>
  </si>
  <si>
    <r>
      <t>d</t>
    </r>
    <r>
      <rPr>
        <sz val="8"/>
        <rFont val="Arial"/>
        <family val="2"/>
      </rPr>
      <t xml:space="preserve"> There is some overlap among the operators for the pipeline modes so the total number of pipeline operators is lower than the sum for the the three pipeline modes.</t>
    </r>
  </si>
  <si>
    <r>
      <t xml:space="preserve">1999:  Association of American Railroads, </t>
    </r>
    <r>
      <rPr>
        <i/>
        <sz val="8"/>
        <rFont val="Arial"/>
        <family val="2"/>
      </rPr>
      <t>Railroad Facts</t>
    </r>
    <r>
      <rPr>
        <sz val="8"/>
        <rFont val="Arial"/>
        <family val="2"/>
      </rPr>
      <t xml:space="preserve"> (Washington, DC: 2000).</t>
    </r>
  </si>
  <si>
    <r>
      <t xml:space="preserve">1989-1998: Ibid., </t>
    </r>
    <r>
      <rPr>
        <i/>
        <sz val="8"/>
        <rFont val="Arial"/>
        <family val="2"/>
      </rPr>
      <t xml:space="preserve">Railroad Ten-Year Trends, </t>
    </r>
    <r>
      <rPr>
        <sz val="8"/>
        <rFont val="Arial"/>
        <family val="2"/>
      </rPr>
      <t>Vol. 16 (Washington, DC: 1999), page 10.</t>
    </r>
  </si>
  <si>
    <t>Table 2</t>
  </si>
  <si>
    <r>
      <t>b</t>
    </r>
    <r>
      <rPr>
        <sz val="8"/>
        <rFont val="Arial"/>
        <family val="2"/>
      </rPr>
      <t xml:space="preserve"> Figures are for the fiscal year, October through September.  </t>
    </r>
  </si>
  <si>
    <t>Transportation Board and the Department of Transportation.)  The system used by ICC to collect motor carrier data differs significantly from that used by the Federal Motor Carrier Safety Administration</t>
  </si>
  <si>
    <t>in its Motor Carrier Management Information System (MSMIS), which began operations in 1980. The MCMIS is updated weekly, but archive versions are not retained.  Because of differences between</t>
  </si>
  <si>
    <t>the two systems, data are not comparable and thus are not included here.</t>
  </si>
  <si>
    <r>
      <t>e</t>
    </r>
    <r>
      <rPr>
        <sz val="8"/>
        <rFont val="Arial"/>
        <family val="2"/>
      </rPr>
      <t xml:space="preserve"> Prior to 1980, the source of motor carrier data was the Interstate Commerce Commission (ICC), which was abolished on Jan. 1, 1996.  (Certain functions were transferred to the Surface </t>
    </r>
  </si>
  <si>
    <t>1998: Ibid., Internet site: http://www.wrsc.usace.army.mil/ndc/datavess.htm as of Apr. 10, 2000.</t>
  </si>
  <si>
    <t>1986: Ibid., Vol. 3 (Washington, DC), table I-2.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</si>
</sst>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46" fontId="9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6.28125" style="2" customWidth="1"/>
    <col min="2" max="16384" width="9.140625" style="2" customWidth="1"/>
  </cols>
  <sheetData>
    <row r="1" spans="1:6" ht="18">
      <c r="A1" s="1" t="s">
        <v>42</v>
      </c>
      <c r="C1" s="1"/>
      <c r="F1" s="1"/>
    </row>
    <row r="2" ht="16.5" thickBot="1">
      <c r="A2" s="3" t="s">
        <v>18</v>
      </c>
    </row>
    <row r="3" spans="1:13" s="5" customFormat="1" ht="18" customHeight="1" thickTop="1">
      <c r="A3" s="4"/>
      <c r="B3" s="4">
        <v>1960</v>
      </c>
      <c r="C3" s="4">
        <v>1965</v>
      </c>
      <c r="D3" s="4">
        <v>1970</v>
      </c>
      <c r="E3" s="4">
        <v>1975</v>
      </c>
      <c r="F3" s="4">
        <v>1980</v>
      </c>
      <c r="G3" s="4">
        <v>1985</v>
      </c>
      <c r="H3" s="4">
        <v>1990</v>
      </c>
      <c r="I3" s="4">
        <v>1995</v>
      </c>
      <c r="J3" s="4">
        <v>1996</v>
      </c>
      <c r="K3" s="4">
        <v>1997</v>
      </c>
      <c r="L3" s="4">
        <v>1998</v>
      </c>
      <c r="M3" s="4">
        <v>1999</v>
      </c>
    </row>
    <row r="4" spans="1:13" ht="18" customHeight="1">
      <c r="A4" s="6" t="s">
        <v>3</v>
      </c>
      <c r="B4" s="7" t="s">
        <v>8</v>
      </c>
      <c r="C4" s="7" t="s">
        <v>8</v>
      </c>
      <c r="D4" s="8">
        <v>39</v>
      </c>
      <c r="E4" s="8">
        <v>36</v>
      </c>
      <c r="F4" s="8">
        <v>63</v>
      </c>
      <c r="G4" s="8">
        <f aca="true" t="shared" si="0" ref="G4:L4">SUM(G5:G6)</f>
        <v>102</v>
      </c>
      <c r="H4" s="8">
        <f t="shared" si="0"/>
        <v>70</v>
      </c>
      <c r="I4" s="8">
        <f t="shared" si="0"/>
        <v>96</v>
      </c>
      <c r="J4" s="8">
        <f t="shared" si="0"/>
        <v>96</v>
      </c>
      <c r="K4" s="8">
        <f t="shared" si="0"/>
        <v>96</v>
      </c>
      <c r="L4" s="8">
        <f t="shared" si="0"/>
        <v>96</v>
      </c>
      <c r="M4" s="7">
        <v>94</v>
      </c>
    </row>
    <row r="5" spans="1:13" ht="18" customHeight="1">
      <c r="A5" s="9" t="s">
        <v>9</v>
      </c>
      <c r="B5" s="10" t="s">
        <v>8</v>
      </c>
      <c r="C5" s="10" t="s">
        <v>8</v>
      </c>
      <c r="D5" s="10" t="s">
        <v>8</v>
      </c>
      <c r="E5" s="10" t="s">
        <v>8</v>
      </c>
      <c r="F5" s="10" t="s">
        <v>8</v>
      </c>
      <c r="G5" s="11">
        <v>13</v>
      </c>
      <c r="H5" s="11">
        <v>14</v>
      </c>
      <c r="I5" s="11">
        <v>11</v>
      </c>
      <c r="J5" s="11">
        <v>12</v>
      </c>
      <c r="K5" s="11">
        <v>13</v>
      </c>
      <c r="L5" s="11">
        <v>13</v>
      </c>
      <c r="M5" s="12">
        <v>13</v>
      </c>
    </row>
    <row r="6" spans="1:13" ht="18" customHeight="1">
      <c r="A6" s="2" t="s">
        <v>10</v>
      </c>
      <c r="B6" s="10" t="s">
        <v>8</v>
      </c>
      <c r="C6" s="10" t="s">
        <v>8</v>
      </c>
      <c r="D6" s="10" t="s">
        <v>8</v>
      </c>
      <c r="E6" s="10" t="s">
        <v>8</v>
      </c>
      <c r="F6" s="10" t="s">
        <v>8</v>
      </c>
      <c r="G6" s="11">
        <f>16+43+30</f>
        <v>89</v>
      </c>
      <c r="H6" s="11">
        <f>16+25+15</f>
        <v>56</v>
      </c>
      <c r="I6" s="11">
        <f>30+27+28</f>
        <v>85</v>
      </c>
      <c r="J6" s="11">
        <f>33+24+27</f>
        <v>84</v>
      </c>
      <c r="K6" s="11">
        <f>34+24+25</f>
        <v>83</v>
      </c>
      <c r="L6" s="11">
        <f>34+24+25</f>
        <v>83</v>
      </c>
      <c r="M6" s="12">
        <v>81</v>
      </c>
    </row>
    <row r="7" spans="1:13" ht="18" customHeight="1">
      <c r="A7" s="6" t="s">
        <v>11</v>
      </c>
      <c r="B7" s="8">
        <f>SUM(B8:B9)</f>
        <v>607</v>
      </c>
      <c r="C7" s="8">
        <f>SUM(C8:C9)</f>
        <v>568</v>
      </c>
      <c r="D7" s="8">
        <f>SUM(D8:D9)</f>
        <v>517</v>
      </c>
      <c r="E7" s="8">
        <f>SUM(E8:E9)</f>
        <v>477</v>
      </c>
      <c r="F7" s="8">
        <f>SUM(F8:F9)</f>
        <v>480</v>
      </c>
      <c r="G7" s="8">
        <f>25+475</f>
        <v>500</v>
      </c>
      <c r="H7" s="8">
        <f>SUM(H8:H9)</f>
        <v>530</v>
      </c>
      <c r="I7" s="8">
        <f>SUM(I8:I9)</f>
        <v>541</v>
      </c>
      <c r="J7" s="8">
        <f>SUM(J8:J9)</f>
        <v>553</v>
      </c>
      <c r="K7" s="8">
        <f>SUM(K8:K9)</f>
        <v>550</v>
      </c>
      <c r="L7" s="8">
        <f>SUM(L8:L9)</f>
        <v>559</v>
      </c>
      <c r="M7" s="7">
        <v>555</v>
      </c>
    </row>
    <row r="8" spans="1:13" ht="18" customHeight="1">
      <c r="A8" s="2" t="s">
        <v>13</v>
      </c>
      <c r="B8" s="13">
        <v>106</v>
      </c>
      <c r="C8" s="13">
        <v>76</v>
      </c>
      <c r="D8" s="13">
        <v>71</v>
      </c>
      <c r="E8" s="13">
        <v>73</v>
      </c>
      <c r="F8" s="13">
        <v>39</v>
      </c>
      <c r="G8" s="13">
        <v>25</v>
      </c>
      <c r="H8" s="13">
        <v>14</v>
      </c>
      <c r="I8" s="13">
        <v>11</v>
      </c>
      <c r="J8" s="13">
        <v>10</v>
      </c>
      <c r="K8" s="13">
        <v>9</v>
      </c>
      <c r="L8" s="13">
        <v>9</v>
      </c>
      <c r="M8" s="12">
        <v>9</v>
      </c>
    </row>
    <row r="9" spans="1:13" ht="18" customHeight="1">
      <c r="A9" s="2" t="s">
        <v>14</v>
      </c>
      <c r="B9" s="13">
        <v>501</v>
      </c>
      <c r="C9" s="13">
        <v>492</v>
      </c>
      <c r="D9" s="13">
        <v>446</v>
      </c>
      <c r="E9" s="13">
        <v>404</v>
      </c>
      <c r="F9" s="13">
        <v>441</v>
      </c>
      <c r="G9" s="14" t="s">
        <v>37</v>
      </c>
      <c r="H9" s="13">
        <f>530-H8</f>
        <v>516</v>
      </c>
      <c r="I9" s="13">
        <f>541-I8</f>
        <v>530</v>
      </c>
      <c r="J9" s="13">
        <f>553-J8</f>
        <v>543</v>
      </c>
      <c r="K9" s="13">
        <f>550-K8</f>
        <v>541</v>
      </c>
      <c r="L9" s="13">
        <f>559-L8</f>
        <v>550</v>
      </c>
      <c r="M9" s="12">
        <v>546</v>
      </c>
    </row>
    <row r="10" spans="1:13" s="27" customFormat="1" ht="18" customHeight="1">
      <c r="A10" s="27" t="s">
        <v>34</v>
      </c>
      <c r="B10" s="25" t="s">
        <v>33</v>
      </c>
      <c r="C10" s="25" t="s">
        <v>33</v>
      </c>
      <c r="D10" s="25" t="s">
        <v>33</v>
      </c>
      <c r="E10" s="25" t="s">
        <v>33</v>
      </c>
      <c r="F10" s="28" t="s">
        <v>12</v>
      </c>
      <c r="G10" s="28" t="s">
        <v>12</v>
      </c>
      <c r="H10" s="29">
        <v>216000</v>
      </c>
      <c r="I10" s="29">
        <v>346000</v>
      </c>
      <c r="J10" s="29">
        <v>379000</v>
      </c>
      <c r="K10" s="29">
        <v>417000</v>
      </c>
      <c r="L10" s="29">
        <v>477486</v>
      </c>
      <c r="M10" s="29">
        <v>517297</v>
      </c>
    </row>
    <row r="11" spans="1:13" ht="18" customHeight="1">
      <c r="A11" s="6" t="s">
        <v>35</v>
      </c>
      <c r="B11" s="7" t="s">
        <v>12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  <c r="H11" s="7" t="s">
        <v>12</v>
      </c>
      <c r="I11" s="7">
        <v>2519</v>
      </c>
      <c r="J11" s="7">
        <v>2505</v>
      </c>
      <c r="K11" s="7">
        <v>2494</v>
      </c>
      <c r="L11" s="7">
        <v>2534</v>
      </c>
      <c r="M11" s="7">
        <v>2502</v>
      </c>
    </row>
    <row r="12" spans="1:13" ht="18" customHeight="1">
      <c r="A12" s="6" t="s">
        <v>36</v>
      </c>
      <c r="B12" s="7" t="s">
        <v>8</v>
      </c>
      <c r="C12" s="7" t="s">
        <v>8</v>
      </c>
      <c r="D12" s="7">
        <v>1123</v>
      </c>
      <c r="E12" s="7">
        <v>1682</v>
      </c>
      <c r="F12" s="8">
        <v>2243</v>
      </c>
      <c r="G12" s="8">
        <v>2204</v>
      </c>
      <c r="H12" s="8">
        <v>2212</v>
      </c>
      <c r="I12" s="8">
        <v>2378</v>
      </c>
      <c r="J12" s="8">
        <v>2338</v>
      </c>
      <c r="K12" s="8">
        <v>2282</v>
      </c>
      <c r="L12" s="8">
        <v>2225</v>
      </c>
      <c r="M12" s="8">
        <v>2196</v>
      </c>
    </row>
    <row r="13" spans="1:13" ht="18" customHeight="1">
      <c r="A13" s="2" t="s">
        <v>15</v>
      </c>
      <c r="B13" s="10" t="s">
        <v>8</v>
      </c>
      <c r="C13" s="10" t="s">
        <v>8</v>
      </c>
      <c r="D13" s="10" t="s">
        <v>8</v>
      </c>
      <c r="E13" s="10" t="s">
        <v>8</v>
      </c>
      <c r="F13" s="10" t="s">
        <v>8</v>
      </c>
      <c r="G13" s="14" t="s">
        <v>28</v>
      </c>
      <c r="H13" s="13">
        <v>187</v>
      </c>
      <c r="I13" s="13">
        <v>209</v>
      </c>
      <c r="J13" s="13">
        <v>215</v>
      </c>
      <c r="K13" s="13">
        <v>217</v>
      </c>
      <c r="L13" s="13">
        <v>225</v>
      </c>
      <c r="M13" s="13">
        <v>237</v>
      </c>
    </row>
    <row r="14" spans="1:13" ht="18" customHeight="1">
      <c r="A14" s="2" t="s">
        <v>16</v>
      </c>
      <c r="B14" s="10" t="s">
        <v>8</v>
      </c>
      <c r="C14" s="10" t="s">
        <v>8</v>
      </c>
      <c r="D14" s="12">
        <v>420</v>
      </c>
      <c r="E14" s="12">
        <v>432</v>
      </c>
      <c r="F14" s="12">
        <v>474</v>
      </c>
      <c r="G14" s="12">
        <v>724</v>
      </c>
      <c r="H14" s="12">
        <v>866</v>
      </c>
      <c r="I14" s="12">
        <v>974</v>
      </c>
      <c r="J14" s="12">
        <v>970</v>
      </c>
      <c r="K14" s="12">
        <v>954</v>
      </c>
      <c r="L14" s="13">
        <v>880</v>
      </c>
      <c r="M14" s="10">
        <v>850</v>
      </c>
    </row>
    <row r="15" spans="1:17" ht="18" customHeight="1" thickBot="1">
      <c r="A15" s="15" t="s">
        <v>17</v>
      </c>
      <c r="B15" s="16" t="s">
        <v>8</v>
      </c>
      <c r="C15" s="16" t="s">
        <v>8</v>
      </c>
      <c r="D15" s="17">
        <v>938</v>
      </c>
      <c r="E15" s="18" t="s">
        <v>4</v>
      </c>
      <c r="F15" s="18" t="s">
        <v>5</v>
      </c>
      <c r="G15" s="17">
        <v>1485</v>
      </c>
      <c r="H15" s="17">
        <v>1382</v>
      </c>
      <c r="I15" s="17">
        <v>1444</v>
      </c>
      <c r="J15" s="17">
        <v>1397</v>
      </c>
      <c r="K15" s="17">
        <v>1363</v>
      </c>
      <c r="L15" s="17">
        <v>1366</v>
      </c>
      <c r="M15" s="16">
        <v>1351</v>
      </c>
      <c r="N15" s="19"/>
      <c r="O15" s="19"/>
      <c r="P15" s="19"/>
      <c r="Q15" s="19"/>
    </row>
    <row r="16" spans="1:17" ht="12.75" customHeight="1" thickTop="1">
      <c r="A16" s="36" t="s">
        <v>31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7"/>
      <c r="P16" s="37"/>
      <c r="Q16" s="37"/>
    </row>
    <row r="17" spans="1:17" ht="12.75" customHeight="1">
      <c r="A17" s="40" t="s">
        <v>32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38" t="s">
        <v>43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2.75" customHeight="1">
      <c r="A19" s="38" t="s">
        <v>38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2.75">
      <c r="A20" s="38" t="s">
        <v>39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26" customFormat="1" ht="12.75">
      <c r="A21" s="20" t="s">
        <v>47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2.75">
      <c r="A22" s="21" t="s">
        <v>44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26" customFormat="1" ht="12.75">
      <c r="A23" s="21" t="s">
        <v>45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26" customFormat="1" ht="12.75">
      <c r="A24" s="21" t="s">
        <v>46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2.75">
      <c r="A25" s="38" t="s">
        <v>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2.75">
      <c r="A26" s="39" t="s">
        <v>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12.75">
      <c r="A27" s="32" t="s">
        <v>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2.75">
      <c r="A28" s="32" t="s">
        <v>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2.75">
      <c r="A29" s="2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2.75">
      <c r="A30" s="34" t="s">
        <v>29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2.75" customHeight="1">
      <c r="A32" s="35" t="s">
        <v>22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2.75">
      <c r="A33" s="35" t="s">
        <v>23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2.75" customHeight="1">
      <c r="A34" s="32" t="s">
        <v>25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4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s="26" customFormat="1" ht="12.75">
      <c r="A37" s="23" t="s">
        <v>40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31" t="s">
        <v>41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2.75">
      <c r="A39" s="31" t="s">
        <v>49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2.75">
      <c r="A40" s="31" t="s">
        <v>27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 customHeight="1">
      <c r="A42" s="35" t="s">
        <v>20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 customHeight="1">
      <c r="A43" s="32" t="s">
        <v>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2.75" customHeight="1">
      <c r="A45" s="35" t="s">
        <v>19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 customHeight="1">
      <c r="A46" s="32" t="s">
        <v>30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41" t="s">
        <v>48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2.75">
      <c r="A49" s="30" t="s">
        <v>24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31" t="s">
        <v>26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</sheetData>
  <mergeCells count="23">
    <mergeCell ref="A47:Q47"/>
    <mergeCell ref="A46:Q46"/>
    <mergeCell ref="A43:Q43"/>
    <mergeCell ref="A42:Q42"/>
    <mergeCell ref="A45:Q45"/>
    <mergeCell ref="A16:Q16"/>
    <mergeCell ref="A20:Q20"/>
    <mergeCell ref="A25:Q25"/>
    <mergeCell ref="A40:Q40"/>
    <mergeCell ref="A26:Q26"/>
    <mergeCell ref="A17:Q17"/>
    <mergeCell ref="A18:Q18"/>
    <mergeCell ref="A19:Q19"/>
    <mergeCell ref="A49:Q49"/>
    <mergeCell ref="A50:Q50"/>
    <mergeCell ref="A27:Q27"/>
    <mergeCell ref="A28:Q28"/>
    <mergeCell ref="A30:Q30"/>
    <mergeCell ref="A38:Q38"/>
    <mergeCell ref="A39:Q39"/>
    <mergeCell ref="A32:Q32"/>
    <mergeCell ref="A33:Q33"/>
    <mergeCell ref="A34:Q34"/>
  </mergeCells>
  <printOptions horizontalCentered="1"/>
  <pageMargins left="0.5" right="0.5" top="0.5" bottom="0.5" header="0.5" footer="0.5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Lepofsky</dc:creator>
  <cp:keywords/>
  <dc:description/>
  <cp:lastModifiedBy>tthomas</cp:lastModifiedBy>
  <cp:lastPrinted>2000-07-31T13:28:05Z</cp:lastPrinted>
  <dcterms:created xsi:type="dcterms:W3CDTF">2000-04-06T19:06:24Z</dcterms:created>
  <dcterms:modified xsi:type="dcterms:W3CDTF">2001-02-21T18:54:51Z</dcterms:modified>
  <cp:category/>
  <cp:version/>
  <cp:contentType/>
  <cp:contentStatus/>
</cp:coreProperties>
</file>