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8040" windowHeight="3645" activeTab="0"/>
  </bookViews>
  <sheets>
    <sheet name="1-13" sheetId="1" r:id="rId1"/>
  </sheets>
  <definedNames>
    <definedName name="_xlnm.Print_Area" localSheetId="0">'1-13'!$A$1:$S$72</definedName>
  </definedNames>
  <calcPr fullCalcOnLoad="1"/>
</workbook>
</file>

<file path=xl/sharedStrings.xml><?xml version="1.0" encoding="utf-8"?>
<sst xmlns="http://schemas.openxmlformats.org/spreadsheetml/2006/main" count="186" uniqueCount="74">
  <si>
    <t>Fixed Wing</t>
  </si>
  <si>
    <t>Four engine</t>
  </si>
  <si>
    <t>Three engine</t>
  </si>
  <si>
    <t>Two engine</t>
  </si>
  <si>
    <t>One engine</t>
  </si>
  <si>
    <t>N</t>
  </si>
  <si>
    <t>Piston</t>
  </si>
  <si>
    <t>Helicopter</t>
  </si>
  <si>
    <t>Other</t>
  </si>
  <si>
    <t>Rotorcraft</t>
  </si>
  <si>
    <t>Other Aircraft</t>
  </si>
  <si>
    <t>Gliders</t>
  </si>
  <si>
    <t>Lighter-than-Air</t>
  </si>
  <si>
    <t>Experimental</t>
  </si>
  <si>
    <t>Amateur Built</t>
  </si>
  <si>
    <t>Exhibition</t>
  </si>
  <si>
    <t>Prior to 1970, aircraft counts included aircraft retained in FAA data systems until the owners requested that they be deregistered.  As a result, thousands of aircraft that had been destroyed over the years remained in the system.  Since 1970, annual verification of aircraft registrations is required. Failure to comply with this requirement leads to revocation of the registration certificate and exclusion of the aircraft from the official count of the following year.  Listed engine configurations (e.g.,  two-, three-, multi-) represent all applicable combinations for each aircraft type.  Totals may not agree with those in other tables as revisions to prior year data are reported at the aggregate level only.</t>
  </si>
  <si>
    <r>
      <t xml:space="preserve">1965: U.S. Department of Transportation, Federal Aviation Administration, </t>
    </r>
    <r>
      <rPr>
        <i/>
        <sz val="9"/>
        <rFont val="Arial"/>
        <family val="2"/>
      </rPr>
      <t xml:space="preserve">FAA Statistical Handbook of Aviation, 1966 Edition. </t>
    </r>
    <r>
      <rPr>
        <sz val="9"/>
        <rFont val="Arial"/>
        <family val="2"/>
      </rPr>
      <t>(Washington, DC: 1966), table 7.5.</t>
    </r>
  </si>
  <si>
    <r>
      <t xml:space="preserve">1970: Ibid., </t>
    </r>
    <r>
      <rPr>
        <i/>
        <sz val="9"/>
        <rFont val="Arial"/>
        <family val="2"/>
      </rPr>
      <t xml:space="preserve">Calendar Year 1971. </t>
    </r>
    <r>
      <rPr>
        <sz val="9"/>
        <rFont val="Arial"/>
        <family val="2"/>
      </rPr>
      <t>(Washington, DC: 1972), table 5.5.</t>
    </r>
  </si>
  <si>
    <r>
      <t xml:space="preserve">1985: Ibid., </t>
    </r>
    <r>
      <rPr>
        <i/>
        <sz val="9"/>
        <rFont val="Arial"/>
        <family val="2"/>
      </rPr>
      <t xml:space="preserve">Calendar Year 1993. </t>
    </r>
    <r>
      <rPr>
        <sz val="9"/>
        <rFont val="Arial"/>
        <family val="2"/>
      </rPr>
      <t>FAA-APO-95-5 (Washington, DC: 1995), table 5.2.</t>
    </r>
  </si>
  <si>
    <r>
      <t xml:space="preserve">1965: U.S. Department of Transportation, Federal Aviation Administration, </t>
    </r>
    <r>
      <rPr>
        <i/>
        <sz val="9"/>
        <rFont val="Arial"/>
        <family val="2"/>
      </rPr>
      <t xml:space="preserve">FAA Statistical Handbook of Aviation, 1966 Edition. </t>
    </r>
    <r>
      <rPr>
        <sz val="9"/>
        <rFont val="Arial"/>
        <family val="2"/>
      </rPr>
      <t>(Washington, DC: 1966), table 5.1.</t>
    </r>
  </si>
  <si>
    <r>
      <t xml:space="preserve">1970: Ibid., </t>
    </r>
    <r>
      <rPr>
        <i/>
        <sz val="9"/>
        <rFont val="Arial"/>
        <family val="2"/>
      </rPr>
      <t xml:space="preserve">Calendar Year 1971. </t>
    </r>
    <r>
      <rPr>
        <sz val="9"/>
        <rFont val="Arial"/>
        <family val="2"/>
      </rPr>
      <t>(Washington, DC: 1972), table 8.3.</t>
    </r>
  </si>
  <si>
    <r>
      <t xml:space="preserve">1980: Ibid.,  </t>
    </r>
    <r>
      <rPr>
        <i/>
        <sz val="9"/>
        <rFont val="Arial"/>
        <family val="2"/>
      </rPr>
      <t xml:space="preserve">General Aviation Activity and Avionics Survey, Annual Report Calendar Year 1980, </t>
    </r>
    <r>
      <rPr>
        <sz val="9"/>
        <rFont val="Arial"/>
        <family val="2"/>
      </rPr>
      <t>FAA-MS-81-5 (Washington, DC: December 1985), table 2-6.</t>
    </r>
  </si>
  <si>
    <r>
      <t xml:space="preserve">1985: Ibid.,  </t>
    </r>
    <r>
      <rPr>
        <i/>
        <sz val="9"/>
        <rFont val="Arial"/>
        <family val="2"/>
      </rPr>
      <t xml:space="preserve">Annual Summary Report 1994 Data, </t>
    </r>
    <r>
      <rPr>
        <sz val="9"/>
        <rFont val="Arial"/>
        <family val="2"/>
      </rPr>
      <t>FAA-APO-95-10 (Washington, DC: 1996), table 1.2.</t>
    </r>
  </si>
  <si>
    <t>Multiengine</t>
  </si>
  <si>
    <r>
      <t xml:space="preserve">1990-94: Ibid., </t>
    </r>
    <r>
      <rPr>
        <i/>
        <sz val="9"/>
        <rFont val="Arial"/>
        <family val="2"/>
      </rPr>
      <t xml:space="preserve">Calendar Year 1996, </t>
    </r>
    <r>
      <rPr>
        <sz val="9"/>
        <rFont val="Arial"/>
        <family val="2"/>
      </rPr>
      <t>Internet site: http://www.api.faa.gov/handbook96/toc96.htm, as of Mar. 31, 2000, table 5.2.</t>
    </r>
  </si>
  <si>
    <r>
      <t xml:space="preserve">1975: Ibid., </t>
    </r>
    <r>
      <rPr>
        <i/>
        <sz val="9"/>
        <rFont val="Arial"/>
        <family val="2"/>
      </rPr>
      <t xml:space="preserve">Calendar Year 1975. </t>
    </r>
    <r>
      <rPr>
        <sz val="9"/>
        <rFont val="Arial"/>
        <family val="2"/>
      </rPr>
      <t>(Washington, DC: Dec. 31, 1975), table 5.3.</t>
    </r>
  </si>
  <si>
    <r>
      <t xml:space="preserve">1980: Ibid., </t>
    </r>
    <r>
      <rPr>
        <i/>
        <sz val="9"/>
        <rFont val="Arial"/>
        <family val="2"/>
      </rPr>
      <t xml:space="preserve">Calendar Year 1980. </t>
    </r>
    <r>
      <rPr>
        <sz val="9"/>
        <rFont val="Arial"/>
        <family val="2"/>
      </rPr>
      <t>(Washington, DC: Dec. 31, 1980), table 5.2.</t>
    </r>
  </si>
  <si>
    <r>
      <t xml:space="preserve">1975: Ibid., </t>
    </r>
    <r>
      <rPr>
        <i/>
        <sz val="9"/>
        <rFont val="Arial"/>
        <family val="2"/>
      </rPr>
      <t xml:space="preserve">Calendar Year 1975. </t>
    </r>
    <r>
      <rPr>
        <sz val="9"/>
        <rFont val="Arial"/>
        <family val="2"/>
      </rPr>
      <t>(Washington, DC: Dec. 31, 1975), table 8.4.</t>
    </r>
  </si>
  <si>
    <t>2000</t>
  </si>
  <si>
    <t>SOURCES</t>
  </si>
  <si>
    <t>NOTES</t>
  </si>
  <si>
    <r>
      <t xml:space="preserve">Air carriers: </t>
    </r>
  </si>
  <si>
    <r>
      <t xml:space="preserve">General aviation: </t>
    </r>
  </si>
  <si>
    <t>Turbojet, total</t>
  </si>
  <si>
    <t>Turboprop, total</t>
  </si>
  <si>
    <t>Piston, total</t>
  </si>
  <si>
    <t>Turbine, total</t>
  </si>
  <si>
    <t>1965</t>
  </si>
  <si>
    <t>1970</t>
  </si>
  <si>
    <t>1975</t>
  </si>
  <si>
    <t>1980</t>
  </si>
  <si>
    <t>1991</t>
  </si>
  <si>
    <t>1992</t>
  </si>
  <si>
    <t>1993</t>
  </si>
  <si>
    <t>1994</t>
  </si>
  <si>
    <t>1995</t>
  </si>
  <si>
    <t>1996</t>
  </si>
  <si>
    <t>1998</t>
  </si>
  <si>
    <t>1999</t>
  </si>
  <si>
    <t>2001</t>
  </si>
  <si>
    <r>
      <t>AIR CARRIER</t>
    </r>
    <r>
      <rPr>
        <b/>
        <vertAlign val="superscript"/>
        <sz val="11"/>
        <rFont val="Arial Narrow"/>
        <family val="2"/>
      </rPr>
      <t>a</t>
    </r>
  </si>
  <si>
    <r>
      <t xml:space="preserve">a </t>
    </r>
    <r>
      <rPr>
        <sz val="9"/>
        <rFont val="Arial"/>
        <family val="2"/>
      </rPr>
      <t xml:space="preserve">Air carrier aircraft are aircraft carrying passengers or cargo for hire under 14 CFR 121 (large aircraft-more than 30 seats) and 14 CFR 135 (small aircraft-30 seats or less).  This definition is more encompassing than that in the Federal Aviation Administration (FAA) Aviation Forecast- jet aircraft, 60 seats or more carrying passengers or cargo for hire.  Beginning in 1990, the number of aircraft is the monthly average reported in use for the last three months of the year.  Prior to 1990, it was the number of aircraft reported in use during December of a given year. </t>
    </r>
  </si>
  <si>
    <r>
      <t>GENERAL AVIATION (GENERAL FLEET)</t>
    </r>
    <r>
      <rPr>
        <b/>
        <vertAlign val="superscript"/>
        <sz val="11"/>
        <rFont val="Arial Narrow"/>
        <family val="2"/>
      </rPr>
      <t>b</t>
    </r>
  </si>
  <si>
    <r>
      <t xml:space="preserve">b </t>
    </r>
    <r>
      <rPr>
        <sz val="9"/>
        <rFont val="Arial"/>
        <family val="2"/>
      </rPr>
      <t xml:space="preserve">Columns may not add to totals due to estimation procedures and rounding.  Beginning in 1993, excludes commuters.  Prior to 1993, single engine turboprops were included in "Other turboprops"; single and multiengine turbine rotorcraft were not shown separately; gliders and lighter-than-air aircraft were combined into the "Other" category; and experimental aircraft were included in the appropriate aircraft type.  For example, prior to 1993, the single engine piston aircraft type included both experimental and nonexperimental aircraft  Starting in 1993, that aircraft type only includes nonexperimental aircraft.  Due to changes in methodology beginning in 1995, estimates may not be comparable to those for 1994 and earlier years.  Values for 1991 through 1994 were revised to reflect changes in adjustment for nonresponse bias. </t>
    </r>
  </si>
  <si>
    <r>
      <t>c</t>
    </r>
    <r>
      <rPr>
        <b/>
        <sz val="11"/>
        <rFont val="Arial Narrow"/>
        <family val="2"/>
      </rPr>
      <t>93,130</t>
    </r>
  </si>
  <si>
    <r>
      <t>c</t>
    </r>
    <r>
      <rPr>
        <sz val="9"/>
        <rFont val="Arial"/>
        <family val="2"/>
      </rPr>
      <t xml:space="preserve"> Total includes 574 turbine aircraft of unspecified subtype.</t>
    </r>
  </si>
  <si>
    <r>
      <t>d</t>
    </r>
    <r>
      <rPr>
        <sz val="11"/>
        <rFont val="Arial Narrow"/>
        <family val="2"/>
      </rPr>
      <t>11,422</t>
    </r>
  </si>
  <si>
    <r>
      <t>d</t>
    </r>
    <r>
      <rPr>
        <sz val="9"/>
        <rFont val="Arial"/>
        <family val="2"/>
      </rPr>
      <t xml:space="preserve"> Multiengine.</t>
    </r>
  </si>
  <si>
    <r>
      <t>e</t>
    </r>
    <r>
      <rPr>
        <sz val="9"/>
        <rFont val="Arial"/>
        <family val="2"/>
      </rPr>
      <t xml:space="preserve"> Single-engine.</t>
    </r>
  </si>
  <si>
    <r>
      <t>f</t>
    </r>
    <r>
      <rPr>
        <b/>
        <sz val="11"/>
        <rFont val="Arial Narrow"/>
        <family val="2"/>
      </rPr>
      <t>1985</t>
    </r>
  </si>
  <si>
    <r>
      <t>f</t>
    </r>
    <r>
      <rPr>
        <b/>
        <sz val="11"/>
        <rFont val="Arial Narrow"/>
        <family val="2"/>
      </rPr>
      <t>1990</t>
    </r>
  </si>
  <si>
    <r>
      <t>f</t>
    </r>
    <r>
      <rPr>
        <sz val="9"/>
        <rFont val="Arial"/>
        <family val="2"/>
      </rPr>
      <t xml:space="preserve"> Source reported rounded data for general aviation.</t>
    </r>
  </si>
  <si>
    <r>
      <t xml:space="preserve">1990: Ibid., </t>
    </r>
    <r>
      <rPr>
        <i/>
        <sz val="9"/>
        <rFont val="Arial"/>
        <family val="2"/>
      </rPr>
      <t>General Aviation and Air Taxi Activity Survey, Calendar Year 1999</t>
    </r>
    <r>
      <rPr>
        <sz val="9"/>
        <rFont val="Arial"/>
        <family val="2"/>
      </rPr>
      <t xml:space="preserve"> (Washington, DC: 2001), table 1.2.</t>
    </r>
  </si>
  <si>
    <r>
      <t>d</t>
    </r>
    <r>
      <rPr>
        <sz val="11"/>
        <rFont val="Arial Narrow"/>
        <family val="2"/>
      </rPr>
      <t>822</t>
    </r>
  </si>
  <si>
    <r>
      <t>d</t>
    </r>
    <r>
      <rPr>
        <sz val="11"/>
        <rFont val="Arial Narrow"/>
        <family val="2"/>
      </rPr>
      <t>1,742</t>
    </r>
  </si>
  <si>
    <r>
      <t>e</t>
    </r>
    <r>
      <rPr>
        <sz val="11"/>
        <rFont val="Arial Narrow"/>
        <family val="2"/>
      </rPr>
      <t>34</t>
    </r>
  </si>
  <si>
    <r>
      <t>d</t>
    </r>
    <r>
      <rPr>
        <sz val="11"/>
        <rFont val="Arial Narrow"/>
        <family val="2"/>
      </rPr>
      <t>2,486</t>
    </r>
  </si>
  <si>
    <r>
      <t>d</t>
    </r>
    <r>
      <rPr>
        <sz val="11"/>
        <rFont val="Arial Narrow"/>
        <family val="2"/>
      </rPr>
      <t>20,331</t>
    </r>
  </si>
  <si>
    <t>2002</t>
  </si>
  <si>
    <r>
      <t xml:space="preserve">1991-2002: Ibid., </t>
    </r>
    <r>
      <rPr>
        <i/>
        <sz val="9"/>
        <rFont val="Arial"/>
        <family val="2"/>
      </rPr>
      <t xml:space="preserve">General Aviation and Air Taxi Activity Survey, Calendar Year 2002 </t>
    </r>
    <r>
      <rPr>
        <sz val="9"/>
        <rFont val="Arial"/>
        <family val="2"/>
      </rPr>
      <t xml:space="preserve">(Washington, DC: 2004), table 1.2. </t>
    </r>
  </si>
  <si>
    <r>
      <t xml:space="preserve">1995-2002: Aerospace Industries Association, </t>
    </r>
    <r>
      <rPr>
        <i/>
        <sz val="9"/>
        <rFont val="Arial"/>
        <family val="2"/>
      </rPr>
      <t>Aerospace Facts and Figures</t>
    </r>
    <r>
      <rPr>
        <sz val="9"/>
        <rFont val="Arial"/>
        <family val="2"/>
      </rPr>
      <t xml:space="preserve"> (Washington DC: 2003/2004), "Active U.S. Air Carrier Fleet," and similar tables in earlier editions.</t>
    </r>
  </si>
  <si>
    <r>
      <t xml:space="preserve">KEY: </t>
    </r>
    <r>
      <rPr>
        <sz val="9"/>
        <rFont val="Arial"/>
        <family val="2"/>
      </rPr>
      <t xml:space="preserve"> N = data do not exist; R = revised.</t>
    </r>
  </si>
  <si>
    <t>Table 1-13:  Active U.S. Air Carrier and General Aviation Fleet by Type of Aircraft (Number of carriers)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</si>
</sst>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16">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b/>
      <sz val="8"/>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sz val="9"/>
      <name val="Arial Narrow"/>
      <family val="2"/>
    </font>
    <font>
      <vertAlign val="superscript"/>
      <sz val="9"/>
      <name val="Arial"/>
      <family val="2"/>
    </font>
    <font>
      <i/>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ck"/>
    </border>
    <border>
      <left>
        <color indexed="63"/>
      </left>
      <right>
        <color indexed="63"/>
      </right>
      <top style="thick"/>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49" fontId="5" fillId="0" borderId="0" xfId="0" applyNumberFormat="1" applyFont="1" applyFill="1" applyAlignment="1">
      <alignment horizontal="left"/>
    </xf>
    <xf numFmtId="0" fontId="0" fillId="0" borderId="0" xfId="0" applyFill="1" applyAlignment="1">
      <alignment/>
    </xf>
    <xf numFmtId="0" fontId="7" fillId="0" borderId="0" xfId="0" applyFont="1" applyFill="1" applyAlignment="1">
      <alignment/>
    </xf>
    <xf numFmtId="3" fontId="9" fillId="0" borderId="0" xfId="0" applyNumberFormat="1" applyFont="1" applyFill="1" applyBorder="1" applyAlignment="1">
      <alignment/>
    </xf>
    <xf numFmtId="0" fontId="13" fillId="0" borderId="0" xfId="0" applyFont="1" applyFill="1" applyBorder="1" applyAlignment="1">
      <alignment/>
    </xf>
    <xf numFmtId="164" fontId="13"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0" xfId="0" applyNumberFormat="1" applyFont="1" applyFill="1" applyBorder="1" applyAlignment="1">
      <alignment/>
    </xf>
    <xf numFmtId="0" fontId="14" fillId="0" borderId="0" xfId="0" applyFont="1" applyFill="1" applyAlignment="1">
      <alignment/>
    </xf>
    <xf numFmtId="0" fontId="14" fillId="0" borderId="0" xfId="0" applyFont="1" applyFill="1" applyAlignment="1">
      <alignment wrapText="1"/>
    </xf>
    <xf numFmtId="0" fontId="12" fillId="0" borderId="0" xfId="0" applyFont="1" applyFill="1" applyAlignment="1">
      <alignment/>
    </xf>
    <xf numFmtId="0" fontId="11" fillId="0" borderId="0" xfId="0" applyFont="1" applyFill="1" applyAlignment="1">
      <alignment/>
    </xf>
    <xf numFmtId="0" fontId="5" fillId="0" borderId="0" xfId="0" applyFont="1" applyFill="1" applyAlignment="1">
      <alignment wrapText="1"/>
    </xf>
    <xf numFmtId="0" fontId="5" fillId="0" borderId="0" xfId="0" applyFont="1" applyFill="1" applyAlignment="1">
      <alignment/>
    </xf>
    <xf numFmtId="0" fontId="0" fillId="0" borderId="0" xfId="0" applyFill="1" applyAlignment="1">
      <alignment wrapText="1"/>
    </xf>
    <xf numFmtId="0" fontId="6" fillId="0" borderId="0" xfId="0" applyFont="1" applyFill="1" applyAlignment="1">
      <alignment/>
    </xf>
    <xf numFmtId="0" fontId="7" fillId="0" borderId="0" xfId="0" applyFont="1" applyFill="1" applyBorder="1" applyAlignment="1">
      <alignment/>
    </xf>
    <xf numFmtId="3" fontId="7" fillId="0" borderId="0" xfId="0" applyNumberFormat="1" applyFont="1" applyFill="1" applyAlignment="1">
      <alignment/>
    </xf>
    <xf numFmtId="3" fontId="9" fillId="0" borderId="0" xfId="0" applyNumberFormat="1" applyFont="1" applyFill="1" applyAlignment="1">
      <alignment/>
    </xf>
    <xf numFmtId="3" fontId="9" fillId="0" borderId="0" xfId="0" applyNumberFormat="1" applyFont="1" applyFill="1" applyAlignment="1">
      <alignment horizontal="right"/>
    </xf>
    <xf numFmtId="3" fontId="7" fillId="0" borderId="0" xfId="0" applyNumberFormat="1" applyFont="1" applyFill="1" applyBorder="1" applyAlignment="1">
      <alignment/>
    </xf>
    <xf numFmtId="3" fontId="8" fillId="0" borderId="0" xfId="0" applyNumberFormat="1" applyFont="1" applyFill="1" applyAlignment="1">
      <alignment horizontal="right"/>
    </xf>
    <xf numFmtId="164" fontId="9" fillId="0" borderId="0" xfId="0" applyNumberFormat="1" applyFont="1" applyFill="1" applyAlignment="1">
      <alignment horizontal="right"/>
    </xf>
    <xf numFmtId="3" fontId="10" fillId="0" borderId="0" xfId="0" applyNumberFormat="1" applyFont="1" applyFill="1" applyAlignment="1">
      <alignment horizontal="right"/>
    </xf>
    <xf numFmtId="164" fontId="7" fillId="0" borderId="0" xfId="0" applyNumberFormat="1" applyFont="1" applyFill="1" applyAlignment="1">
      <alignment horizontal="right"/>
    </xf>
    <xf numFmtId="3" fontId="7" fillId="0" borderId="0" xfId="0" applyNumberFormat="1" applyFont="1" applyFill="1" applyAlignment="1">
      <alignment horizontal="right"/>
    </xf>
    <xf numFmtId="164"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0" xfId="0" applyNumberFormat="1" applyFont="1" applyFill="1" applyBorder="1" applyAlignment="1">
      <alignment/>
    </xf>
    <xf numFmtId="164" fontId="9"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9" fillId="0" borderId="1" xfId="0" applyNumberFormat="1" applyFont="1" applyFill="1" applyBorder="1" applyAlignment="1">
      <alignment/>
    </xf>
    <xf numFmtId="0" fontId="0" fillId="0" borderId="0" xfId="0" applyFill="1" applyBorder="1" applyAlignment="1">
      <alignment/>
    </xf>
    <xf numFmtId="3" fontId="10" fillId="0" borderId="0" xfId="0" applyNumberFormat="1" applyFont="1" applyFill="1" applyBorder="1" applyAlignment="1">
      <alignment horizontal="right"/>
    </xf>
    <xf numFmtId="0" fontId="1" fillId="0" borderId="0" xfId="0" applyFont="1" applyFill="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7" fillId="0" borderId="0" xfId="0" applyFont="1" applyFill="1" applyAlignment="1">
      <alignment horizontal="left"/>
    </xf>
    <xf numFmtId="0" fontId="9" fillId="0" borderId="1" xfId="0" applyFont="1" applyFill="1" applyBorder="1" applyAlignment="1">
      <alignment horizontal="left"/>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xf>
    <xf numFmtId="49" fontId="8" fillId="0" borderId="2" xfId="0" applyNumberFormat="1" applyFont="1" applyFill="1" applyBorder="1" applyAlignment="1">
      <alignment horizontal="center"/>
    </xf>
    <xf numFmtId="0" fontId="0" fillId="0" borderId="0" xfId="0" applyFill="1" applyAlignment="1">
      <alignment horizontal="center" vertical="center"/>
    </xf>
    <xf numFmtId="3" fontId="7" fillId="0" borderId="0" xfId="0" applyNumberFormat="1" applyFont="1" applyFill="1" applyAlignment="1">
      <alignment/>
    </xf>
    <xf numFmtId="3" fontId="7" fillId="0" borderId="0" xfId="0" applyNumberFormat="1" applyFont="1" applyFill="1" applyAlignment="1">
      <alignment vertical="top"/>
    </xf>
    <xf numFmtId="0" fontId="7" fillId="0" borderId="0" xfId="0" applyFont="1" applyFill="1" applyAlignment="1">
      <alignment horizontal="left" wrapText="1"/>
    </xf>
    <xf numFmtId="3" fontId="7" fillId="0" borderId="0" xfId="0" applyNumberFormat="1" applyFont="1" applyFill="1" applyBorder="1" applyAlignment="1">
      <alignment horizontal="right"/>
    </xf>
    <xf numFmtId="0" fontId="12" fillId="0" borderId="0" xfId="0" applyFont="1" applyFill="1" applyAlignment="1">
      <alignment wrapText="1"/>
    </xf>
    <xf numFmtId="0" fontId="12"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11" fillId="0" borderId="0" xfId="0" applyFont="1" applyFill="1" applyAlignment="1">
      <alignment wrapText="1"/>
    </xf>
    <xf numFmtId="0" fontId="12" fillId="0" borderId="0" xfId="0" applyNumberFormat="1" applyFont="1" applyFill="1" applyAlignment="1">
      <alignment wrapText="1"/>
    </xf>
    <xf numFmtId="0" fontId="11" fillId="0" borderId="0" xfId="0" applyFont="1" applyFill="1" applyBorder="1" applyAlignment="1">
      <alignment/>
    </xf>
    <xf numFmtId="0" fontId="14" fillId="0" borderId="0" xfId="0" applyNumberFormat="1" applyFont="1" applyFill="1" applyAlignment="1">
      <alignment wrapText="1"/>
    </xf>
    <xf numFmtId="46" fontId="12" fillId="0" borderId="0" xfId="0" applyNumberFormat="1" applyFont="1" applyFill="1" applyAlignment="1">
      <alignment wrapText="1"/>
    </xf>
    <xf numFmtId="0" fontId="4" fillId="0" borderId="1" xfId="0" applyFont="1" applyFill="1" applyBorder="1" applyAlignment="1">
      <alignment wrapText="1"/>
    </xf>
    <xf numFmtId="0" fontId="0" fillId="0" borderId="1"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1"/>
  <sheetViews>
    <sheetView tabSelected="1" zoomScaleSheetLayoutView="75" workbookViewId="0" topLeftCell="A1">
      <selection activeCell="A1" sqref="A1:S1"/>
    </sheetView>
  </sheetViews>
  <sheetFormatPr defaultColWidth="9.140625" defaultRowHeight="12.75"/>
  <cols>
    <col min="1" max="1" width="35.8515625" style="2" customWidth="1"/>
    <col min="2" max="17" width="8.7109375" style="2" customWidth="1"/>
    <col min="18" max="16384" width="9.140625" style="2" customWidth="1"/>
  </cols>
  <sheetData>
    <row r="1" spans="1:19" ht="17.25" customHeight="1" thickBot="1">
      <c r="A1" s="57" t="s">
        <v>73</v>
      </c>
      <c r="B1" s="58"/>
      <c r="C1" s="58"/>
      <c r="D1" s="58"/>
      <c r="E1" s="58"/>
      <c r="F1" s="58"/>
      <c r="G1" s="58"/>
      <c r="H1" s="58"/>
      <c r="I1" s="58"/>
      <c r="J1" s="58"/>
      <c r="K1" s="58"/>
      <c r="L1" s="58"/>
      <c r="M1" s="58"/>
      <c r="N1" s="58"/>
      <c r="O1" s="58"/>
      <c r="P1" s="58"/>
      <c r="Q1" s="58"/>
      <c r="R1" s="58"/>
      <c r="S1" s="58"/>
    </row>
    <row r="2" spans="1:19" s="43" customFormat="1" ht="18.75" thickTop="1">
      <c r="A2" s="40"/>
      <c r="B2" s="41" t="s">
        <v>38</v>
      </c>
      <c r="C2" s="41" t="s">
        <v>39</v>
      </c>
      <c r="D2" s="41" t="s">
        <v>40</v>
      </c>
      <c r="E2" s="41" t="s">
        <v>41</v>
      </c>
      <c r="F2" s="42" t="s">
        <v>60</v>
      </c>
      <c r="G2" s="42" t="s">
        <v>61</v>
      </c>
      <c r="H2" s="41" t="s">
        <v>42</v>
      </c>
      <c r="I2" s="41" t="s">
        <v>43</v>
      </c>
      <c r="J2" s="41" t="s">
        <v>44</v>
      </c>
      <c r="K2" s="41" t="s">
        <v>45</v>
      </c>
      <c r="L2" s="41" t="s">
        <v>46</v>
      </c>
      <c r="M2" s="41" t="s">
        <v>47</v>
      </c>
      <c r="N2" s="41">
        <v>1997</v>
      </c>
      <c r="O2" s="41" t="s">
        <v>48</v>
      </c>
      <c r="P2" s="41" t="s">
        <v>49</v>
      </c>
      <c r="Q2" s="41" t="s">
        <v>29</v>
      </c>
      <c r="R2" s="41" t="s">
        <v>50</v>
      </c>
      <c r="S2" s="41" t="s">
        <v>69</v>
      </c>
    </row>
    <row r="3" spans="1:19" ht="18">
      <c r="A3" s="3" t="s">
        <v>51</v>
      </c>
      <c r="B3" s="18">
        <f aca="true" t="shared" si="0" ref="B3:P3">+B5+B9+B13+B18</f>
        <v>2125</v>
      </c>
      <c r="C3" s="18">
        <f t="shared" si="0"/>
        <v>2679</v>
      </c>
      <c r="D3" s="18">
        <f t="shared" si="0"/>
        <v>2495</v>
      </c>
      <c r="E3" s="18">
        <f t="shared" si="0"/>
        <v>3805</v>
      </c>
      <c r="F3" s="18">
        <f t="shared" si="0"/>
        <v>4678</v>
      </c>
      <c r="G3" s="18">
        <f t="shared" si="0"/>
        <v>6083</v>
      </c>
      <c r="H3" s="18">
        <f t="shared" si="0"/>
        <v>6054</v>
      </c>
      <c r="I3" s="18">
        <f t="shared" si="0"/>
        <v>7320</v>
      </c>
      <c r="J3" s="18">
        <f t="shared" si="0"/>
        <v>7297</v>
      </c>
      <c r="K3" s="18">
        <f t="shared" si="0"/>
        <v>7370</v>
      </c>
      <c r="L3" s="18">
        <f t="shared" si="0"/>
        <v>7411</v>
      </c>
      <c r="M3" s="18">
        <f t="shared" si="0"/>
        <v>7478</v>
      </c>
      <c r="N3" s="18">
        <f t="shared" si="0"/>
        <v>7616</v>
      </c>
      <c r="O3" s="18">
        <f t="shared" si="0"/>
        <v>8111</v>
      </c>
      <c r="P3" s="18">
        <f t="shared" si="0"/>
        <v>8228</v>
      </c>
      <c r="Q3" s="26">
        <v>8055</v>
      </c>
      <c r="R3" s="18">
        <v>8497</v>
      </c>
      <c r="S3" s="18">
        <v>8194</v>
      </c>
    </row>
    <row r="4" spans="1:19" ht="16.5">
      <c r="A4" s="3" t="s">
        <v>0</v>
      </c>
      <c r="B4" s="18">
        <f>+B5+B9+B13</f>
        <v>2104</v>
      </c>
      <c r="C4" s="18">
        <f aca="true" t="shared" si="1" ref="C4:S4">+C5+C9+C13</f>
        <v>2663</v>
      </c>
      <c r="D4" s="18">
        <f t="shared" si="1"/>
        <v>2488</v>
      </c>
      <c r="E4" s="18">
        <f t="shared" si="1"/>
        <v>3803</v>
      </c>
      <c r="F4" s="18">
        <f t="shared" si="1"/>
        <v>4673</v>
      </c>
      <c r="G4" s="18">
        <f t="shared" si="1"/>
        <v>6072</v>
      </c>
      <c r="H4" s="18">
        <f t="shared" si="1"/>
        <v>6048</v>
      </c>
      <c r="I4" s="18">
        <f t="shared" si="1"/>
        <v>7187</v>
      </c>
      <c r="J4" s="18">
        <f t="shared" si="1"/>
        <v>7173</v>
      </c>
      <c r="K4" s="18">
        <f t="shared" si="1"/>
        <v>7242</v>
      </c>
      <c r="L4" s="18">
        <f t="shared" si="1"/>
        <v>7293</v>
      </c>
      <c r="M4" s="18">
        <f t="shared" si="1"/>
        <v>7357</v>
      </c>
      <c r="N4" s="18">
        <f t="shared" si="1"/>
        <v>7482</v>
      </c>
      <c r="O4" s="18">
        <f t="shared" si="1"/>
        <v>7994</v>
      </c>
      <c r="P4" s="18">
        <f t="shared" si="1"/>
        <v>8106</v>
      </c>
      <c r="Q4" s="18">
        <f t="shared" si="1"/>
        <v>8016</v>
      </c>
      <c r="R4" s="18">
        <f t="shared" si="1"/>
        <v>8370</v>
      </c>
      <c r="S4" s="18">
        <f t="shared" si="1"/>
        <v>8161</v>
      </c>
    </row>
    <row r="5" spans="1:19" ht="16.5">
      <c r="A5" s="3" t="s">
        <v>34</v>
      </c>
      <c r="B5" s="18">
        <v>725</v>
      </c>
      <c r="C5" s="18">
        <v>2136</v>
      </c>
      <c r="D5" s="18">
        <v>2114</v>
      </c>
      <c r="E5" s="18">
        <v>2526</v>
      </c>
      <c r="F5" s="18">
        <v>3164</v>
      </c>
      <c r="G5" s="18">
        <v>4148</v>
      </c>
      <c r="H5" s="18">
        <v>4167</v>
      </c>
      <c r="I5" s="18">
        <v>4446</v>
      </c>
      <c r="J5" s="18">
        <v>4584</v>
      </c>
      <c r="K5" s="18">
        <v>4636</v>
      </c>
      <c r="L5" s="26">
        <v>4832</v>
      </c>
      <c r="M5" s="18">
        <v>4922</v>
      </c>
      <c r="N5" s="18">
        <v>5108</v>
      </c>
      <c r="O5" s="18">
        <v>5411</v>
      </c>
      <c r="P5" s="18">
        <v>5630</v>
      </c>
      <c r="Q5" s="26">
        <v>5956</v>
      </c>
      <c r="R5" s="18">
        <v>6296</v>
      </c>
      <c r="S5" s="18">
        <v>6383</v>
      </c>
    </row>
    <row r="6" spans="1:19" ht="16.5">
      <c r="A6" s="36" t="s">
        <v>1</v>
      </c>
      <c r="B6" s="19">
        <v>511</v>
      </c>
      <c r="C6" s="19">
        <v>931</v>
      </c>
      <c r="D6" s="19">
        <v>602</v>
      </c>
      <c r="E6" s="19">
        <v>436</v>
      </c>
      <c r="F6" s="19">
        <v>322</v>
      </c>
      <c r="G6" s="19">
        <v>432</v>
      </c>
      <c r="H6" s="19">
        <v>410</v>
      </c>
      <c r="I6" s="19">
        <v>389</v>
      </c>
      <c r="J6" s="19">
        <v>410</v>
      </c>
      <c r="K6" s="19">
        <v>420</v>
      </c>
      <c r="L6" s="19">
        <v>435</v>
      </c>
      <c r="M6" s="19">
        <v>440</v>
      </c>
      <c r="N6" s="19">
        <v>450</v>
      </c>
      <c r="O6" s="19">
        <v>447</v>
      </c>
      <c r="P6" s="19">
        <v>441</v>
      </c>
      <c r="Q6" s="20">
        <v>432</v>
      </c>
      <c r="R6" s="19">
        <v>419</v>
      </c>
      <c r="S6" s="19">
        <v>365</v>
      </c>
    </row>
    <row r="7" spans="1:19" ht="16.5">
      <c r="A7" s="36" t="s">
        <v>2</v>
      </c>
      <c r="B7" s="19">
        <v>173</v>
      </c>
      <c r="C7" s="19">
        <v>659</v>
      </c>
      <c r="D7" s="19">
        <v>994</v>
      </c>
      <c r="E7" s="19">
        <v>1347</v>
      </c>
      <c r="F7" s="19">
        <v>1488</v>
      </c>
      <c r="G7" s="19">
        <v>1438</v>
      </c>
      <c r="H7" s="19">
        <v>1376</v>
      </c>
      <c r="I7" s="19">
        <v>1381</v>
      </c>
      <c r="J7" s="19">
        <v>1292</v>
      </c>
      <c r="K7" s="19">
        <v>1236</v>
      </c>
      <c r="L7" s="19">
        <v>1210</v>
      </c>
      <c r="M7" s="19">
        <v>1212</v>
      </c>
      <c r="N7" s="19">
        <v>1224</v>
      </c>
      <c r="O7" s="19">
        <v>1238</v>
      </c>
      <c r="P7" s="19">
        <v>1181</v>
      </c>
      <c r="Q7" s="20">
        <v>1061</v>
      </c>
      <c r="R7" s="19">
        <v>996</v>
      </c>
      <c r="S7" s="19">
        <v>790</v>
      </c>
    </row>
    <row r="8" spans="1:19" ht="16.5">
      <c r="A8" s="37" t="s">
        <v>3</v>
      </c>
      <c r="B8" s="29">
        <v>41</v>
      </c>
      <c r="C8" s="29">
        <v>546</v>
      </c>
      <c r="D8" s="29">
        <v>518</v>
      </c>
      <c r="E8" s="29">
        <v>743</v>
      </c>
      <c r="F8" s="29">
        <v>1354</v>
      </c>
      <c r="G8" s="29">
        <v>2278</v>
      </c>
      <c r="H8" s="29">
        <v>2381</v>
      </c>
      <c r="I8" s="29">
        <v>2676</v>
      </c>
      <c r="J8" s="29">
        <v>2882</v>
      </c>
      <c r="K8" s="29">
        <v>2980</v>
      </c>
      <c r="L8" s="28">
        <v>3187</v>
      </c>
      <c r="M8" s="29">
        <v>3270</v>
      </c>
      <c r="N8" s="29">
        <v>3434</v>
      </c>
      <c r="O8" s="29">
        <v>3726</v>
      </c>
      <c r="P8" s="29">
        <v>4008</v>
      </c>
      <c r="Q8" s="28">
        <v>4463</v>
      </c>
      <c r="R8" s="29">
        <v>4881</v>
      </c>
      <c r="S8" s="29">
        <v>5228</v>
      </c>
    </row>
    <row r="9" spans="1:19" ht="16.5">
      <c r="A9" s="38" t="s">
        <v>35</v>
      </c>
      <c r="B9" s="18">
        <v>312</v>
      </c>
      <c r="C9" s="18">
        <v>374</v>
      </c>
      <c r="D9" s="18">
        <v>260</v>
      </c>
      <c r="E9" s="18">
        <v>682</v>
      </c>
      <c r="F9" s="18">
        <v>1073</v>
      </c>
      <c r="G9" s="18">
        <v>1595</v>
      </c>
      <c r="H9" s="18">
        <v>1598</v>
      </c>
      <c r="I9" s="18">
        <v>1894</v>
      </c>
      <c r="J9" s="18">
        <v>1868</v>
      </c>
      <c r="K9" s="18">
        <v>1782</v>
      </c>
      <c r="L9" s="26">
        <v>1713</v>
      </c>
      <c r="M9" s="26">
        <v>1696</v>
      </c>
      <c r="N9" s="18">
        <v>1646</v>
      </c>
      <c r="O9" s="18">
        <v>1832</v>
      </c>
      <c r="P9" s="18">
        <v>1788</v>
      </c>
      <c r="Q9" s="26">
        <v>1475</v>
      </c>
      <c r="R9" s="18">
        <v>1494</v>
      </c>
      <c r="S9" s="18">
        <v>1250</v>
      </c>
    </row>
    <row r="10" spans="1:19" ht="16.5">
      <c r="A10" s="36" t="s">
        <v>1</v>
      </c>
      <c r="B10" s="19">
        <v>215</v>
      </c>
      <c r="C10" s="19">
        <v>110</v>
      </c>
      <c r="D10" s="19">
        <v>68</v>
      </c>
      <c r="E10" s="19">
        <v>92</v>
      </c>
      <c r="F10" s="19">
        <v>108</v>
      </c>
      <c r="G10" s="19">
        <v>88</v>
      </c>
      <c r="H10" s="19">
        <v>75</v>
      </c>
      <c r="I10" s="19">
        <v>107</v>
      </c>
      <c r="J10" s="19">
        <v>102</v>
      </c>
      <c r="K10" s="19">
        <v>87</v>
      </c>
      <c r="L10" s="19">
        <v>81</v>
      </c>
      <c r="M10" s="19">
        <v>56</v>
      </c>
      <c r="N10" s="20">
        <v>45</v>
      </c>
      <c r="O10" s="20">
        <v>39</v>
      </c>
      <c r="P10" s="19">
        <v>28</v>
      </c>
      <c r="Q10" s="20">
        <v>29</v>
      </c>
      <c r="R10" s="19">
        <v>24</v>
      </c>
      <c r="S10" s="19">
        <v>17</v>
      </c>
    </row>
    <row r="11" spans="1:19" ht="16.5">
      <c r="A11" s="36" t="s">
        <v>3</v>
      </c>
      <c r="B11" s="19">
        <v>89</v>
      </c>
      <c r="C11" s="19">
        <v>259</v>
      </c>
      <c r="D11" s="19">
        <v>192</v>
      </c>
      <c r="E11" s="19">
        <v>590</v>
      </c>
      <c r="F11" s="19">
        <v>965</v>
      </c>
      <c r="G11" s="19">
        <v>1507</v>
      </c>
      <c r="H11" s="19">
        <v>1523</v>
      </c>
      <c r="I11" s="19">
        <v>1787</v>
      </c>
      <c r="J11" s="19">
        <v>1751</v>
      </c>
      <c r="K11" s="19">
        <v>1695</v>
      </c>
      <c r="L11" s="20">
        <v>1632</v>
      </c>
      <c r="M11" s="20">
        <v>1635</v>
      </c>
      <c r="N11" s="20">
        <v>1596</v>
      </c>
      <c r="O11" s="20">
        <v>1789</v>
      </c>
      <c r="P11" s="19">
        <v>1759</v>
      </c>
      <c r="Q11" s="20">
        <v>1440</v>
      </c>
      <c r="R11" s="19">
        <v>1470</v>
      </c>
      <c r="S11" s="19">
        <v>1233</v>
      </c>
    </row>
    <row r="12" spans="1:19" s="33" customFormat="1" ht="16.5">
      <c r="A12" s="37" t="s">
        <v>4</v>
      </c>
      <c r="B12" s="28">
        <v>8</v>
      </c>
      <c r="C12" s="28">
        <v>5</v>
      </c>
      <c r="D12" s="28" t="s">
        <v>5</v>
      </c>
      <c r="E12" s="28" t="s">
        <v>5</v>
      </c>
      <c r="F12" s="28" t="s">
        <v>5</v>
      </c>
      <c r="G12" s="28" t="s">
        <v>5</v>
      </c>
      <c r="H12" s="28" t="s">
        <v>5</v>
      </c>
      <c r="I12" s="28" t="s">
        <v>5</v>
      </c>
      <c r="J12" s="28">
        <v>15</v>
      </c>
      <c r="K12" s="28">
        <v>0</v>
      </c>
      <c r="L12" s="28">
        <v>0</v>
      </c>
      <c r="M12" s="29">
        <v>5</v>
      </c>
      <c r="N12" s="28">
        <v>5</v>
      </c>
      <c r="O12" s="28">
        <v>4</v>
      </c>
      <c r="P12" s="29">
        <v>1</v>
      </c>
      <c r="Q12" s="29">
        <v>0</v>
      </c>
      <c r="R12" s="29">
        <v>0</v>
      </c>
      <c r="S12" s="29">
        <v>0</v>
      </c>
    </row>
    <row r="13" spans="1:19" ht="16.5">
      <c r="A13" s="38" t="s">
        <v>36</v>
      </c>
      <c r="B13" s="18">
        <v>1067</v>
      </c>
      <c r="C13" s="18">
        <v>153</v>
      </c>
      <c r="D13" s="18">
        <v>114</v>
      </c>
      <c r="E13" s="18">
        <v>595</v>
      </c>
      <c r="F13" s="18">
        <v>436</v>
      </c>
      <c r="G13" s="18">
        <v>329</v>
      </c>
      <c r="H13" s="18">
        <v>283</v>
      </c>
      <c r="I13" s="18">
        <v>847</v>
      </c>
      <c r="J13" s="18">
        <v>721</v>
      </c>
      <c r="K13" s="18">
        <v>824</v>
      </c>
      <c r="L13" s="26">
        <v>748</v>
      </c>
      <c r="M13" s="26">
        <v>739</v>
      </c>
      <c r="N13" s="18">
        <v>728</v>
      </c>
      <c r="O13" s="18">
        <v>751</v>
      </c>
      <c r="P13" s="18">
        <v>688</v>
      </c>
      <c r="Q13" s="26">
        <v>585</v>
      </c>
      <c r="R13" s="18">
        <v>580</v>
      </c>
      <c r="S13" s="18">
        <v>528</v>
      </c>
    </row>
    <row r="14" spans="1:19" ht="16.5">
      <c r="A14" s="36" t="s">
        <v>1</v>
      </c>
      <c r="B14" s="19">
        <v>447</v>
      </c>
      <c r="C14" s="19">
        <v>34</v>
      </c>
      <c r="D14" s="19">
        <v>37</v>
      </c>
      <c r="E14" s="19">
        <v>73</v>
      </c>
      <c r="F14" s="19">
        <v>38</v>
      </c>
      <c r="G14" s="19">
        <v>31</v>
      </c>
      <c r="H14" s="19">
        <v>26</v>
      </c>
      <c r="I14" s="19">
        <v>20</v>
      </c>
      <c r="J14" s="19">
        <v>22</v>
      </c>
      <c r="K14" s="19">
        <v>19</v>
      </c>
      <c r="L14" s="19">
        <v>15</v>
      </c>
      <c r="M14" s="19">
        <v>18</v>
      </c>
      <c r="N14" s="20">
        <v>19</v>
      </c>
      <c r="O14" s="20">
        <v>17</v>
      </c>
      <c r="P14" s="19">
        <v>19</v>
      </c>
      <c r="Q14" s="20">
        <v>17</v>
      </c>
      <c r="R14" s="19">
        <v>16</v>
      </c>
      <c r="S14" s="19">
        <v>12</v>
      </c>
    </row>
    <row r="15" spans="1:19" ht="16.5">
      <c r="A15" s="36" t="s">
        <v>2</v>
      </c>
      <c r="B15" s="20">
        <v>590</v>
      </c>
      <c r="C15" s="20">
        <v>110</v>
      </c>
      <c r="D15" s="20">
        <v>69</v>
      </c>
      <c r="E15" s="20" t="s">
        <v>5</v>
      </c>
      <c r="F15" s="19">
        <v>4</v>
      </c>
      <c r="G15" s="19">
        <v>6</v>
      </c>
      <c r="H15" s="19">
        <v>5</v>
      </c>
      <c r="I15" s="19">
        <v>5</v>
      </c>
      <c r="J15" s="19">
        <v>0</v>
      </c>
      <c r="K15" s="19">
        <v>5</v>
      </c>
      <c r="L15" s="19">
        <v>1</v>
      </c>
      <c r="M15" s="19">
        <v>7</v>
      </c>
      <c r="N15" s="20">
        <v>4</v>
      </c>
      <c r="O15" s="20">
        <v>3</v>
      </c>
      <c r="P15" s="19">
        <v>3</v>
      </c>
      <c r="Q15" s="20">
        <v>3</v>
      </c>
      <c r="R15" s="19">
        <v>3</v>
      </c>
      <c r="S15" s="19">
        <v>3</v>
      </c>
    </row>
    <row r="16" spans="1:19" ht="16.5">
      <c r="A16" s="36" t="s">
        <v>3</v>
      </c>
      <c r="B16" s="19">
        <v>30</v>
      </c>
      <c r="C16" s="19">
        <v>9</v>
      </c>
      <c r="D16" s="19">
        <v>8</v>
      </c>
      <c r="E16" s="19">
        <v>522</v>
      </c>
      <c r="F16" s="19">
        <v>394</v>
      </c>
      <c r="G16" s="19">
        <v>292</v>
      </c>
      <c r="H16" s="19">
        <v>252</v>
      </c>
      <c r="I16" s="19">
        <v>415</v>
      </c>
      <c r="J16" s="19">
        <v>293</v>
      </c>
      <c r="K16" s="19">
        <v>335</v>
      </c>
      <c r="L16" s="20">
        <v>333</v>
      </c>
      <c r="M16" s="20">
        <v>317</v>
      </c>
      <c r="N16" s="20">
        <v>298</v>
      </c>
      <c r="O16" s="20">
        <v>391</v>
      </c>
      <c r="P16" s="19">
        <v>292</v>
      </c>
      <c r="Q16" s="20">
        <v>255</v>
      </c>
      <c r="R16" s="19">
        <v>173</v>
      </c>
      <c r="S16" s="19">
        <v>154</v>
      </c>
    </row>
    <row r="17" spans="1:19" s="33" customFormat="1" ht="16.5">
      <c r="A17" s="37" t="s">
        <v>4</v>
      </c>
      <c r="B17" s="28" t="s">
        <v>5</v>
      </c>
      <c r="C17" s="28" t="s">
        <v>5</v>
      </c>
      <c r="D17" s="28" t="s">
        <v>5</v>
      </c>
      <c r="E17" s="28" t="s">
        <v>5</v>
      </c>
      <c r="F17" s="28" t="s">
        <v>5</v>
      </c>
      <c r="G17" s="28" t="s">
        <v>5</v>
      </c>
      <c r="H17" s="28" t="s">
        <v>5</v>
      </c>
      <c r="I17" s="28">
        <v>407</v>
      </c>
      <c r="J17" s="28">
        <v>406</v>
      </c>
      <c r="K17" s="28">
        <v>465</v>
      </c>
      <c r="L17" s="28">
        <v>399</v>
      </c>
      <c r="M17" s="29">
        <v>397</v>
      </c>
      <c r="N17" s="28">
        <v>407</v>
      </c>
      <c r="O17" s="28">
        <v>340</v>
      </c>
      <c r="P17" s="29">
        <v>374</v>
      </c>
      <c r="Q17" s="28">
        <v>310</v>
      </c>
      <c r="R17" s="29">
        <v>388</v>
      </c>
      <c r="S17" s="29">
        <v>359</v>
      </c>
    </row>
    <row r="18" spans="1:19" ht="16.5">
      <c r="A18" s="17" t="s">
        <v>7</v>
      </c>
      <c r="B18" s="21">
        <v>21</v>
      </c>
      <c r="C18" s="21">
        <v>16</v>
      </c>
      <c r="D18" s="21">
        <v>7</v>
      </c>
      <c r="E18" s="21">
        <v>2</v>
      </c>
      <c r="F18" s="21">
        <v>5</v>
      </c>
      <c r="G18" s="21">
        <v>11</v>
      </c>
      <c r="H18" s="21">
        <v>6</v>
      </c>
      <c r="I18" s="21">
        <v>133</v>
      </c>
      <c r="J18" s="21">
        <v>124</v>
      </c>
      <c r="K18" s="21">
        <v>128</v>
      </c>
      <c r="L18" s="21">
        <v>118</v>
      </c>
      <c r="M18" s="21">
        <v>121</v>
      </c>
      <c r="N18" s="21">
        <v>134</v>
      </c>
      <c r="O18" s="21">
        <v>117</v>
      </c>
      <c r="P18" s="21">
        <v>122</v>
      </c>
      <c r="Q18" s="47">
        <v>39</v>
      </c>
      <c r="R18" s="21">
        <v>127</v>
      </c>
      <c r="S18" s="21">
        <v>33</v>
      </c>
    </row>
    <row r="19" spans="1:19" ht="18" customHeight="1">
      <c r="A19" s="46" t="s">
        <v>53</v>
      </c>
      <c r="B19" s="45">
        <v>95442</v>
      </c>
      <c r="C19" s="45">
        <v>161743</v>
      </c>
      <c r="D19" s="45">
        <v>168475</v>
      </c>
      <c r="E19" s="45">
        <v>211043</v>
      </c>
      <c r="F19" s="45">
        <v>196500</v>
      </c>
      <c r="G19" s="45">
        <v>198000</v>
      </c>
      <c r="H19" s="45">
        <v>196874</v>
      </c>
      <c r="I19" s="45">
        <v>185650</v>
      </c>
      <c r="J19" s="45">
        <v>177120</v>
      </c>
      <c r="K19" s="45">
        <v>172935</v>
      </c>
      <c r="L19" s="45">
        <v>188089</v>
      </c>
      <c r="M19" s="45">
        <v>191129</v>
      </c>
      <c r="N19" s="45">
        <v>192414</v>
      </c>
      <c r="O19" s="45">
        <v>204710</v>
      </c>
      <c r="P19" s="45">
        <v>219464</v>
      </c>
      <c r="Q19" s="45">
        <v>217533</v>
      </c>
      <c r="R19" s="45">
        <v>211446</v>
      </c>
      <c r="S19" s="45">
        <v>211244</v>
      </c>
    </row>
    <row r="20" spans="1:19" ht="18">
      <c r="A20" s="3" t="s">
        <v>0</v>
      </c>
      <c r="B20" s="22" t="s">
        <v>55</v>
      </c>
      <c r="C20" s="18">
        <f aca="true" t="shared" si="2" ref="C20:O20">+C21+C24+C28</f>
        <v>127934</v>
      </c>
      <c r="D20" s="18">
        <f t="shared" si="2"/>
        <v>161570</v>
      </c>
      <c r="E20" s="18">
        <f t="shared" si="2"/>
        <v>200094</v>
      </c>
      <c r="F20" s="18">
        <f t="shared" si="2"/>
        <v>184700</v>
      </c>
      <c r="G20" s="18">
        <v>184500</v>
      </c>
      <c r="H20" s="18">
        <f t="shared" si="2"/>
        <v>182585</v>
      </c>
      <c r="I20" s="18">
        <v>171671</v>
      </c>
      <c r="J20" s="18">
        <v>156936</v>
      </c>
      <c r="K20" s="18">
        <v>150158</v>
      </c>
      <c r="L20" s="18">
        <f t="shared" si="2"/>
        <v>162342</v>
      </c>
      <c r="M20" s="18">
        <f t="shared" si="2"/>
        <v>163691</v>
      </c>
      <c r="N20" s="18">
        <v>166854</v>
      </c>
      <c r="O20" s="18">
        <f t="shared" si="2"/>
        <v>175203</v>
      </c>
      <c r="P20" s="18">
        <v>184723</v>
      </c>
      <c r="Q20" s="18">
        <v>183276</v>
      </c>
      <c r="R20" s="18">
        <v>177697</v>
      </c>
      <c r="S20" s="18">
        <v>176283</v>
      </c>
    </row>
    <row r="21" spans="1:19" ht="16.5">
      <c r="A21" s="3" t="s">
        <v>34</v>
      </c>
      <c r="B21" s="25" t="s">
        <v>5</v>
      </c>
      <c r="C21" s="18">
        <v>950</v>
      </c>
      <c r="D21" s="18">
        <v>1776</v>
      </c>
      <c r="E21" s="18">
        <v>2992</v>
      </c>
      <c r="F21" s="18">
        <v>4100</v>
      </c>
      <c r="G21" s="18">
        <v>4100</v>
      </c>
      <c r="H21" s="18">
        <v>4126</v>
      </c>
      <c r="I21" s="18">
        <v>4004</v>
      </c>
      <c r="J21" s="18">
        <v>3663</v>
      </c>
      <c r="K21" s="18">
        <v>3914</v>
      </c>
      <c r="L21" s="18">
        <v>4559</v>
      </c>
      <c r="M21" s="18">
        <v>4424</v>
      </c>
      <c r="N21" s="18">
        <v>5178</v>
      </c>
      <c r="O21" s="18">
        <v>6066</v>
      </c>
      <c r="P21" s="18">
        <v>7120</v>
      </c>
      <c r="Q21" s="18">
        <v>7001</v>
      </c>
      <c r="R21" s="18">
        <v>7787</v>
      </c>
      <c r="S21" s="18">
        <v>8355</v>
      </c>
    </row>
    <row r="22" spans="1:19" ht="18">
      <c r="A22" s="36" t="s">
        <v>3</v>
      </c>
      <c r="B22" s="23" t="s">
        <v>5</v>
      </c>
      <c r="C22" s="24" t="s">
        <v>64</v>
      </c>
      <c r="D22" s="24" t="s">
        <v>65</v>
      </c>
      <c r="E22" s="19">
        <v>2551</v>
      </c>
      <c r="F22" s="19">
        <v>3600</v>
      </c>
      <c r="G22" s="19">
        <v>3700</v>
      </c>
      <c r="H22" s="19">
        <v>3863</v>
      </c>
      <c r="I22" s="19">
        <v>3738</v>
      </c>
      <c r="J22" s="19">
        <v>3426</v>
      </c>
      <c r="K22" s="19">
        <v>3652</v>
      </c>
      <c r="L22" s="19">
        <v>4071</v>
      </c>
      <c r="M22" s="19">
        <v>4077</v>
      </c>
      <c r="N22" s="19">
        <v>4638</v>
      </c>
      <c r="O22" s="19">
        <v>5513</v>
      </c>
      <c r="P22" s="19">
        <v>6387</v>
      </c>
      <c r="Q22" s="19">
        <v>6215</v>
      </c>
      <c r="R22" s="19">
        <v>5643</v>
      </c>
      <c r="S22" s="19">
        <v>7655</v>
      </c>
    </row>
    <row r="23" spans="1:19" s="33" customFormat="1" ht="18">
      <c r="A23" s="37" t="s">
        <v>8</v>
      </c>
      <c r="B23" s="27" t="s">
        <v>5</v>
      </c>
      <c r="C23" s="29">
        <v>128</v>
      </c>
      <c r="D23" s="34" t="s">
        <v>66</v>
      </c>
      <c r="E23" s="29">
        <v>441</v>
      </c>
      <c r="F23" s="29">
        <v>50</v>
      </c>
      <c r="G23" s="29">
        <v>400</v>
      </c>
      <c r="H23" s="29">
        <v>263</v>
      </c>
      <c r="I23" s="29">
        <v>266</v>
      </c>
      <c r="J23" s="29">
        <v>237</v>
      </c>
      <c r="K23" s="29">
        <v>262</v>
      </c>
      <c r="L23" s="29">
        <v>488</v>
      </c>
      <c r="M23" s="29">
        <v>347</v>
      </c>
      <c r="N23" s="29">
        <v>539</v>
      </c>
      <c r="O23" s="29">
        <v>552</v>
      </c>
      <c r="P23" s="29">
        <v>733</v>
      </c>
      <c r="Q23" s="29">
        <v>786</v>
      </c>
      <c r="R23" s="29">
        <v>831</v>
      </c>
      <c r="S23" s="29">
        <v>701</v>
      </c>
    </row>
    <row r="24" spans="1:19" ht="16.5">
      <c r="A24" s="38" t="s">
        <v>35</v>
      </c>
      <c r="B24" s="25" t="s">
        <v>5</v>
      </c>
      <c r="C24" s="44">
        <f>+C25+C26+C27</f>
        <v>1458</v>
      </c>
      <c r="D24" s="44">
        <f>2486+D26</f>
        <v>2519</v>
      </c>
      <c r="E24" s="44">
        <f>+E25+E27</f>
        <v>4089</v>
      </c>
      <c r="F24" s="44">
        <f>+F25+F27</f>
        <v>5000</v>
      </c>
      <c r="G24" s="44">
        <f>+G25+G27</f>
        <v>5300</v>
      </c>
      <c r="H24" s="44">
        <f>+H25+H27</f>
        <v>4941</v>
      </c>
      <c r="I24" s="44">
        <f>+I25+I27</f>
        <v>4786</v>
      </c>
      <c r="J24" s="44">
        <v>4116</v>
      </c>
      <c r="K24" s="44">
        <v>4092</v>
      </c>
      <c r="L24" s="44">
        <f>+L25+L26+L27</f>
        <v>4995</v>
      </c>
      <c r="M24" s="44">
        <f>+M25+M26+M27</f>
        <v>5716</v>
      </c>
      <c r="N24" s="44">
        <v>5619</v>
      </c>
      <c r="O24" s="44">
        <f>+O25+O26+O27</f>
        <v>6174</v>
      </c>
      <c r="P24" s="44">
        <v>5679</v>
      </c>
      <c r="Q24" s="44">
        <v>5762</v>
      </c>
      <c r="R24" s="44">
        <v>6596</v>
      </c>
      <c r="S24" s="44">
        <v>6841</v>
      </c>
    </row>
    <row r="25" spans="1:19" ht="18">
      <c r="A25" s="36" t="s">
        <v>3</v>
      </c>
      <c r="B25" s="23" t="s">
        <v>5</v>
      </c>
      <c r="C25" s="19">
        <v>1287</v>
      </c>
      <c r="D25" s="24" t="s">
        <v>67</v>
      </c>
      <c r="E25" s="19">
        <v>3966</v>
      </c>
      <c r="F25" s="19">
        <v>4900</v>
      </c>
      <c r="G25" s="19">
        <v>4900</v>
      </c>
      <c r="H25" s="19">
        <v>4415</v>
      </c>
      <c r="I25" s="19">
        <v>4187</v>
      </c>
      <c r="J25" s="19">
        <v>3443</v>
      </c>
      <c r="K25" s="19">
        <v>3605</v>
      </c>
      <c r="L25" s="19">
        <v>4295</v>
      </c>
      <c r="M25" s="19">
        <v>4917</v>
      </c>
      <c r="N25" s="19">
        <v>4939</v>
      </c>
      <c r="O25" s="19">
        <v>5076</v>
      </c>
      <c r="P25" s="19">
        <v>4641</v>
      </c>
      <c r="Q25" s="19">
        <v>5040</v>
      </c>
      <c r="R25" s="19">
        <v>5643</v>
      </c>
      <c r="S25" s="19">
        <v>5703</v>
      </c>
    </row>
    <row r="26" spans="1:19" ht="16.5">
      <c r="A26" s="36" t="s">
        <v>4</v>
      </c>
      <c r="B26" s="23" t="s">
        <v>5</v>
      </c>
      <c r="C26" s="19">
        <v>138</v>
      </c>
      <c r="D26" s="19">
        <v>33</v>
      </c>
      <c r="E26" s="23" t="s">
        <v>5</v>
      </c>
      <c r="F26" s="23" t="s">
        <v>5</v>
      </c>
      <c r="G26" s="23" t="s">
        <v>5</v>
      </c>
      <c r="H26" s="20" t="s">
        <v>5</v>
      </c>
      <c r="I26" s="20" t="s">
        <v>5</v>
      </c>
      <c r="J26" s="19">
        <v>650</v>
      </c>
      <c r="K26" s="19">
        <v>481</v>
      </c>
      <c r="L26" s="19">
        <v>668</v>
      </c>
      <c r="M26" s="19">
        <v>719</v>
      </c>
      <c r="N26" s="19">
        <v>650</v>
      </c>
      <c r="O26" s="19">
        <v>1033</v>
      </c>
      <c r="P26" s="19">
        <v>1018</v>
      </c>
      <c r="Q26" s="19">
        <v>678</v>
      </c>
      <c r="R26" s="19">
        <v>915</v>
      </c>
      <c r="S26" s="19">
        <v>1108</v>
      </c>
    </row>
    <row r="27" spans="1:19" s="33" customFormat="1" ht="16.5">
      <c r="A27" s="37" t="s">
        <v>8</v>
      </c>
      <c r="B27" s="27" t="s">
        <v>5</v>
      </c>
      <c r="C27" s="29">
        <v>33</v>
      </c>
      <c r="D27" s="27" t="s">
        <v>5</v>
      </c>
      <c r="E27" s="29">
        <v>123</v>
      </c>
      <c r="F27" s="29">
        <v>100</v>
      </c>
      <c r="G27" s="29">
        <v>400</v>
      </c>
      <c r="H27" s="29">
        <v>526</v>
      </c>
      <c r="I27" s="29">
        <v>599</v>
      </c>
      <c r="J27" s="29">
        <v>24</v>
      </c>
      <c r="K27" s="29">
        <v>7</v>
      </c>
      <c r="L27" s="29">
        <v>32</v>
      </c>
      <c r="M27" s="29">
        <v>80</v>
      </c>
      <c r="N27" s="29">
        <v>29</v>
      </c>
      <c r="O27" s="29">
        <v>65</v>
      </c>
      <c r="P27" s="29">
        <v>21</v>
      </c>
      <c r="Q27" s="29">
        <v>45</v>
      </c>
      <c r="R27" s="29">
        <v>38</v>
      </c>
      <c r="S27" s="29">
        <v>30</v>
      </c>
    </row>
    <row r="28" spans="1:19" ht="16.5">
      <c r="A28" s="38" t="s">
        <v>36</v>
      </c>
      <c r="B28" s="44">
        <f>11422+81134</f>
        <v>92556</v>
      </c>
      <c r="C28" s="44">
        <f>+C29+C30+C31</f>
        <v>125526</v>
      </c>
      <c r="D28" s="44">
        <f>20331+D30</f>
        <v>157275</v>
      </c>
      <c r="E28" s="44">
        <f aca="true" t="shared" si="3" ref="E28:Q28">+E29+E30+E31</f>
        <v>193013</v>
      </c>
      <c r="F28" s="44">
        <f t="shared" si="3"/>
        <v>175600</v>
      </c>
      <c r="G28" s="44">
        <f t="shared" si="3"/>
        <v>175200</v>
      </c>
      <c r="H28" s="44">
        <f t="shared" si="3"/>
        <v>173518</v>
      </c>
      <c r="I28" s="44">
        <v>162881</v>
      </c>
      <c r="J28" s="44">
        <f t="shared" si="3"/>
        <v>149156</v>
      </c>
      <c r="K28" s="44">
        <f t="shared" si="3"/>
        <v>142152</v>
      </c>
      <c r="L28" s="44">
        <f t="shared" si="3"/>
        <v>152788</v>
      </c>
      <c r="M28" s="44">
        <f t="shared" si="3"/>
        <v>153551</v>
      </c>
      <c r="N28" s="44">
        <v>156056</v>
      </c>
      <c r="O28" s="44">
        <f t="shared" si="3"/>
        <v>162963</v>
      </c>
      <c r="P28" s="44">
        <v>171923</v>
      </c>
      <c r="Q28" s="44">
        <f t="shared" si="3"/>
        <v>170513</v>
      </c>
      <c r="R28" s="44">
        <v>163314</v>
      </c>
      <c r="S28" s="44">
        <v>161087</v>
      </c>
    </row>
    <row r="29" spans="1:19" ht="18">
      <c r="A29" s="36" t="s">
        <v>3</v>
      </c>
      <c r="B29" s="24" t="s">
        <v>57</v>
      </c>
      <c r="C29" s="19">
        <v>15835</v>
      </c>
      <c r="D29" s="24" t="s">
        <v>68</v>
      </c>
      <c r="E29" s="19">
        <v>24366</v>
      </c>
      <c r="F29" s="19">
        <v>22100</v>
      </c>
      <c r="G29" s="19">
        <v>21100</v>
      </c>
      <c r="H29" s="19">
        <v>20551</v>
      </c>
      <c r="I29" s="19">
        <v>17966</v>
      </c>
      <c r="J29" s="19">
        <v>15626</v>
      </c>
      <c r="K29" s="19">
        <v>14750</v>
      </c>
      <c r="L29" s="19">
        <v>15706</v>
      </c>
      <c r="M29" s="19">
        <v>16082</v>
      </c>
      <c r="N29" s="19">
        <v>15938</v>
      </c>
      <c r="O29" s="19">
        <v>18659</v>
      </c>
      <c r="P29" s="19">
        <v>20930</v>
      </c>
      <c r="Q29" s="19">
        <v>20951</v>
      </c>
      <c r="R29" s="19">
        <v>18192</v>
      </c>
      <c r="S29" s="19">
        <v>17483</v>
      </c>
    </row>
    <row r="30" spans="1:19" ht="16.5">
      <c r="A30" s="36" t="s">
        <v>4</v>
      </c>
      <c r="B30" s="19">
        <v>81134</v>
      </c>
      <c r="C30" s="19">
        <v>109492</v>
      </c>
      <c r="D30" s="19">
        <v>136944</v>
      </c>
      <c r="E30" s="19">
        <v>168435</v>
      </c>
      <c r="F30" s="19">
        <v>153400</v>
      </c>
      <c r="G30" s="19">
        <v>154000</v>
      </c>
      <c r="H30" s="19">
        <v>152836</v>
      </c>
      <c r="I30" s="19">
        <v>144837</v>
      </c>
      <c r="J30" s="19">
        <v>133516</v>
      </c>
      <c r="K30" s="19">
        <v>127351</v>
      </c>
      <c r="L30" s="19">
        <v>137049</v>
      </c>
      <c r="M30" s="19">
        <v>137401</v>
      </c>
      <c r="N30" s="19">
        <v>140038</v>
      </c>
      <c r="O30" s="19">
        <v>144234</v>
      </c>
      <c r="P30" s="19">
        <v>150886</v>
      </c>
      <c r="Q30" s="19">
        <v>149422</v>
      </c>
      <c r="R30" s="19">
        <v>145034</v>
      </c>
      <c r="S30" s="19">
        <v>143503</v>
      </c>
    </row>
    <row r="31" spans="1:19" s="33" customFormat="1" ht="16.5">
      <c r="A31" s="37" t="s">
        <v>8</v>
      </c>
      <c r="B31" s="27" t="s">
        <v>5</v>
      </c>
      <c r="C31" s="29">
        <v>199</v>
      </c>
      <c r="D31" s="27" t="s">
        <v>5</v>
      </c>
      <c r="E31" s="29">
        <v>212</v>
      </c>
      <c r="F31" s="29">
        <v>100</v>
      </c>
      <c r="G31" s="29">
        <v>100</v>
      </c>
      <c r="H31" s="29">
        <v>131</v>
      </c>
      <c r="I31" s="29">
        <v>77</v>
      </c>
      <c r="J31" s="29">
        <v>14</v>
      </c>
      <c r="K31" s="29">
        <v>51</v>
      </c>
      <c r="L31" s="29">
        <v>33</v>
      </c>
      <c r="M31" s="29">
        <v>68</v>
      </c>
      <c r="N31" s="29">
        <v>79</v>
      </c>
      <c r="O31" s="29">
        <v>70</v>
      </c>
      <c r="P31" s="29">
        <v>108</v>
      </c>
      <c r="Q31" s="29">
        <v>140</v>
      </c>
      <c r="R31" s="29">
        <v>89</v>
      </c>
      <c r="S31" s="29">
        <v>101</v>
      </c>
    </row>
    <row r="32" spans="1:19" ht="16.5">
      <c r="A32" s="38" t="s">
        <v>9</v>
      </c>
      <c r="B32" s="18">
        <v>1503</v>
      </c>
      <c r="C32" s="18">
        <v>2255</v>
      </c>
      <c r="D32" s="18">
        <v>4073</v>
      </c>
      <c r="E32" s="18">
        <v>6001</v>
      </c>
      <c r="F32" s="18">
        <v>6000</v>
      </c>
      <c r="G32" s="18">
        <v>6900</v>
      </c>
      <c r="H32" s="18">
        <v>6238</v>
      </c>
      <c r="I32" s="18">
        <v>5979</v>
      </c>
      <c r="J32" s="18">
        <v>4721</v>
      </c>
      <c r="K32" s="18">
        <v>4728</v>
      </c>
      <c r="L32" s="18">
        <v>5830</v>
      </c>
      <c r="M32" s="18">
        <v>6570</v>
      </c>
      <c r="N32" s="18">
        <v>6786</v>
      </c>
      <c r="O32" s="18">
        <v>7425</v>
      </c>
      <c r="P32" s="18">
        <v>7448</v>
      </c>
      <c r="Q32" s="18">
        <v>7150</v>
      </c>
      <c r="R32" s="18">
        <v>6783</v>
      </c>
      <c r="S32" s="18">
        <v>6648</v>
      </c>
    </row>
    <row r="33" spans="1:19" s="35" customFormat="1" ht="16.5">
      <c r="A33" s="38" t="s">
        <v>6</v>
      </c>
      <c r="B33" s="25" t="s">
        <v>5</v>
      </c>
      <c r="C33" s="18">
        <v>1666</v>
      </c>
      <c r="D33" s="18">
        <v>2499</v>
      </c>
      <c r="E33" s="18">
        <v>2794</v>
      </c>
      <c r="F33" s="18">
        <v>2700</v>
      </c>
      <c r="G33" s="18">
        <v>3200</v>
      </c>
      <c r="H33" s="18">
        <v>2390</v>
      </c>
      <c r="I33" s="18">
        <v>2348</v>
      </c>
      <c r="J33" s="18">
        <v>1846</v>
      </c>
      <c r="K33" s="18">
        <v>1627</v>
      </c>
      <c r="L33" s="18">
        <v>1863</v>
      </c>
      <c r="M33" s="18">
        <v>2507</v>
      </c>
      <c r="N33" s="18">
        <v>2259</v>
      </c>
      <c r="O33" s="18">
        <v>2545</v>
      </c>
      <c r="P33" s="18">
        <v>2564</v>
      </c>
      <c r="Q33" s="18">
        <v>2680</v>
      </c>
      <c r="R33" s="18">
        <v>2292</v>
      </c>
      <c r="S33" s="18">
        <v>2351</v>
      </c>
    </row>
    <row r="34" spans="1:19" ht="16.5">
      <c r="A34" s="38" t="s">
        <v>37</v>
      </c>
      <c r="B34" s="26" t="s">
        <v>5</v>
      </c>
      <c r="C34" s="18">
        <f>+C36</f>
        <v>589</v>
      </c>
      <c r="D34" s="18">
        <v>1574</v>
      </c>
      <c r="E34" s="18">
        <v>3207</v>
      </c>
      <c r="F34" s="18">
        <v>3300</v>
      </c>
      <c r="G34" s="18">
        <v>3700</v>
      </c>
      <c r="H34" s="18">
        <v>3848</v>
      </c>
      <c r="I34" s="18">
        <v>3631</v>
      </c>
      <c r="J34" s="18">
        <f aca="true" t="shared" si="4" ref="J34:Q34">+J35+J36</f>
        <v>2875</v>
      </c>
      <c r="K34" s="18">
        <f t="shared" si="4"/>
        <v>3101</v>
      </c>
      <c r="L34" s="18">
        <f t="shared" si="4"/>
        <v>3967</v>
      </c>
      <c r="M34" s="18">
        <f t="shared" si="4"/>
        <v>4063</v>
      </c>
      <c r="N34" s="18">
        <v>4527</v>
      </c>
      <c r="O34" s="18">
        <f t="shared" si="4"/>
        <v>4881</v>
      </c>
      <c r="P34" s="18">
        <f t="shared" si="4"/>
        <v>4884</v>
      </c>
      <c r="Q34" s="18">
        <f t="shared" si="4"/>
        <v>4470</v>
      </c>
      <c r="R34" s="18">
        <v>4491</v>
      </c>
      <c r="S34" s="18">
        <v>4297</v>
      </c>
    </row>
    <row r="35" spans="1:19" ht="16.5">
      <c r="A35" s="36" t="s">
        <v>24</v>
      </c>
      <c r="B35" s="23" t="s">
        <v>5</v>
      </c>
      <c r="C35" s="23" t="s">
        <v>5</v>
      </c>
      <c r="D35" s="23" t="s">
        <v>5</v>
      </c>
      <c r="E35" s="23" t="s">
        <v>5</v>
      </c>
      <c r="F35" s="23" t="s">
        <v>5</v>
      </c>
      <c r="G35" s="23" t="s">
        <v>5</v>
      </c>
      <c r="H35" s="20" t="s">
        <v>5</v>
      </c>
      <c r="I35" s="20" t="s">
        <v>5</v>
      </c>
      <c r="J35" s="19">
        <v>629</v>
      </c>
      <c r="K35" s="19">
        <v>616</v>
      </c>
      <c r="L35" s="19">
        <v>733</v>
      </c>
      <c r="M35" s="19">
        <v>643</v>
      </c>
      <c r="N35" s="19">
        <v>764</v>
      </c>
      <c r="O35" s="19">
        <v>843</v>
      </c>
      <c r="P35" s="19">
        <v>839</v>
      </c>
      <c r="Q35" s="19">
        <v>694</v>
      </c>
      <c r="R35" s="19">
        <v>884</v>
      </c>
      <c r="S35" s="19">
        <v>686</v>
      </c>
    </row>
    <row r="36" spans="1:19" s="33" customFormat="1" ht="16.5">
      <c r="A36" s="37" t="s">
        <v>4</v>
      </c>
      <c r="B36" s="27" t="s">
        <v>5</v>
      </c>
      <c r="C36" s="28">
        <v>589</v>
      </c>
      <c r="D36" s="27" t="s">
        <v>5</v>
      </c>
      <c r="E36" s="27" t="s">
        <v>5</v>
      </c>
      <c r="F36" s="27" t="s">
        <v>5</v>
      </c>
      <c r="G36" s="27" t="s">
        <v>5</v>
      </c>
      <c r="H36" s="28" t="s">
        <v>5</v>
      </c>
      <c r="I36" s="28" t="s">
        <v>5</v>
      </c>
      <c r="J36" s="29">
        <v>2246</v>
      </c>
      <c r="K36" s="29">
        <v>2485</v>
      </c>
      <c r="L36" s="29">
        <v>3234</v>
      </c>
      <c r="M36" s="29">
        <v>3420</v>
      </c>
      <c r="N36" s="29">
        <v>3762</v>
      </c>
      <c r="O36" s="29">
        <v>4038</v>
      </c>
      <c r="P36" s="29">
        <v>4045</v>
      </c>
      <c r="Q36" s="29">
        <v>3776</v>
      </c>
      <c r="R36" s="29">
        <v>3607</v>
      </c>
      <c r="S36" s="29">
        <v>3611</v>
      </c>
    </row>
    <row r="37" spans="1:19" ht="16.5">
      <c r="A37" s="38" t="s">
        <v>10</v>
      </c>
      <c r="B37" s="18">
        <v>809</v>
      </c>
      <c r="C37" s="18">
        <v>1554</v>
      </c>
      <c r="D37" s="18">
        <v>2832</v>
      </c>
      <c r="E37" s="18">
        <v>4945</v>
      </c>
      <c r="F37" s="18">
        <v>5800</v>
      </c>
      <c r="G37" s="18">
        <v>6600</v>
      </c>
      <c r="H37" s="18">
        <v>8051</v>
      </c>
      <c r="I37" s="18">
        <v>8000</v>
      </c>
      <c r="J37" s="18">
        <f aca="true" t="shared" si="5" ref="J37:O37">+J38+J39</f>
        <v>5037</v>
      </c>
      <c r="K37" s="18">
        <v>5906</v>
      </c>
      <c r="L37" s="18">
        <f t="shared" si="5"/>
        <v>4741</v>
      </c>
      <c r="M37" s="18">
        <f t="shared" si="5"/>
        <v>4244</v>
      </c>
      <c r="N37" s="18">
        <v>4092</v>
      </c>
      <c r="O37" s="18">
        <f t="shared" si="5"/>
        <v>5580</v>
      </c>
      <c r="P37" s="18">
        <v>6765</v>
      </c>
      <c r="Q37" s="18">
        <v>6700</v>
      </c>
      <c r="R37" s="18">
        <v>6545</v>
      </c>
      <c r="S37" s="18">
        <v>6377</v>
      </c>
    </row>
    <row r="38" spans="1:19" ht="16.5">
      <c r="A38" s="36" t="s">
        <v>11</v>
      </c>
      <c r="B38" s="23" t="s">
        <v>5</v>
      </c>
      <c r="C38" s="23" t="s">
        <v>5</v>
      </c>
      <c r="D38" s="23" t="s">
        <v>5</v>
      </c>
      <c r="E38" s="23" t="s">
        <v>5</v>
      </c>
      <c r="F38" s="23" t="s">
        <v>5</v>
      </c>
      <c r="G38" s="23" t="s">
        <v>5</v>
      </c>
      <c r="H38" s="20" t="s">
        <v>5</v>
      </c>
      <c r="I38" s="20" t="s">
        <v>5</v>
      </c>
      <c r="J38" s="19">
        <v>1814</v>
      </c>
      <c r="K38" s="19">
        <v>2976</v>
      </c>
      <c r="L38" s="19">
        <v>2182</v>
      </c>
      <c r="M38" s="19">
        <v>1934</v>
      </c>
      <c r="N38" s="19">
        <v>2016</v>
      </c>
      <c r="O38" s="19">
        <v>2105</v>
      </c>
      <c r="P38" s="19">
        <v>2041</v>
      </c>
      <c r="Q38" s="19">
        <v>2041</v>
      </c>
      <c r="R38" s="19">
        <v>1904</v>
      </c>
      <c r="S38" s="19">
        <v>1951</v>
      </c>
    </row>
    <row r="39" spans="1:19" ht="16.5">
      <c r="A39" s="37" t="s">
        <v>12</v>
      </c>
      <c r="B39" s="27" t="s">
        <v>5</v>
      </c>
      <c r="C39" s="27" t="s">
        <v>5</v>
      </c>
      <c r="D39" s="27" t="s">
        <v>5</v>
      </c>
      <c r="E39" s="27" t="s">
        <v>5</v>
      </c>
      <c r="F39" s="27" t="s">
        <v>5</v>
      </c>
      <c r="G39" s="27" t="s">
        <v>5</v>
      </c>
      <c r="H39" s="28" t="s">
        <v>5</v>
      </c>
      <c r="I39" s="28" t="s">
        <v>5</v>
      </c>
      <c r="J39" s="29">
        <v>3223</v>
      </c>
      <c r="K39" s="29">
        <v>2931</v>
      </c>
      <c r="L39" s="29">
        <v>2559</v>
      </c>
      <c r="M39" s="29">
        <v>2310</v>
      </c>
      <c r="N39" s="29">
        <v>2075</v>
      </c>
      <c r="O39" s="29">
        <v>3475</v>
      </c>
      <c r="P39" s="19">
        <v>4725</v>
      </c>
      <c r="Q39" s="19">
        <v>4660</v>
      </c>
      <c r="R39" s="19">
        <v>4641</v>
      </c>
      <c r="S39" s="19">
        <v>4426</v>
      </c>
    </row>
    <row r="40" spans="1:19" ht="16.5">
      <c r="A40" s="38" t="s">
        <v>13</v>
      </c>
      <c r="B40" s="25" t="s">
        <v>5</v>
      </c>
      <c r="C40" s="25" t="s">
        <v>5</v>
      </c>
      <c r="D40" s="25" t="s">
        <v>5</v>
      </c>
      <c r="E40" s="25" t="s">
        <v>5</v>
      </c>
      <c r="F40" s="25" t="s">
        <v>5</v>
      </c>
      <c r="G40" s="25" t="s">
        <v>5</v>
      </c>
      <c r="H40" s="26" t="s">
        <v>5</v>
      </c>
      <c r="I40" s="26" t="s">
        <v>5</v>
      </c>
      <c r="J40" s="18">
        <f aca="true" t="shared" si="6" ref="J40:P40">+J41+J42+J43</f>
        <v>10426</v>
      </c>
      <c r="K40" s="18">
        <f t="shared" si="6"/>
        <v>12144</v>
      </c>
      <c r="L40" s="18">
        <f t="shared" si="6"/>
        <v>15176</v>
      </c>
      <c r="M40" s="18">
        <f t="shared" si="6"/>
        <v>16625</v>
      </c>
      <c r="N40" s="18">
        <v>14680</v>
      </c>
      <c r="O40" s="18">
        <v>16502</v>
      </c>
      <c r="P40" s="18">
        <f t="shared" si="6"/>
        <v>20528</v>
      </c>
      <c r="Q40" s="18">
        <v>20407</v>
      </c>
      <c r="R40" s="18">
        <v>20421</v>
      </c>
      <c r="S40" s="18">
        <v>21936</v>
      </c>
    </row>
    <row r="41" spans="1:19" ht="16.5">
      <c r="A41" s="36" t="s">
        <v>14</v>
      </c>
      <c r="B41" s="23" t="s">
        <v>5</v>
      </c>
      <c r="C41" s="23" t="s">
        <v>5</v>
      </c>
      <c r="D41" s="23" t="s">
        <v>5</v>
      </c>
      <c r="E41" s="23" t="s">
        <v>5</v>
      </c>
      <c r="F41" s="23" t="s">
        <v>5</v>
      </c>
      <c r="G41" s="23" t="s">
        <v>5</v>
      </c>
      <c r="H41" s="20" t="s">
        <v>5</v>
      </c>
      <c r="I41" s="20" t="s">
        <v>5</v>
      </c>
      <c r="J41" s="19">
        <v>6171</v>
      </c>
      <c r="K41" s="19">
        <v>8833</v>
      </c>
      <c r="L41" s="19">
        <v>9328</v>
      </c>
      <c r="M41" s="19">
        <v>11566</v>
      </c>
      <c r="N41" s="19">
        <v>10261</v>
      </c>
      <c r="O41" s="19">
        <v>13189</v>
      </c>
      <c r="P41" s="19">
        <v>16858</v>
      </c>
      <c r="Q41" s="19">
        <v>16739</v>
      </c>
      <c r="R41" s="19">
        <v>16736</v>
      </c>
      <c r="S41" s="19">
        <v>18168</v>
      </c>
    </row>
    <row r="42" spans="1:19" ht="16.5">
      <c r="A42" s="36" t="s">
        <v>15</v>
      </c>
      <c r="B42" s="23" t="s">
        <v>5</v>
      </c>
      <c r="C42" s="23" t="s">
        <v>5</v>
      </c>
      <c r="D42" s="23" t="s">
        <v>5</v>
      </c>
      <c r="E42" s="23" t="s">
        <v>5</v>
      </c>
      <c r="F42" s="23" t="s">
        <v>5</v>
      </c>
      <c r="G42" s="23" t="s">
        <v>5</v>
      </c>
      <c r="H42" s="20" t="s">
        <v>5</v>
      </c>
      <c r="I42" s="20" t="s">
        <v>5</v>
      </c>
      <c r="J42" s="19">
        <v>1868</v>
      </c>
      <c r="K42" s="19">
        <v>637</v>
      </c>
      <c r="L42" s="19">
        <v>2245</v>
      </c>
      <c r="M42" s="19">
        <v>2094</v>
      </c>
      <c r="N42" s="19">
        <v>1798</v>
      </c>
      <c r="O42" s="19">
        <v>1630</v>
      </c>
      <c r="P42" s="19">
        <v>1999</v>
      </c>
      <c r="Q42" s="19">
        <v>1973</v>
      </c>
      <c r="R42" s="19">
        <v>2052</v>
      </c>
      <c r="S42" s="19">
        <v>2190</v>
      </c>
    </row>
    <row r="43" spans="1:19" ht="17.25" thickBot="1">
      <c r="A43" s="39" t="s">
        <v>8</v>
      </c>
      <c r="B43" s="30" t="s">
        <v>5</v>
      </c>
      <c r="C43" s="30" t="s">
        <v>5</v>
      </c>
      <c r="D43" s="30" t="s">
        <v>5</v>
      </c>
      <c r="E43" s="30" t="s">
        <v>5</v>
      </c>
      <c r="F43" s="30" t="s">
        <v>5</v>
      </c>
      <c r="G43" s="30" t="s">
        <v>5</v>
      </c>
      <c r="H43" s="31" t="s">
        <v>5</v>
      </c>
      <c r="I43" s="31" t="s">
        <v>5</v>
      </c>
      <c r="J43" s="32">
        <v>2387</v>
      </c>
      <c r="K43" s="32">
        <v>2674</v>
      </c>
      <c r="L43" s="32">
        <v>3603</v>
      </c>
      <c r="M43" s="32">
        <v>2965</v>
      </c>
      <c r="N43" s="32">
        <v>2620</v>
      </c>
      <c r="O43" s="32">
        <v>1684</v>
      </c>
      <c r="P43" s="32">
        <v>1671</v>
      </c>
      <c r="Q43" s="32">
        <v>1694</v>
      </c>
      <c r="R43" s="32">
        <v>1633</v>
      </c>
      <c r="S43" s="32">
        <v>1578</v>
      </c>
    </row>
    <row r="44" spans="1:16" ht="17.25" thickTop="1">
      <c r="A44" s="54" t="s">
        <v>72</v>
      </c>
      <c r="B44" s="54"/>
      <c r="C44" s="54"/>
      <c r="D44" s="54"/>
      <c r="E44" s="54"/>
      <c r="F44" s="54"/>
      <c r="G44" s="54"/>
      <c r="H44" s="54"/>
      <c r="I44" s="54"/>
      <c r="J44" s="54"/>
      <c r="K44" s="54"/>
      <c r="L44" s="54"/>
      <c r="M44" s="54"/>
      <c r="N44" s="54"/>
      <c r="O44" s="54"/>
      <c r="P44" s="4"/>
    </row>
    <row r="45" spans="1:16" ht="16.5">
      <c r="A45" s="5"/>
      <c r="B45" s="6"/>
      <c r="C45" s="6"/>
      <c r="D45" s="6"/>
      <c r="E45" s="6"/>
      <c r="F45" s="6"/>
      <c r="G45" s="6"/>
      <c r="H45" s="7"/>
      <c r="I45" s="7"/>
      <c r="J45" s="8"/>
      <c r="K45" s="8"/>
      <c r="L45" s="8"/>
      <c r="M45" s="8"/>
      <c r="N45" s="8"/>
      <c r="O45" s="8"/>
      <c r="P45" s="4"/>
    </row>
    <row r="46" spans="1:15" ht="51" customHeight="1">
      <c r="A46" s="55" t="s">
        <v>52</v>
      </c>
      <c r="B46" s="55"/>
      <c r="C46" s="55"/>
      <c r="D46" s="55"/>
      <c r="E46" s="55"/>
      <c r="F46" s="55"/>
      <c r="G46" s="50"/>
      <c r="H46" s="50"/>
      <c r="I46" s="50"/>
      <c r="J46" s="50"/>
      <c r="K46" s="10"/>
      <c r="L46" s="10"/>
      <c r="M46" s="10"/>
      <c r="N46" s="10"/>
      <c r="O46" s="10"/>
    </row>
    <row r="47" spans="1:15" ht="71.25" customHeight="1">
      <c r="A47" s="55" t="s">
        <v>54</v>
      </c>
      <c r="B47" s="55"/>
      <c r="C47" s="55"/>
      <c r="D47" s="55"/>
      <c r="E47" s="55"/>
      <c r="F47" s="55"/>
      <c r="G47" s="50"/>
      <c r="H47" s="50"/>
      <c r="I47" s="50"/>
      <c r="J47" s="50"/>
      <c r="K47" s="10"/>
      <c r="L47" s="10"/>
      <c r="M47" s="10"/>
      <c r="N47" s="10"/>
      <c r="O47" s="10"/>
    </row>
    <row r="48" spans="1:15" ht="13.5">
      <c r="A48" s="51" t="s">
        <v>56</v>
      </c>
      <c r="B48" s="51"/>
      <c r="C48" s="51"/>
      <c r="D48" s="51"/>
      <c r="E48" s="51"/>
      <c r="F48" s="51"/>
      <c r="G48" s="50"/>
      <c r="H48" s="50"/>
      <c r="I48" s="50"/>
      <c r="J48" s="50"/>
      <c r="K48" s="9"/>
      <c r="L48" s="9"/>
      <c r="M48" s="9"/>
      <c r="N48" s="9"/>
      <c r="O48" s="9"/>
    </row>
    <row r="49" spans="1:15" ht="13.5">
      <c r="A49" s="51" t="s">
        <v>58</v>
      </c>
      <c r="B49" s="51"/>
      <c r="C49" s="51"/>
      <c r="D49" s="51"/>
      <c r="E49" s="51"/>
      <c r="F49" s="51"/>
      <c r="G49" s="50"/>
      <c r="H49" s="50"/>
      <c r="I49" s="50"/>
      <c r="J49" s="50"/>
      <c r="K49" s="9"/>
      <c r="L49" s="9"/>
      <c r="M49" s="9"/>
      <c r="N49" s="9"/>
      <c r="O49" s="9"/>
    </row>
    <row r="50" spans="1:15" ht="13.5">
      <c r="A50" s="51" t="s">
        <v>59</v>
      </c>
      <c r="B50" s="51"/>
      <c r="C50" s="51"/>
      <c r="D50" s="51"/>
      <c r="E50" s="51"/>
      <c r="F50" s="51"/>
      <c r="G50" s="50"/>
      <c r="H50" s="50"/>
      <c r="I50" s="50"/>
      <c r="J50" s="50"/>
      <c r="K50" s="9"/>
      <c r="L50" s="9"/>
      <c r="M50" s="9"/>
      <c r="N50" s="9"/>
      <c r="O50" s="9"/>
    </row>
    <row r="51" spans="1:15" ht="13.5">
      <c r="A51" s="51" t="s">
        <v>62</v>
      </c>
      <c r="B51" s="49"/>
      <c r="C51" s="49"/>
      <c r="D51" s="49"/>
      <c r="E51" s="49"/>
      <c r="F51" s="49"/>
      <c r="G51" s="50"/>
      <c r="H51" s="50"/>
      <c r="I51" s="50"/>
      <c r="J51" s="50"/>
      <c r="K51" s="9"/>
      <c r="L51" s="9"/>
      <c r="M51" s="9"/>
      <c r="N51" s="9"/>
      <c r="O51" s="9"/>
    </row>
    <row r="52" spans="1:15" ht="14.25" customHeight="1">
      <c r="A52" s="48"/>
      <c r="B52" s="48"/>
      <c r="C52" s="48"/>
      <c r="D52" s="48"/>
      <c r="E52" s="48"/>
      <c r="F52" s="48"/>
      <c r="G52" s="11"/>
      <c r="H52" s="11"/>
      <c r="I52" s="11"/>
      <c r="J52" s="11"/>
      <c r="K52" s="11"/>
      <c r="L52" s="11"/>
      <c r="M52" s="11"/>
      <c r="N52" s="11"/>
      <c r="O52" s="11"/>
    </row>
    <row r="53" spans="1:15" ht="12.75">
      <c r="A53" s="52" t="s">
        <v>31</v>
      </c>
      <c r="B53" s="52"/>
      <c r="C53" s="52"/>
      <c r="D53" s="52"/>
      <c r="E53" s="52"/>
      <c r="F53" s="52"/>
      <c r="G53" s="50"/>
      <c r="H53" s="50"/>
      <c r="I53" s="50"/>
      <c r="J53" s="50"/>
      <c r="K53" s="12"/>
      <c r="L53" s="12"/>
      <c r="M53" s="12"/>
      <c r="N53" s="12"/>
      <c r="O53" s="12"/>
    </row>
    <row r="54" spans="1:15" ht="60.75" customHeight="1">
      <c r="A54" s="53" t="s">
        <v>16</v>
      </c>
      <c r="B54" s="53"/>
      <c r="C54" s="53"/>
      <c r="D54" s="53"/>
      <c r="E54" s="53"/>
      <c r="F54" s="53"/>
      <c r="G54" s="50"/>
      <c r="H54" s="50"/>
      <c r="I54" s="50"/>
      <c r="J54" s="50"/>
      <c r="K54" s="12"/>
      <c r="L54" s="12"/>
      <c r="M54" s="12"/>
      <c r="N54" s="12"/>
      <c r="O54" s="12"/>
    </row>
    <row r="55" spans="1:15" ht="12" customHeight="1">
      <c r="A55" s="48"/>
      <c r="B55" s="48"/>
      <c r="C55" s="48"/>
      <c r="D55" s="48"/>
      <c r="E55" s="48"/>
      <c r="F55" s="48"/>
      <c r="G55" s="11"/>
      <c r="H55" s="11"/>
      <c r="I55" s="11"/>
      <c r="J55" s="11"/>
      <c r="K55" s="11"/>
      <c r="L55" s="11"/>
      <c r="M55" s="11"/>
      <c r="N55" s="11"/>
      <c r="O55" s="11"/>
    </row>
    <row r="56" spans="1:15" ht="12.75" customHeight="1">
      <c r="A56" s="52" t="s">
        <v>30</v>
      </c>
      <c r="B56" s="49"/>
      <c r="C56" s="49"/>
      <c r="D56" s="49"/>
      <c r="E56" s="49"/>
      <c r="F56" s="49"/>
      <c r="G56" s="11"/>
      <c r="H56" s="11"/>
      <c r="I56" s="11"/>
      <c r="J56" s="11"/>
      <c r="K56" s="11"/>
      <c r="L56" s="11"/>
      <c r="M56" s="11"/>
      <c r="N56" s="11"/>
      <c r="O56" s="11"/>
    </row>
    <row r="57" spans="1:15" ht="12.75">
      <c r="A57" s="52" t="s">
        <v>32</v>
      </c>
      <c r="B57" s="49"/>
      <c r="C57" s="49"/>
      <c r="D57" s="49"/>
      <c r="E57" s="49"/>
      <c r="F57" s="49"/>
      <c r="G57" s="11"/>
      <c r="H57" s="11"/>
      <c r="I57" s="11"/>
      <c r="J57" s="11"/>
      <c r="K57" s="11"/>
      <c r="L57" s="11"/>
      <c r="M57" s="11"/>
      <c r="N57" s="11"/>
      <c r="O57" s="11"/>
    </row>
    <row r="58" spans="1:15" ht="24" customHeight="1">
      <c r="A58" s="48" t="s">
        <v>17</v>
      </c>
      <c r="B58" s="49"/>
      <c r="C58" s="49"/>
      <c r="D58" s="49"/>
      <c r="E58" s="49"/>
      <c r="F58" s="49"/>
      <c r="G58" s="50"/>
      <c r="H58" s="50"/>
      <c r="I58" s="50"/>
      <c r="J58" s="50"/>
      <c r="K58" s="12"/>
      <c r="L58" s="12"/>
      <c r="M58" s="12"/>
      <c r="N58" s="12"/>
      <c r="O58" s="12"/>
    </row>
    <row r="59" spans="1:15" ht="12.75">
      <c r="A59" s="48" t="s">
        <v>18</v>
      </c>
      <c r="B59" s="49"/>
      <c r="C59" s="49"/>
      <c r="D59" s="49"/>
      <c r="E59" s="49"/>
      <c r="F59" s="49"/>
      <c r="G59" s="50"/>
      <c r="H59" s="50"/>
      <c r="I59" s="50"/>
      <c r="J59" s="50"/>
      <c r="K59" s="12"/>
      <c r="L59" s="12"/>
      <c r="M59" s="12"/>
      <c r="N59" s="12"/>
      <c r="O59" s="12"/>
    </row>
    <row r="60" spans="1:15" ht="12.75">
      <c r="A60" s="48" t="s">
        <v>26</v>
      </c>
      <c r="B60" s="48"/>
      <c r="C60" s="48"/>
      <c r="D60" s="48"/>
      <c r="E60" s="48"/>
      <c r="F60" s="48"/>
      <c r="G60" s="50"/>
      <c r="H60" s="50"/>
      <c r="I60" s="50"/>
      <c r="J60" s="50"/>
      <c r="K60" s="11"/>
      <c r="L60" s="11"/>
      <c r="M60" s="11"/>
      <c r="N60" s="11"/>
      <c r="O60" s="11"/>
    </row>
    <row r="61" spans="1:15" ht="12.75">
      <c r="A61" s="48" t="s">
        <v>27</v>
      </c>
      <c r="B61" s="48"/>
      <c r="C61" s="48"/>
      <c r="D61" s="48"/>
      <c r="E61" s="48"/>
      <c r="F61" s="48"/>
      <c r="G61" s="50"/>
      <c r="H61" s="50"/>
      <c r="I61" s="50"/>
      <c r="J61" s="50"/>
      <c r="K61" s="11"/>
      <c r="L61" s="11"/>
      <c r="M61" s="11"/>
      <c r="N61" s="11"/>
      <c r="O61" s="11"/>
    </row>
    <row r="62" spans="1:15" ht="12.75">
      <c r="A62" s="48" t="s">
        <v>19</v>
      </c>
      <c r="B62" s="48"/>
      <c r="C62" s="48"/>
      <c r="D62" s="48"/>
      <c r="E62" s="48"/>
      <c r="F62" s="48"/>
      <c r="G62" s="50"/>
      <c r="H62" s="50"/>
      <c r="I62" s="50"/>
      <c r="J62" s="50"/>
      <c r="K62" s="11"/>
      <c r="L62" s="11"/>
      <c r="M62" s="11"/>
      <c r="N62" s="11"/>
      <c r="O62" s="11"/>
    </row>
    <row r="63" spans="1:15" ht="14.25" customHeight="1">
      <c r="A63" s="53" t="s">
        <v>25</v>
      </c>
      <c r="B63" s="49"/>
      <c r="C63" s="49"/>
      <c r="D63" s="49"/>
      <c r="E63" s="49"/>
      <c r="F63" s="49"/>
      <c r="G63" s="50"/>
      <c r="H63" s="50"/>
      <c r="I63" s="50"/>
      <c r="J63" s="50"/>
      <c r="K63" s="11"/>
      <c r="L63" s="11"/>
      <c r="M63" s="11"/>
      <c r="N63" s="11"/>
      <c r="O63" s="11"/>
    </row>
    <row r="64" spans="1:15" ht="24" customHeight="1">
      <c r="A64" s="56" t="s">
        <v>71</v>
      </c>
      <c r="B64" s="49"/>
      <c r="C64" s="49"/>
      <c r="D64" s="49"/>
      <c r="E64" s="49"/>
      <c r="F64" s="49"/>
      <c r="G64" s="50"/>
      <c r="H64" s="50"/>
      <c r="I64" s="50"/>
      <c r="J64" s="50"/>
      <c r="K64" s="11"/>
      <c r="L64" s="11"/>
      <c r="M64" s="11"/>
      <c r="N64" s="11"/>
      <c r="O64" s="11"/>
    </row>
    <row r="65" spans="1:15" ht="12.75">
      <c r="A65" s="52" t="s">
        <v>33</v>
      </c>
      <c r="B65" s="49"/>
      <c r="C65" s="49"/>
      <c r="D65" s="49"/>
      <c r="E65" s="49"/>
      <c r="F65" s="49"/>
      <c r="G65" s="50"/>
      <c r="H65" s="50"/>
      <c r="I65" s="50"/>
      <c r="J65" s="50"/>
      <c r="K65" s="11"/>
      <c r="L65" s="11"/>
      <c r="M65" s="11"/>
      <c r="N65" s="11"/>
      <c r="O65" s="11"/>
    </row>
    <row r="66" spans="1:15" ht="22.5" customHeight="1">
      <c r="A66" s="48" t="s">
        <v>20</v>
      </c>
      <c r="B66" s="49"/>
      <c r="C66" s="49"/>
      <c r="D66" s="49"/>
      <c r="E66" s="49"/>
      <c r="F66" s="49"/>
      <c r="G66" s="50"/>
      <c r="H66" s="50"/>
      <c r="I66" s="50"/>
      <c r="J66" s="50"/>
      <c r="K66" s="11"/>
      <c r="L66" s="11"/>
      <c r="M66" s="11"/>
      <c r="N66" s="11"/>
      <c r="O66" s="11"/>
    </row>
    <row r="67" spans="1:15" ht="12.75">
      <c r="A67" s="48" t="s">
        <v>21</v>
      </c>
      <c r="B67" s="49"/>
      <c r="C67" s="49"/>
      <c r="D67" s="49"/>
      <c r="E67" s="49"/>
      <c r="F67" s="49"/>
      <c r="G67" s="50"/>
      <c r="H67" s="50"/>
      <c r="I67" s="50"/>
      <c r="J67" s="50"/>
      <c r="K67" s="11"/>
      <c r="L67" s="11"/>
      <c r="M67" s="11"/>
      <c r="N67" s="11"/>
      <c r="O67" s="11"/>
    </row>
    <row r="68" spans="1:15" ht="12.75">
      <c r="A68" s="48" t="s">
        <v>28</v>
      </c>
      <c r="B68" s="49"/>
      <c r="C68" s="49"/>
      <c r="D68" s="49"/>
      <c r="E68" s="49"/>
      <c r="F68" s="49"/>
      <c r="G68" s="50"/>
      <c r="H68" s="50"/>
      <c r="I68" s="50"/>
      <c r="J68" s="50"/>
      <c r="K68" s="12"/>
      <c r="L68" s="12"/>
      <c r="M68" s="12"/>
      <c r="N68" s="12"/>
      <c r="O68" s="12"/>
    </row>
    <row r="69" spans="1:15" ht="15" customHeight="1">
      <c r="A69" s="48" t="s">
        <v>22</v>
      </c>
      <c r="B69" s="48"/>
      <c r="C69" s="48"/>
      <c r="D69" s="48"/>
      <c r="E69" s="48"/>
      <c r="F69" s="48"/>
      <c r="G69" s="50"/>
      <c r="H69" s="50"/>
      <c r="I69" s="50"/>
      <c r="J69" s="50"/>
      <c r="K69" s="11"/>
      <c r="L69" s="11"/>
      <c r="M69" s="11"/>
      <c r="N69" s="11"/>
      <c r="O69" s="11"/>
    </row>
    <row r="70" spans="1:15" ht="12" customHeight="1">
      <c r="A70" s="48" t="s">
        <v>23</v>
      </c>
      <c r="B70" s="48"/>
      <c r="C70" s="48"/>
      <c r="D70" s="48"/>
      <c r="E70" s="48"/>
      <c r="F70" s="48"/>
      <c r="G70" s="50"/>
      <c r="H70" s="50"/>
      <c r="I70" s="50"/>
      <c r="J70" s="50"/>
      <c r="K70" s="11"/>
      <c r="L70" s="11"/>
      <c r="M70" s="11"/>
      <c r="N70" s="11"/>
      <c r="O70" s="11"/>
    </row>
    <row r="71" spans="1:15" ht="12" customHeight="1">
      <c r="A71" s="48" t="s">
        <v>63</v>
      </c>
      <c r="B71" s="48"/>
      <c r="C71" s="48"/>
      <c r="D71" s="48"/>
      <c r="E71" s="48"/>
      <c r="F71" s="48"/>
      <c r="G71" s="48"/>
      <c r="H71" s="48"/>
      <c r="I71" s="50"/>
      <c r="J71" s="50"/>
      <c r="K71" s="11"/>
      <c r="L71" s="11"/>
      <c r="M71" s="11"/>
      <c r="N71" s="11"/>
      <c r="O71" s="11"/>
    </row>
    <row r="72" spans="1:15" ht="12" customHeight="1">
      <c r="A72" s="48" t="s">
        <v>70</v>
      </c>
      <c r="B72" s="49"/>
      <c r="C72" s="49"/>
      <c r="D72" s="49"/>
      <c r="E72" s="49"/>
      <c r="F72" s="49"/>
      <c r="G72" s="50"/>
      <c r="H72" s="50"/>
      <c r="I72" s="50"/>
      <c r="J72" s="50"/>
      <c r="K72" s="11"/>
      <c r="L72" s="11"/>
      <c r="M72" s="11"/>
      <c r="N72" s="11"/>
      <c r="O72" s="11"/>
    </row>
    <row r="73" spans="1:15" ht="12.75" customHeight="1">
      <c r="A73" s="1"/>
      <c r="B73" s="13"/>
      <c r="C73" s="13"/>
      <c r="D73" s="13"/>
      <c r="E73" s="13"/>
      <c r="F73" s="13"/>
      <c r="G73" s="14"/>
      <c r="H73" s="14"/>
      <c r="I73" s="14"/>
      <c r="J73" s="14"/>
      <c r="K73" s="14"/>
      <c r="L73" s="14"/>
      <c r="M73" s="14"/>
      <c r="N73" s="14"/>
      <c r="O73" s="14"/>
    </row>
    <row r="74" spans="2:15" ht="22.5" customHeight="1">
      <c r="B74" s="15"/>
      <c r="C74" s="15"/>
      <c r="D74" s="15"/>
      <c r="E74" s="15"/>
      <c r="F74" s="15"/>
      <c r="G74" s="16"/>
      <c r="H74" s="16"/>
      <c r="I74" s="16"/>
      <c r="J74" s="16"/>
      <c r="K74" s="16"/>
      <c r="L74" s="16"/>
      <c r="M74" s="16"/>
      <c r="N74" s="16"/>
      <c r="O74" s="16"/>
    </row>
    <row r="75" spans="2:15" ht="12.75" customHeight="1">
      <c r="B75" s="13"/>
      <c r="C75" s="13"/>
      <c r="D75" s="13"/>
      <c r="E75" s="13"/>
      <c r="F75" s="13"/>
      <c r="G75" s="14"/>
      <c r="H75" s="14"/>
      <c r="I75" s="14"/>
      <c r="J75" s="14"/>
      <c r="K75" s="14"/>
      <c r="L75" s="14"/>
      <c r="M75" s="14"/>
      <c r="N75" s="14"/>
      <c r="O75" s="14"/>
    </row>
    <row r="76" spans="2:15" ht="12.75">
      <c r="B76" s="1"/>
      <c r="C76" s="1"/>
      <c r="D76" s="1"/>
      <c r="E76" s="1"/>
      <c r="F76" s="1"/>
      <c r="G76" s="1"/>
      <c r="H76" s="1"/>
      <c r="I76" s="1"/>
      <c r="J76" s="1"/>
      <c r="K76" s="1"/>
      <c r="L76" s="1"/>
      <c r="M76" s="1"/>
      <c r="N76" s="1"/>
      <c r="O76" s="1"/>
    </row>
    <row r="81" ht="12.75">
      <c r="P81" s="1"/>
    </row>
  </sheetData>
  <mergeCells count="29">
    <mergeCell ref="A70:J70"/>
    <mergeCell ref="A71:J71"/>
    <mergeCell ref="A72:J72"/>
    <mergeCell ref="A62:J62"/>
    <mergeCell ref="A63:J63"/>
    <mergeCell ref="A68:J68"/>
    <mergeCell ref="A69:J69"/>
    <mergeCell ref="A64:J64"/>
    <mergeCell ref="A65:J65"/>
    <mergeCell ref="A66:J66"/>
    <mergeCell ref="A57:F57"/>
    <mergeCell ref="A44:O44"/>
    <mergeCell ref="A52:F52"/>
    <mergeCell ref="A55:F55"/>
    <mergeCell ref="A56:F56"/>
    <mergeCell ref="A46:J46"/>
    <mergeCell ref="A47:J47"/>
    <mergeCell ref="A48:J48"/>
    <mergeCell ref="A49:J49"/>
    <mergeCell ref="A1:S1"/>
    <mergeCell ref="A67:J67"/>
    <mergeCell ref="A50:J50"/>
    <mergeCell ref="A51:J51"/>
    <mergeCell ref="A53:J53"/>
    <mergeCell ref="A54:J54"/>
    <mergeCell ref="A58:J58"/>
    <mergeCell ref="A59:J59"/>
    <mergeCell ref="A60:J60"/>
    <mergeCell ref="A61:J61"/>
  </mergeCells>
  <printOptions/>
  <pageMargins left="0.5" right="0.5" top="0.5" bottom="0.5" header="0.25" footer="0.25"/>
  <pageSetup fitToHeight="2" horizontalDpi="600" verticalDpi="600" orientation="landscape" scale="60" r:id="rId1"/>
  <rowBreaks count="1" manualBreakCount="1">
    <brk id="4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Lepofsky</dc:creator>
  <cp:keywords/>
  <dc:description/>
  <cp:lastModifiedBy>dmegret</cp:lastModifiedBy>
  <cp:lastPrinted>2004-06-21T20:33:11Z</cp:lastPrinted>
  <dcterms:created xsi:type="dcterms:W3CDTF">2000-04-19T15:33:34Z</dcterms:created>
  <dcterms:modified xsi:type="dcterms:W3CDTF">2005-01-03T19:51:01Z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196477354</vt:i4>
  </property>
  <property fmtid="{D5CDD505-2E9C-101B-9397-08002B2CF9AE}" pid="3" name="_EmailSubject">
    <vt:lpwstr>6-25 batch</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933343640</vt:i4>
  </property>
  <property fmtid="{D5CDD505-2E9C-101B-9397-08002B2CF9AE}" pid="7" name="_ReviewingToolsShownOnce">
    <vt:lpwstr/>
  </property>
</Properties>
</file>