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2-37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{"'2-37'!$A$1:$M$30"}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tasks\nts2000\nts2000\HTML\Ch2_web\2-37.htm"</definedName>
    <definedName name="HTML_Title" hidden="1">"Table 2-37"</definedName>
    <definedName name="_xlnm.Print_Area" localSheetId="0">'2-37'!$A$1:$Q$25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<sst xmlns="http://schemas.openxmlformats.org/spreadsheetml/2006/main" count="37" uniqueCount="31">
  <si>
    <t>Derailments</t>
  </si>
  <si>
    <t>Collisions</t>
  </si>
  <si>
    <t>Other</t>
  </si>
  <si>
    <r>
      <t xml:space="preserve">a  </t>
    </r>
    <r>
      <rPr>
        <sz val="9"/>
        <rFont val="Arial"/>
        <family val="2"/>
      </rPr>
      <t>Excludes highway-rail grade crossing accidents.</t>
    </r>
  </si>
  <si>
    <r>
      <t xml:space="preserve">1980-96: U.S. Department of Transportation, Federal Railroad Administration, </t>
    </r>
    <r>
      <rPr>
        <i/>
        <sz val="9"/>
        <rFont val="Arial"/>
        <family val="2"/>
      </rPr>
      <t xml:space="preserve">Highway-Rail Crossing Accident/Incident and Inventory Bulletin </t>
    </r>
    <r>
      <rPr>
        <sz val="9"/>
        <rFont val="Arial"/>
        <family val="2"/>
      </rPr>
      <t>(Washington, DC: Annual issues), tables 1-1, 1-3.</t>
    </r>
  </si>
  <si>
    <t>2001</t>
  </si>
  <si>
    <r>
      <t xml:space="preserve">1997-98: Ibid., </t>
    </r>
    <r>
      <rPr>
        <i/>
        <sz val="9"/>
        <rFont val="Arial"/>
        <family val="2"/>
      </rPr>
      <t>Railroad Safety Statistics Annual Report 1998</t>
    </r>
    <r>
      <rPr>
        <sz val="9"/>
        <rFont val="Arial"/>
        <family val="2"/>
      </rPr>
      <t xml:space="preserve"> (Washington, DC: September 1998), table 1-1, 1-3, 5-6.</t>
    </r>
  </si>
  <si>
    <t>Train accidents only.  This table includes information for both freight and passenger railroad operations.</t>
  </si>
  <si>
    <t>NOTE</t>
  </si>
  <si>
    <t>SOURCES</t>
  </si>
  <si>
    <t>Fatalities, total</t>
  </si>
  <si>
    <t>Injuries, total</t>
  </si>
  <si>
    <t>Accidents, total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</si>
  <si>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</si>
  <si>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</si>
  <si>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</si>
  <si>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</si>
  <si>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</si>
  <si>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</si>
  <si>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</si>
  <si>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</si>
  <si>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</si>
  <si>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</si>
  <si>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</si>
  <si>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</si>
  <si>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</si>
  <si>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2-37:  Train Fatalities, Injuries, and Accidents by Type of  Accident</t>
    </r>
    <r>
      <rPr>
        <b/>
        <vertAlign val="superscript"/>
        <sz val="12"/>
        <rFont val="Arial"/>
        <family val="2"/>
      </rPr>
      <t>a</t>
    </r>
  </si>
  <si>
    <t>2002</t>
  </si>
  <si>
    <t>1999-2003: Ibid., http://safetydata.fra.dot.gov/officeofsafety/Query/Default.asp as of June 17, 2004.</t>
  </si>
  <si>
    <r>
      <t>KEY:</t>
    </r>
    <r>
      <rPr>
        <sz val="9"/>
        <rFont val="Arial"/>
        <family val="2"/>
      </rPr>
      <t xml:space="preserve"> P = preliminary; R = revised.</t>
    </r>
  </si>
  <si>
    <t>(P)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</si>
</sst>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46" applyFont="1" applyFill="1" applyBorder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Border="1" applyAlignment="1">
      <alignment horizontal="right"/>
      <protection/>
    </xf>
    <xf numFmtId="3" fontId="18" fillId="0" borderId="0" xfId="46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3" fontId="20" fillId="0" borderId="0" xfId="46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/>
      <protection/>
    </xf>
    <xf numFmtId="0" fontId="21" fillId="0" borderId="0" xfId="0" applyFont="1" applyFill="1" applyAlignment="1">
      <alignment/>
    </xf>
    <xf numFmtId="3" fontId="21" fillId="0" borderId="0" xfId="32" applyNumberFormat="1" applyFont="1" applyFill="1" applyBorder="1" applyAlignment="1">
      <alignment horizontal="right"/>
      <protection/>
    </xf>
    <xf numFmtId="0" fontId="22" fillId="0" borderId="0" xfId="46" applyFont="1" applyFill="1" applyBorder="1" applyAlignment="1">
      <alignment horizontal="left" wrapText="1"/>
      <protection/>
    </xf>
    <xf numFmtId="49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19" fillId="0" borderId="0" xfId="0" applyFont="1" applyFill="1" applyBorder="1" applyAlignment="1">
      <alignment/>
    </xf>
    <xf numFmtId="49" fontId="18" fillId="0" borderId="6" xfId="46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9" fillId="0" borderId="7" xfId="46" applyFont="1" applyFill="1" applyBorder="1" applyAlignment="1">
      <alignment horizontal="left"/>
      <protection/>
    </xf>
    <xf numFmtId="3" fontId="19" fillId="0" borderId="7" xfId="46" applyNumberFormat="1" applyFont="1" applyFill="1" applyBorder="1" applyAlignment="1">
      <alignment horizontal="right"/>
      <protection/>
    </xf>
    <xf numFmtId="0" fontId="18" fillId="0" borderId="6" xfId="46" applyFont="1" applyFill="1" applyBorder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21" fillId="0" borderId="0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1" fillId="0" borderId="0" xfId="58" applyFont="1" applyFill="1" applyAlignment="1">
      <alignment horizontal="left" wrapText="1"/>
      <protection/>
    </xf>
    <xf numFmtId="0" fontId="17" fillId="0" borderId="0" xfId="0" applyFont="1" applyFill="1" applyAlignment="1">
      <alignment wrapText="1"/>
    </xf>
    <xf numFmtId="0" fontId="20" fillId="0" borderId="8" xfId="4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2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21" fillId="0" borderId="0" xfId="46" applyFont="1" applyFill="1" applyAlignment="1">
      <alignment wrapText="1"/>
      <protection/>
    </xf>
    <xf numFmtId="0" fontId="22" fillId="0" borderId="0" xfId="46" applyFont="1" applyFill="1" applyBorder="1" applyAlignment="1">
      <alignment wrapText="1"/>
      <protection/>
    </xf>
    <xf numFmtId="171" fontId="18" fillId="0" borderId="0" xfId="46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right"/>
    </xf>
    <xf numFmtId="171" fontId="19" fillId="0" borderId="0" xfId="46" applyNumberFormat="1" applyFont="1" applyFill="1" applyBorder="1" applyAlignment="1">
      <alignment horizontal="right"/>
      <protection/>
    </xf>
    <xf numFmtId="171" fontId="19" fillId="0" borderId="0" xfId="0" applyNumberFormat="1" applyFont="1" applyFill="1" applyAlignment="1">
      <alignment/>
    </xf>
    <xf numFmtId="171" fontId="19" fillId="0" borderId="7" xfId="46" applyNumberFormat="1" applyFont="1" applyFill="1" applyBorder="1" applyAlignment="1">
      <alignment horizontal="right"/>
      <protection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SheetLayoutView="100" workbookViewId="0" topLeftCell="A1">
      <selection activeCell="A1" sqref="A1:N1"/>
    </sheetView>
  </sheetViews>
  <sheetFormatPr defaultColWidth="9.140625" defaultRowHeight="12.75"/>
  <cols>
    <col min="1" max="1" width="18.8515625" style="1" customWidth="1"/>
    <col min="2" max="15" width="6.7109375" style="1" customWidth="1"/>
    <col min="16" max="16" width="8.140625" style="1" customWidth="1"/>
    <col min="17" max="17" width="6.7109375" style="1" customWidth="1"/>
    <col min="18" max="255" width="8.8515625" style="1" customWidth="1"/>
    <col min="256" max="16384" width="9.140625" style="1" customWidth="1"/>
  </cols>
  <sheetData>
    <row r="1" spans="1:14" ht="15.75" thickBo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s="25" customFormat="1" ht="13.5">
      <c r="A2" s="24"/>
      <c r="B2" s="20" t="s">
        <v>13</v>
      </c>
      <c r="C2" s="20" t="s">
        <v>14</v>
      </c>
      <c r="D2" s="20" t="s">
        <v>15</v>
      </c>
      <c r="E2" s="20" t="s">
        <v>16</v>
      </c>
      <c r="F2" s="20" t="s">
        <v>17</v>
      </c>
      <c r="G2" s="20" t="s">
        <v>18</v>
      </c>
      <c r="H2" s="20" t="s">
        <v>19</v>
      </c>
      <c r="I2" s="20" t="s">
        <v>20</v>
      </c>
      <c r="J2" s="20" t="s">
        <v>21</v>
      </c>
      <c r="K2" s="20" t="s">
        <v>22</v>
      </c>
      <c r="L2" s="20" t="s">
        <v>23</v>
      </c>
      <c r="M2" s="20" t="s">
        <v>24</v>
      </c>
      <c r="N2" s="20" t="s">
        <v>25</v>
      </c>
      <c r="O2" s="20" t="s">
        <v>5</v>
      </c>
      <c r="P2" s="20" t="s">
        <v>27</v>
      </c>
      <c r="Q2" s="20" t="s">
        <v>30</v>
      </c>
    </row>
    <row r="3" spans="1:17" s="2" customFormat="1" ht="13.5">
      <c r="A3" s="3" t="s">
        <v>10</v>
      </c>
      <c r="B3" s="6">
        <f aca="true" t="shared" si="0" ref="B3:J3">SUM(B4:B6)</f>
        <v>29</v>
      </c>
      <c r="C3" s="6">
        <f t="shared" si="0"/>
        <v>8</v>
      </c>
      <c r="D3" s="6">
        <f t="shared" si="0"/>
        <v>10</v>
      </c>
      <c r="E3" s="6">
        <f t="shared" si="0"/>
        <v>19</v>
      </c>
      <c r="F3" s="6">
        <f t="shared" si="0"/>
        <v>6</v>
      </c>
      <c r="G3" s="6">
        <f t="shared" si="0"/>
        <v>67</v>
      </c>
      <c r="H3" s="6">
        <f t="shared" si="0"/>
        <v>12</v>
      </c>
      <c r="I3" s="6">
        <f t="shared" si="0"/>
        <v>14</v>
      </c>
      <c r="J3" s="6">
        <f t="shared" si="0"/>
        <v>25</v>
      </c>
      <c r="K3" s="6">
        <v>18</v>
      </c>
      <c r="L3" s="6">
        <f>SUM(L4:L6)</f>
        <v>4</v>
      </c>
      <c r="M3" s="6">
        <v>9</v>
      </c>
      <c r="N3" s="6">
        <f>SUM(N4:N6)</f>
        <v>10</v>
      </c>
      <c r="O3" s="6">
        <f>SUM(O4:O6)</f>
        <v>6</v>
      </c>
      <c r="P3" s="6">
        <f>SUM(P4:P6)</f>
        <v>15</v>
      </c>
      <c r="Q3" s="6">
        <f>SUM(Q4:Q6)</f>
        <v>4</v>
      </c>
    </row>
    <row r="4" spans="1:17" s="2" customFormat="1" ht="13.5">
      <c r="A4" s="4" t="s">
        <v>0</v>
      </c>
      <c r="B4" s="5">
        <v>8</v>
      </c>
      <c r="C4" s="5">
        <v>2</v>
      </c>
      <c r="D4" s="5">
        <v>2</v>
      </c>
      <c r="E4" s="5">
        <v>10</v>
      </c>
      <c r="F4" s="5">
        <v>2</v>
      </c>
      <c r="G4" s="5">
        <v>53</v>
      </c>
      <c r="H4" s="5">
        <v>2</v>
      </c>
      <c r="I4" s="5">
        <v>2</v>
      </c>
      <c r="J4" s="5">
        <v>6</v>
      </c>
      <c r="K4" s="5">
        <v>2</v>
      </c>
      <c r="L4" s="5">
        <v>1</v>
      </c>
      <c r="M4" s="5">
        <v>1</v>
      </c>
      <c r="N4" s="5">
        <v>2</v>
      </c>
      <c r="O4" s="2">
        <v>1</v>
      </c>
      <c r="P4" s="2">
        <v>7</v>
      </c>
      <c r="Q4" s="6">
        <v>1</v>
      </c>
    </row>
    <row r="5" spans="1:17" s="2" customFormat="1" ht="13.5">
      <c r="A5" s="4" t="s">
        <v>1</v>
      </c>
      <c r="B5" s="5">
        <v>20</v>
      </c>
      <c r="C5" s="5">
        <v>6</v>
      </c>
      <c r="D5" s="5">
        <v>8</v>
      </c>
      <c r="E5" s="5">
        <v>5</v>
      </c>
      <c r="F5" s="5">
        <v>1</v>
      </c>
      <c r="G5" s="5">
        <v>14</v>
      </c>
      <c r="H5" s="5">
        <f>5+2+1</f>
        <v>8</v>
      </c>
      <c r="I5" s="5">
        <v>7</v>
      </c>
      <c r="J5" s="5">
        <v>16</v>
      </c>
      <c r="K5" s="5">
        <v>10</v>
      </c>
      <c r="L5" s="5">
        <v>1</v>
      </c>
      <c r="M5" s="5">
        <v>7</v>
      </c>
      <c r="N5" s="5">
        <v>1</v>
      </c>
      <c r="O5" s="2">
        <v>4</v>
      </c>
      <c r="P5" s="2">
        <v>4</v>
      </c>
      <c r="Q5" s="6">
        <v>0</v>
      </c>
    </row>
    <row r="6" spans="1:17" s="19" customFormat="1" ht="13.5">
      <c r="A6" s="4" t="s">
        <v>2</v>
      </c>
      <c r="B6" s="5">
        <v>1</v>
      </c>
      <c r="C6" s="5">
        <v>0</v>
      </c>
      <c r="D6" s="5">
        <v>0</v>
      </c>
      <c r="E6" s="5">
        <v>4</v>
      </c>
      <c r="F6" s="5">
        <v>3</v>
      </c>
      <c r="G6" s="5">
        <v>0</v>
      </c>
      <c r="H6" s="5">
        <f>1+1</f>
        <v>2</v>
      </c>
      <c r="I6" s="5">
        <v>5</v>
      </c>
      <c r="J6" s="5">
        <v>3</v>
      </c>
      <c r="K6" s="5">
        <v>6</v>
      </c>
      <c r="L6" s="5">
        <v>2</v>
      </c>
      <c r="M6" s="5">
        <v>1</v>
      </c>
      <c r="N6" s="5">
        <v>7</v>
      </c>
      <c r="O6" s="5">
        <v>1</v>
      </c>
      <c r="P6" s="5">
        <v>4</v>
      </c>
      <c r="Q6" s="5">
        <v>3</v>
      </c>
    </row>
    <row r="7" spans="1:17" s="7" customFormat="1" ht="13.5">
      <c r="A7" s="3" t="s">
        <v>11</v>
      </c>
      <c r="B7" s="6">
        <f aca="true" t="shared" si="1" ref="B7:J7">SUM(B8:B10)</f>
        <v>665</v>
      </c>
      <c r="C7" s="6">
        <f t="shared" si="1"/>
        <v>476</v>
      </c>
      <c r="D7" s="6">
        <f t="shared" si="1"/>
        <v>451</v>
      </c>
      <c r="E7" s="6">
        <f t="shared" si="1"/>
        <v>326</v>
      </c>
      <c r="F7" s="6">
        <f t="shared" si="1"/>
        <v>171</v>
      </c>
      <c r="G7" s="6">
        <f t="shared" si="1"/>
        <v>308</v>
      </c>
      <c r="H7" s="6">
        <f t="shared" si="1"/>
        <v>262</v>
      </c>
      <c r="I7" s="6">
        <f t="shared" si="1"/>
        <v>294</v>
      </c>
      <c r="J7" s="6">
        <f t="shared" si="1"/>
        <v>281</v>
      </c>
      <c r="K7" s="6">
        <v>185</v>
      </c>
      <c r="L7" s="6">
        <f>SUM(L8:L10)</f>
        <v>129</v>
      </c>
      <c r="M7" s="6">
        <v>129</v>
      </c>
      <c r="N7" s="6">
        <f>SUM(N8:N10)</f>
        <v>275</v>
      </c>
      <c r="O7" s="6">
        <v>310</v>
      </c>
      <c r="P7" s="38">
        <f>SUM(P8:P10)</f>
        <v>1884</v>
      </c>
      <c r="Q7" s="6">
        <f>SUM(Q8:Q10)</f>
        <v>224</v>
      </c>
    </row>
    <row r="8" spans="1:17" s="2" customFormat="1" ht="13.5">
      <c r="A8" s="4" t="s">
        <v>0</v>
      </c>
      <c r="B8" s="5">
        <v>286</v>
      </c>
      <c r="C8" s="5">
        <v>197</v>
      </c>
      <c r="D8" s="5">
        <v>272</v>
      </c>
      <c r="E8" s="5">
        <v>174</v>
      </c>
      <c r="F8" s="5">
        <v>71</v>
      </c>
      <c r="G8" s="5">
        <v>179</v>
      </c>
      <c r="H8" s="5">
        <v>120</v>
      </c>
      <c r="I8" s="5">
        <v>90</v>
      </c>
      <c r="J8" s="5">
        <v>98</v>
      </c>
      <c r="K8" s="5">
        <v>111</v>
      </c>
      <c r="L8" s="5">
        <v>61</v>
      </c>
      <c r="M8" s="5">
        <v>41</v>
      </c>
      <c r="N8" s="5">
        <v>121</v>
      </c>
      <c r="O8" s="39">
        <v>113</v>
      </c>
      <c r="P8" s="40">
        <v>1691</v>
      </c>
      <c r="Q8" s="5">
        <v>115</v>
      </c>
    </row>
    <row r="9" spans="1:17" s="2" customFormat="1" ht="13.5">
      <c r="A9" s="4" t="s">
        <v>1</v>
      </c>
      <c r="B9" s="5">
        <v>341</v>
      </c>
      <c r="C9" s="5">
        <v>223</v>
      </c>
      <c r="D9" s="5">
        <v>139</v>
      </c>
      <c r="E9" s="5">
        <v>103</v>
      </c>
      <c r="F9" s="5">
        <v>59</v>
      </c>
      <c r="G9" s="5">
        <v>87</v>
      </c>
      <c r="H9" s="5">
        <f>44+24+18+32</f>
        <v>118</v>
      </c>
      <c r="I9" s="5">
        <v>151</v>
      </c>
      <c r="J9" s="5">
        <v>146</v>
      </c>
      <c r="K9" s="5">
        <v>55</v>
      </c>
      <c r="L9" s="5">
        <v>32</v>
      </c>
      <c r="M9" s="5">
        <v>62</v>
      </c>
      <c r="N9" s="5">
        <v>89</v>
      </c>
      <c r="O9" s="39">
        <v>145</v>
      </c>
      <c r="P9" s="41">
        <v>151</v>
      </c>
      <c r="Q9" s="2">
        <v>56</v>
      </c>
    </row>
    <row r="10" spans="1:17" s="19" customFormat="1" ht="13.5">
      <c r="A10" s="4" t="s">
        <v>2</v>
      </c>
      <c r="B10" s="5">
        <v>38</v>
      </c>
      <c r="C10" s="5">
        <v>56</v>
      </c>
      <c r="D10" s="5">
        <v>40</v>
      </c>
      <c r="E10" s="5">
        <v>49</v>
      </c>
      <c r="F10" s="5">
        <v>41</v>
      </c>
      <c r="G10" s="5">
        <v>42</v>
      </c>
      <c r="H10" s="5">
        <f>17+2+5</f>
        <v>24</v>
      </c>
      <c r="I10" s="5">
        <v>53</v>
      </c>
      <c r="J10" s="5">
        <v>37</v>
      </c>
      <c r="K10" s="5">
        <v>19</v>
      </c>
      <c r="L10" s="5">
        <v>36</v>
      </c>
      <c r="M10" s="5">
        <v>26</v>
      </c>
      <c r="N10" s="5">
        <v>65</v>
      </c>
      <c r="O10" s="5">
        <v>52</v>
      </c>
      <c r="P10" s="40">
        <v>42</v>
      </c>
      <c r="Q10" s="5">
        <v>53</v>
      </c>
    </row>
    <row r="11" spans="1:17" s="21" customFormat="1" ht="13.5">
      <c r="A11" s="3" t="s">
        <v>12</v>
      </c>
      <c r="B11" s="6">
        <f aca="true" t="shared" si="2" ref="B11:Q11">SUM(B12:B14)</f>
        <v>8205</v>
      </c>
      <c r="C11" s="6">
        <f t="shared" si="2"/>
        <v>3275</v>
      </c>
      <c r="D11" s="6">
        <f t="shared" si="2"/>
        <v>2879</v>
      </c>
      <c r="E11" s="6">
        <f t="shared" si="2"/>
        <v>2658</v>
      </c>
      <c r="F11" s="6">
        <f t="shared" si="2"/>
        <v>2359</v>
      </c>
      <c r="G11" s="6">
        <f t="shared" si="2"/>
        <v>2611</v>
      </c>
      <c r="H11" s="6">
        <f t="shared" si="2"/>
        <v>2504</v>
      </c>
      <c r="I11" s="6">
        <f t="shared" si="2"/>
        <v>2459</v>
      </c>
      <c r="J11" s="6">
        <f t="shared" si="2"/>
        <v>2443</v>
      </c>
      <c r="K11" s="6">
        <f t="shared" si="2"/>
        <v>2397</v>
      </c>
      <c r="L11" s="6">
        <f t="shared" si="2"/>
        <v>2575</v>
      </c>
      <c r="M11" s="6">
        <f t="shared" si="2"/>
        <v>2768</v>
      </c>
      <c r="N11" s="6">
        <f t="shared" si="2"/>
        <v>2983</v>
      </c>
      <c r="O11" s="6">
        <v>3023</v>
      </c>
      <c r="P11" s="38">
        <f t="shared" si="2"/>
        <v>2738</v>
      </c>
      <c r="Q11" s="6">
        <f t="shared" si="2"/>
        <v>2950</v>
      </c>
    </row>
    <row r="12" spans="1:17" s="19" customFormat="1" ht="13.5">
      <c r="A12" s="4" t="s">
        <v>0</v>
      </c>
      <c r="B12" s="5">
        <v>6442</v>
      </c>
      <c r="C12" s="5">
        <v>2495</v>
      </c>
      <c r="D12" s="5">
        <v>2146</v>
      </c>
      <c r="E12" s="5">
        <v>1936</v>
      </c>
      <c r="F12" s="5">
        <v>1734</v>
      </c>
      <c r="G12" s="5">
        <v>1930</v>
      </c>
      <c r="H12" s="5">
        <v>1825</v>
      </c>
      <c r="I12" s="5">
        <v>1742</v>
      </c>
      <c r="J12" s="5">
        <v>1816</v>
      </c>
      <c r="K12" s="5">
        <v>1741</v>
      </c>
      <c r="L12" s="5">
        <v>1757</v>
      </c>
      <c r="M12" s="5">
        <v>1961</v>
      </c>
      <c r="N12" s="5">
        <v>2112</v>
      </c>
      <c r="O12" s="5">
        <v>2234</v>
      </c>
      <c r="P12" s="40">
        <v>1989</v>
      </c>
      <c r="Q12" s="5">
        <v>2089</v>
      </c>
    </row>
    <row r="13" spans="1:17" s="2" customFormat="1" ht="13.5">
      <c r="A13" s="4" t="s">
        <v>1</v>
      </c>
      <c r="B13" s="5">
        <v>1201</v>
      </c>
      <c r="C13" s="5">
        <v>366</v>
      </c>
      <c r="D13" s="5">
        <v>315</v>
      </c>
      <c r="E13" s="5">
        <v>261</v>
      </c>
      <c r="F13" s="5">
        <v>207</v>
      </c>
      <c r="G13" s="5">
        <v>205</v>
      </c>
      <c r="H13" s="5">
        <v>240</v>
      </c>
      <c r="I13" s="5">
        <v>235</v>
      </c>
      <c r="J13" s="5">
        <v>205</v>
      </c>
      <c r="K13" s="5">
        <v>202</v>
      </c>
      <c r="L13" s="5">
        <v>168</v>
      </c>
      <c r="M13" s="5">
        <v>205</v>
      </c>
      <c r="N13" s="5">
        <v>238</v>
      </c>
      <c r="O13" s="39">
        <v>220</v>
      </c>
      <c r="P13" s="41">
        <v>192</v>
      </c>
      <c r="Q13" s="2">
        <v>202</v>
      </c>
    </row>
    <row r="14" spans="1:17" s="19" customFormat="1" ht="14.25" thickBot="1">
      <c r="A14" s="22" t="s">
        <v>2</v>
      </c>
      <c r="B14" s="23">
        <v>562</v>
      </c>
      <c r="C14" s="23">
        <v>414</v>
      </c>
      <c r="D14" s="23">
        <v>418</v>
      </c>
      <c r="E14" s="23">
        <v>461</v>
      </c>
      <c r="F14" s="23">
        <v>418</v>
      </c>
      <c r="G14" s="23">
        <v>476</v>
      </c>
      <c r="H14" s="23">
        <f>68+10+361</f>
        <v>439</v>
      </c>
      <c r="I14" s="23">
        <v>482</v>
      </c>
      <c r="J14" s="23">
        <v>422</v>
      </c>
      <c r="K14" s="23">
        <v>454</v>
      </c>
      <c r="L14" s="23">
        <v>650</v>
      </c>
      <c r="M14" s="23">
        <v>602</v>
      </c>
      <c r="N14" s="23">
        <v>633</v>
      </c>
      <c r="O14" s="23">
        <v>569</v>
      </c>
      <c r="P14" s="42">
        <v>557</v>
      </c>
      <c r="Q14" s="23">
        <v>659</v>
      </c>
    </row>
    <row r="15" spans="1:12" s="9" customFormat="1" ht="13.5" customHeight="1">
      <c r="A15" s="30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8"/>
      <c r="L15" s="8"/>
    </row>
    <row r="16" spans="1:12" s="9" customFormat="1" ht="13.5" customHeight="1">
      <c r="A16" s="17"/>
      <c r="B16" s="26"/>
      <c r="C16" s="26"/>
      <c r="D16" s="26"/>
      <c r="E16" s="26"/>
      <c r="F16" s="18"/>
      <c r="G16" s="18"/>
      <c r="H16" s="18"/>
      <c r="I16" s="8"/>
      <c r="J16" s="8"/>
      <c r="K16" s="8"/>
      <c r="L16" s="8"/>
    </row>
    <row r="17" spans="1:12" s="9" customFormat="1" ht="12.75" customHeight="1">
      <c r="A17" s="37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9" customFormat="1" ht="12" customHeight="1">
      <c r="A18" s="14"/>
      <c r="B18" s="18"/>
      <c r="C18" s="18"/>
      <c r="D18" s="18"/>
      <c r="E18" s="18"/>
      <c r="F18" s="18"/>
      <c r="G18" s="18"/>
      <c r="H18" s="18"/>
      <c r="I18" s="8"/>
      <c r="J18" s="8"/>
      <c r="K18" s="8"/>
      <c r="L18" s="8"/>
    </row>
    <row r="19" spans="1:12" s="9" customFormat="1" ht="12" customHeight="1">
      <c r="A19" s="17" t="s">
        <v>8</v>
      </c>
      <c r="B19" s="18"/>
      <c r="C19" s="18"/>
      <c r="D19" s="18"/>
      <c r="E19" s="18"/>
      <c r="F19" s="18"/>
      <c r="G19" s="18"/>
      <c r="H19" s="18"/>
      <c r="I19" s="8"/>
      <c r="J19" s="8"/>
      <c r="K19" s="8"/>
      <c r="L19" s="8"/>
    </row>
    <row r="20" spans="1:12" s="9" customFormat="1" ht="13.5" customHeight="1">
      <c r="A20" s="36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34"/>
      <c r="L20" s="34"/>
    </row>
    <row r="21" spans="1:12" s="10" customFormat="1" ht="1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2" customFormat="1" ht="12" customHeight="1">
      <c r="A22" s="32" t="s">
        <v>9</v>
      </c>
      <c r="B22" s="32"/>
      <c r="C22" s="32"/>
      <c r="D22" s="32"/>
      <c r="E22" s="32"/>
      <c r="F22" s="32"/>
      <c r="G22" s="32"/>
      <c r="H22" s="32"/>
      <c r="I22" s="27"/>
      <c r="J22" s="27"/>
      <c r="K22" s="15"/>
      <c r="L22" s="15"/>
    </row>
    <row r="23" spans="1:12" s="13" customFormat="1" ht="24" customHeight="1">
      <c r="A23" s="33" t="s">
        <v>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13" customFormat="1" ht="15" customHeight="1">
      <c r="A24" s="35" t="s">
        <v>6</v>
      </c>
      <c r="B24" s="35"/>
      <c r="C24" s="35"/>
      <c r="D24" s="35"/>
      <c r="E24" s="35"/>
      <c r="F24" s="35"/>
      <c r="G24" s="35"/>
      <c r="H24" s="35"/>
      <c r="I24" s="34"/>
      <c r="J24" s="34"/>
      <c r="K24" s="34"/>
      <c r="L24" s="34"/>
    </row>
    <row r="25" spans="1:12" s="13" customFormat="1" ht="14.25" customHeight="1">
      <c r="A25" s="35" t="s">
        <v>28</v>
      </c>
      <c r="B25" s="35"/>
      <c r="C25" s="35"/>
      <c r="D25" s="35"/>
      <c r="E25" s="35"/>
      <c r="F25" s="35"/>
      <c r="G25" s="35"/>
      <c r="H25" s="35"/>
      <c r="I25" s="34"/>
      <c r="J25" s="34"/>
      <c r="K25" s="34"/>
      <c r="L25" s="34"/>
    </row>
    <row r="26" spans="1:12" s="13" customFormat="1" ht="13.5" customHeight="1">
      <c r="A26" s="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mergeCells count="8">
    <mergeCell ref="A25:L25"/>
    <mergeCell ref="A20:L20"/>
    <mergeCell ref="A17:L17"/>
    <mergeCell ref="A1:N1"/>
    <mergeCell ref="A15:J15"/>
    <mergeCell ref="A22:J22"/>
    <mergeCell ref="A23:L23"/>
    <mergeCell ref="A24:L24"/>
  </mergeCells>
  <printOptions/>
  <pageMargins left="0.5" right="0.5" top="0.5" bottom="0.5" header="0.25" footer="0.2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2004-08-30T13:33:26Z</cp:lastPrinted>
  <dcterms:created xsi:type="dcterms:W3CDTF">1999-07-27T11:57:39Z</dcterms:created>
  <dcterms:modified xsi:type="dcterms:W3CDTF">2004-09-10T18:22:34Z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161494760</vt:i4>
  </property>
  <property fmtid="{D5CDD505-2E9C-101B-9397-08002B2CF9AE}" pid="3" name="_EmailSubject">
    <vt:lpwstr>6-25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378185050</vt:i4>
  </property>
  <property fmtid="{D5CDD505-2E9C-101B-9397-08002B2CF9AE}" pid="7" name="_ReviewingToolsShownOnce">
    <vt:lpwstr/>
  </property>
</Properties>
</file>