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0" windowWidth="12000" windowHeight="6555" activeTab="0"/>
  </bookViews>
  <sheets>
    <sheet name="1-53" sheetId="1" r:id="rId1"/>
  </sheets>
  <definedNames>
    <definedName name="_xlnm.Print_Area" localSheetId="0">'1-53'!$A$1:$J$57</definedName>
  </definedNames>
  <calcPr fullCalcOnLoad="1" iterate="1" iterateCount="100" iterateDelta="0.001"/>
</workbook>
</file>

<file path=xl/sharedStrings.xml><?xml version="1.0" encoding="utf-8"?>
<sst xmlns="http://schemas.openxmlformats.org/spreadsheetml/2006/main" count="61" uniqueCount="59">
  <si>
    <t>SCTG</t>
  </si>
  <si>
    <t>Live animals and live fish</t>
  </si>
  <si>
    <t>Cereal grains</t>
  </si>
  <si>
    <t>Other agricultural products</t>
  </si>
  <si>
    <t>Meat, fish, seafood, and their preparations</t>
  </si>
  <si>
    <t xml:space="preserve">Other prepared foodstuffs and fats and oils </t>
  </si>
  <si>
    <t>Alcoholic beverages</t>
  </si>
  <si>
    <t>Tobacco products</t>
  </si>
  <si>
    <t>Monumental or building stone</t>
  </si>
  <si>
    <t>Natural sands</t>
  </si>
  <si>
    <t>Gravel and crushed stone</t>
  </si>
  <si>
    <t>Metallic ores and concentrates</t>
  </si>
  <si>
    <t>Coal</t>
  </si>
  <si>
    <t>Gasoline and aviation turbine fuel</t>
  </si>
  <si>
    <t>Fuel oils</t>
  </si>
  <si>
    <t>Basic chemicals</t>
  </si>
  <si>
    <t>Pharmaceutical products</t>
  </si>
  <si>
    <t>Fertitizers</t>
  </si>
  <si>
    <t>Plastics and rubber</t>
  </si>
  <si>
    <t>Logs and other wood in the rough</t>
  </si>
  <si>
    <t>Wood products</t>
  </si>
  <si>
    <t>Pulp, newsprint, paper, and paperboard</t>
  </si>
  <si>
    <t>Paper or paperboard articles</t>
  </si>
  <si>
    <t>Printed products</t>
  </si>
  <si>
    <t>Textiles, leather, and articles of textiles or leather</t>
  </si>
  <si>
    <t>Nonmetallic mineral products</t>
  </si>
  <si>
    <t>Articles of base metal</t>
  </si>
  <si>
    <t>Machinery</t>
  </si>
  <si>
    <t>Motorized and other vehicles (including parts)</t>
  </si>
  <si>
    <t>Precision instruments and apparatus</t>
  </si>
  <si>
    <t>Miscellaneous manufactured products</t>
  </si>
  <si>
    <t>Waste and scrap</t>
  </si>
  <si>
    <t>Mixed freight</t>
  </si>
  <si>
    <t>Commodity unknown</t>
  </si>
  <si>
    <t>Animal feed and products of animal origin (NEC)</t>
  </si>
  <si>
    <t>Nonmetallic minerals (NEC)</t>
  </si>
  <si>
    <t>Coal and petroleum products (NEC)</t>
  </si>
  <si>
    <t>Chemical products and preparations (NEC)</t>
  </si>
  <si>
    <t>Transportation equipment (NEC)</t>
  </si>
  <si>
    <t>Electronic and other electrical equipment and components and office equipment</t>
  </si>
  <si>
    <t>Base metal in primary or semifinished forms and in finished basic shapes</t>
  </si>
  <si>
    <t>Furniture, mattresses and mattress supports, lamps, lighting fittings, and illuminated signs</t>
  </si>
  <si>
    <t>Average miles per shipment</t>
  </si>
  <si>
    <t>Value per ton ($)</t>
  </si>
  <si>
    <t>Milled grain products, preparations, and bakery products</t>
  </si>
  <si>
    <t>Percent</t>
  </si>
  <si>
    <t xml:space="preserve">NOTE </t>
  </si>
  <si>
    <t>SOURCE</t>
  </si>
  <si>
    <r>
      <t xml:space="preserve">All commodities </t>
    </r>
    <r>
      <rPr>
        <b/>
        <vertAlign val="superscript"/>
        <sz val="11"/>
        <rFont val="Arial"/>
        <family val="2"/>
      </rPr>
      <t>a</t>
    </r>
  </si>
  <si>
    <t xml:space="preserve">                                                                                                                                                                                                                                                              </t>
  </si>
  <si>
    <r>
      <t>b</t>
    </r>
    <r>
      <rPr>
        <sz val="11"/>
        <rFont val="Arial"/>
        <family val="2"/>
      </rPr>
      <t xml:space="preserve"> </t>
    </r>
    <r>
      <rPr>
        <sz val="9"/>
        <rFont val="Arial"/>
        <family val="2"/>
      </rPr>
      <t xml:space="preserve">Ton-miles estimates are based on estimated distances traveled along a modeled transportation network.  </t>
    </r>
  </si>
  <si>
    <r>
      <t xml:space="preserve">KEY: </t>
    </r>
    <r>
      <rPr>
        <sz val="9"/>
        <rFont val="Arial"/>
        <family val="2"/>
      </rPr>
      <t xml:space="preserve"> NEC = not elsewhere classified; P = preliminary; SCTG = Standard Classification of Transportation Goods.</t>
    </r>
  </si>
  <si>
    <r>
      <t xml:space="preserve">U.S. Department of Transportation, Bureau of Transportation Statistics, U.S. Department of Commerce, Census Bureau, </t>
    </r>
    <r>
      <rPr>
        <i/>
        <sz val="9"/>
        <rFont val="Arial"/>
        <family val="2"/>
      </rPr>
      <t xml:space="preserve">2002 Commodity Flow Survey: United States (Preliminary) </t>
    </r>
    <r>
      <rPr>
        <sz val="9"/>
        <rFont val="Arial"/>
        <family val="2"/>
      </rPr>
      <t>(Washington, DC: December 2003), table 3a.</t>
    </r>
  </si>
  <si>
    <r>
      <t xml:space="preserve">a </t>
    </r>
    <r>
      <rPr>
        <vertAlign val="superscript"/>
        <sz val="9"/>
        <rFont val="Arial"/>
        <family val="2"/>
      </rPr>
      <t xml:space="preserve"> </t>
    </r>
    <r>
      <rPr>
        <sz val="9"/>
        <rFont val="Arial"/>
        <family val="2"/>
      </rPr>
      <t>Estimates exclude shipments of crude petroleum (SCTG 16).</t>
    </r>
  </si>
  <si>
    <t>Value ($billions)</t>
  </si>
  <si>
    <t>Estimates are preliminary and may be revised. Coverage for the 2002 Commodity Flow Survey (CFS) differs from previous surveys due to a change from the 1987 Standard Industrial Classification system to the 1997 North American Industry Classification System and other survey improvements.  Therefore, data users are urged to use caution when comparing 2002 CFS estimates with estimates from prior years.</t>
  </si>
  <si>
    <t>Tons (millions)</t>
  </si>
  <si>
    <r>
      <t>Ton-miles</t>
    </r>
    <r>
      <rPr>
        <b/>
        <vertAlign val="superscript"/>
        <sz val="11"/>
        <rFont val="Arial"/>
        <family val="2"/>
      </rPr>
      <t>b</t>
    </r>
    <r>
      <rPr>
        <b/>
        <sz val="11"/>
        <rFont val="Arial"/>
        <family val="2"/>
      </rPr>
      <t xml:space="preserve"> (billions)</t>
    </r>
  </si>
  <si>
    <r>
      <t>Table 1-53:  Value, Tons, and Ton-Miles of Freight Shipments within the United States by Domestic Establishments, 2002</t>
    </r>
    <r>
      <rPr>
        <b/>
        <vertAlign val="superscript"/>
        <sz val="12"/>
        <rFont val="Arial"/>
        <family val="2"/>
      </rPr>
      <t>P</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</si>
</sst>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_);\(#,##0.0\)"/>
  </numFmts>
  <fonts count="13">
    <font>
      <sz val="10"/>
      <name val="Arial"/>
      <family val="0"/>
    </font>
    <font>
      <b/>
      <sz val="12"/>
      <name val="Arial"/>
      <family val="2"/>
    </font>
    <font>
      <sz val="12"/>
      <name val="Arial"/>
      <family val="2"/>
    </font>
    <font>
      <b/>
      <sz val="9"/>
      <name val="Arial"/>
      <family val="2"/>
    </font>
    <font>
      <sz val="9"/>
      <name val="Arial"/>
      <family val="2"/>
    </font>
    <font>
      <i/>
      <sz val="9"/>
      <name val="Arial"/>
      <family val="2"/>
    </font>
    <font>
      <b/>
      <sz val="11"/>
      <name val="Arial"/>
      <family val="2"/>
    </font>
    <font>
      <sz val="11"/>
      <name val="Arial"/>
      <family val="2"/>
    </font>
    <font>
      <b/>
      <sz val="10"/>
      <name val="Arial"/>
      <family val="2"/>
    </font>
    <font>
      <b/>
      <vertAlign val="superscript"/>
      <sz val="11"/>
      <name val="Arial"/>
      <family val="2"/>
    </font>
    <font>
      <vertAlign val="superscript"/>
      <sz val="11"/>
      <name val="Arial"/>
      <family val="2"/>
    </font>
    <font>
      <vertAlign val="superscript"/>
      <sz val="9"/>
      <name val="Arial"/>
      <family val="2"/>
    </font>
    <font>
      <b/>
      <vertAlign val="superscript"/>
      <sz val="12"/>
      <name val="Arial"/>
      <family val="2"/>
    </font>
  </fonts>
  <fills count="2">
    <fill>
      <patternFill/>
    </fill>
    <fill>
      <patternFill patternType="gray125"/>
    </fill>
  </fills>
  <borders count="10">
    <border>
      <left/>
      <right/>
      <top/>
      <bottom/>
      <diagonal/>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3" fillId="0" borderId="0" xfId="0" applyFont="1" applyFill="1" applyAlignment="1">
      <alignment/>
    </xf>
    <xf numFmtId="0" fontId="4" fillId="0" borderId="0" xfId="0" applyFont="1" applyFill="1" applyAlignment="1">
      <alignment/>
    </xf>
    <xf numFmtId="37" fontId="7" fillId="0" borderId="0" xfId="15" applyNumberFormat="1" applyFont="1" applyFill="1" applyBorder="1" applyAlignment="1">
      <alignment vertical="top"/>
    </xf>
    <xf numFmtId="0" fontId="7" fillId="0" borderId="0" xfId="0" applyFont="1" applyFill="1" applyBorder="1" applyAlignment="1">
      <alignment vertical="top"/>
    </xf>
    <xf numFmtId="0" fontId="0" fillId="0" borderId="0" xfId="0" applyFont="1" applyFill="1" applyAlignment="1">
      <alignment/>
    </xf>
    <xf numFmtId="164" fontId="10" fillId="0" borderId="0" xfId="0" applyNumberFormat="1" applyFont="1" applyFill="1" applyBorder="1" applyAlignment="1">
      <alignment horizontal="left" wrapText="1"/>
    </xf>
    <xf numFmtId="0" fontId="0" fillId="0" borderId="0" xfId="0" applyFill="1" applyAlignment="1">
      <alignment horizontal="left" wrapText="1"/>
    </xf>
    <xf numFmtId="0" fontId="2" fillId="0" borderId="0" xfId="0" applyFont="1" applyFill="1" applyBorder="1" applyAlignment="1">
      <alignment/>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0" fillId="0" borderId="0" xfId="0" applyFont="1" applyFill="1" applyBorder="1" applyAlignment="1">
      <alignment horizontal="center"/>
    </xf>
    <xf numFmtId="164" fontId="7" fillId="0" borderId="0" xfId="0" applyNumberFormat="1" applyFont="1" applyFill="1" applyBorder="1" applyAlignment="1">
      <alignment horizontal="center"/>
    </xf>
    <xf numFmtId="0" fontId="7" fillId="0" borderId="0" xfId="0" applyFont="1" applyFill="1" applyBorder="1" applyAlignment="1">
      <alignment wrapText="1"/>
    </xf>
    <xf numFmtId="165" fontId="7" fillId="0" borderId="0" xfId="15" applyNumberFormat="1" applyFont="1" applyFill="1" applyBorder="1" applyAlignment="1">
      <alignment horizontal="right"/>
    </xf>
    <xf numFmtId="165" fontId="7" fillId="0" borderId="0" xfId="15" applyNumberFormat="1" applyFont="1" applyFill="1" applyBorder="1" applyAlignment="1">
      <alignment/>
    </xf>
    <xf numFmtId="165" fontId="7" fillId="0" borderId="4" xfId="15" applyNumberFormat="1" applyFont="1" applyFill="1" applyBorder="1" applyAlignment="1">
      <alignment/>
    </xf>
    <xf numFmtId="165" fontId="7" fillId="0" borderId="5" xfId="15" applyNumberFormat="1" applyFont="1" applyFill="1" applyBorder="1" applyAlignment="1">
      <alignment/>
    </xf>
    <xf numFmtId="37" fontId="7" fillId="0" borderId="4" xfId="15" applyNumberFormat="1" applyFont="1" applyFill="1" applyBorder="1" applyAlignment="1">
      <alignment/>
    </xf>
    <xf numFmtId="3" fontId="7" fillId="0" borderId="0" xfId="0" applyNumberFormat="1"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164" fontId="6" fillId="0" borderId="6" xfId="0" applyNumberFormat="1" applyFont="1" applyFill="1" applyBorder="1" applyAlignment="1">
      <alignment horizontal="center"/>
    </xf>
    <xf numFmtId="0" fontId="6" fillId="0" borderId="6" xfId="0" applyFont="1" applyFill="1" applyBorder="1" applyAlignment="1">
      <alignment wrapText="1"/>
    </xf>
    <xf numFmtId="165" fontId="6" fillId="0" borderId="6" xfId="15" applyNumberFormat="1" applyFont="1" applyFill="1" applyBorder="1" applyAlignment="1">
      <alignment horizontal="right"/>
    </xf>
    <xf numFmtId="165" fontId="6" fillId="0" borderId="6" xfId="15" applyNumberFormat="1" applyFont="1" applyFill="1" applyBorder="1" applyAlignment="1">
      <alignment/>
    </xf>
    <xf numFmtId="165" fontId="6" fillId="0" borderId="7" xfId="15" applyNumberFormat="1" applyFont="1" applyFill="1" applyBorder="1" applyAlignment="1">
      <alignment/>
    </xf>
    <xf numFmtId="165" fontId="6" fillId="0" borderId="8" xfId="15" applyNumberFormat="1" applyFont="1" applyFill="1" applyBorder="1" applyAlignment="1">
      <alignment/>
    </xf>
    <xf numFmtId="37" fontId="6" fillId="0" borderId="7" xfId="15" applyNumberFormat="1" applyFont="1" applyFill="1" applyBorder="1" applyAlignment="1">
      <alignment/>
    </xf>
    <xf numFmtId="3" fontId="6" fillId="0" borderId="6" xfId="15" applyNumberFormat="1"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3" fillId="0" borderId="9" xfId="0" applyFont="1" applyFill="1" applyBorder="1" applyAlignment="1">
      <alignment horizontal="left"/>
    </xf>
    <xf numFmtId="0" fontId="4" fillId="0" borderId="0" xfId="0" applyFont="1" applyFill="1" applyAlignment="1">
      <alignment horizontal="left" wrapText="1"/>
    </xf>
    <xf numFmtId="0" fontId="4" fillId="0" borderId="0" xfId="0" applyFont="1" applyFill="1" applyAlignment="1">
      <alignment horizontal="righ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Alignment="1">
      <alignment wrapText="1"/>
    </xf>
    <xf numFmtId="0" fontId="3" fillId="0" borderId="9" xfId="0" applyFont="1" applyFill="1" applyBorder="1" applyAlignment="1">
      <alignment horizontal="left"/>
    </xf>
    <xf numFmtId="0" fontId="4" fillId="0" borderId="0" xfId="0" applyNumberFormat="1" applyFont="1" applyFill="1" applyAlignment="1">
      <alignment horizontal="left" wrapText="1"/>
    </xf>
    <xf numFmtId="0" fontId="1" fillId="0" borderId="6" xfId="0" applyNumberFormat="1" applyFont="1" applyFill="1" applyBorder="1" applyAlignment="1">
      <alignment wrapText="1"/>
    </xf>
    <xf numFmtId="0" fontId="0" fillId="0" borderId="6" xfId="0" applyFont="1" applyFill="1" applyBorder="1" applyAlignment="1">
      <alignment wrapText="1"/>
    </xf>
    <xf numFmtId="164" fontId="3" fillId="0" borderId="0" xfId="0" applyNumberFormat="1" applyFont="1" applyFill="1" applyBorder="1" applyAlignment="1">
      <alignment horizontal="left" vertical="top"/>
    </xf>
    <xf numFmtId="0" fontId="0" fillId="0" borderId="0" xfId="0" applyFill="1" applyAlignment="1">
      <alignment horizontal="left" vertical="top"/>
    </xf>
    <xf numFmtId="0" fontId="3" fillId="0" borderId="0" xfId="0" applyFont="1" applyFill="1" applyAlignment="1">
      <alignment horizontal="left" vertical="top" wrapText="1"/>
    </xf>
    <xf numFmtId="0" fontId="4" fillId="0" borderId="0" xfId="0" applyNumberFormat="1" applyFont="1" applyFill="1" applyBorder="1" applyAlignment="1">
      <alignment horizontal="left" vertical="top" wrapText="1"/>
    </xf>
    <xf numFmtId="164" fontId="10" fillId="0" borderId="0" xfId="0" applyNumberFormat="1" applyFont="1" applyFill="1" applyBorder="1" applyAlignment="1">
      <alignment horizontal="left" wrapText="1"/>
    </xf>
    <xf numFmtId="0" fontId="0" fillId="0" borderId="0" xfId="0"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7"/>
  <sheetViews>
    <sheetView tabSelected="1" zoomScaleSheetLayoutView="75" workbookViewId="0" topLeftCell="A1">
      <selection activeCell="B2" sqref="B2"/>
    </sheetView>
  </sheetViews>
  <sheetFormatPr defaultColWidth="9.140625" defaultRowHeight="12.75"/>
  <cols>
    <col min="1" max="1" width="7.140625" style="38" customWidth="1"/>
    <col min="2" max="2" width="73.8515625" style="40" customWidth="1"/>
    <col min="3" max="3" width="14.7109375" style="39" customWidth="1"/>
    <col min="4" max="4" width="10.57421875" style="5" customWidth="1"/>
    <col min="5" max="5" width="14.57421875" style="5" customWidth="1"/>
    <col min="6" max="6" width="10.57421875" style="5" customWidth="1"/>
    <col min="7" max="7" width="14.7109375" style="5" customWidth="1"/>
    <col min="8" max="8" width="10.57421875" style="5" customWidth="1"/>
    <col min="9" max="9" width="9.8515625" style="5" customWidth="1"/>
    <col min="10" max="10" width="11.421875" style="5" bestFit="1" customWidth="1"/>
    <col min="11" max="11" width="8.8515625" style="5" customWidth="1"/>
    <col min="12" max="16384" width="9.140625" style="5" customWidth="1"/>
  </cols>
  <sheetData>
    <row r="1" spans="1:10" s="8" customFormat="1" ht="16.5" thickBot="1">
      <c r="A1" s="43" t="s">
        <v>58</v>
      </c>
      <c r="B1" s="43"/>
      <c r="C1" s="43"/>
      <c r="D1" s="43"/>
      <c r="E1" s="43"/>
      <c r="F1" s="43"/>
      <c r="G1" s="44"/>
      <c r="H1" s="44"/>
      <c r="I1" s="44"/>
      <c r="J1" s="44"/>
    </row>
    <row r="2" spans="1:10" s="13" customFormat="1" ht="52.5" customHeight="1">
      <c r="A2" s="9" t="s">
        <v>0</v>
      </c>
      <c r="B2" s="10" t="s">
        <v>49</v>
      </c>
      <c r="C2" s="10" t="s">
        <v>54</v>
      </c>
      <c r="D2" s="10" t="s">
        <v>45</v>
      </c>
      <c r="E2" s="11" t="s">
        <v>56</v>
      </c>
      <c r="F2" s="12" t="s">
        <v>45</v>
      </c>
      <c r="G2" s="10" t="s">
        <v>57</v>
      </c>
      <c r="H2" s="10" t="s">
        <v>45</v>
      </c>
      <c r="I2" s="11" t="s">
        <v>43</v>
      </c>
      <c r="J2" s="10" t="s">
        <v>42</v>
      </c>
    </row>
    <row r="3" spans="1:11" ht="14.25" customHeight="1">
      <c r="A3" s="14">
        <v>1</v>
      </c>
      <c r="B3" s="15" t="s">
        <v>1</v>
      </c>
      <c r="C3" s="16">
        <v>7.2</v>
      </c>
      <c r="D3" s="17">
        <f>C3/C$45*100</f>
        <v>0.08487441298144717</v>
      </c>
      <c r="E3" s="18">
        <v>6.549</v>
      </c>
      <c r="F3" s="19">
        <f aca="true" t="shared" si="0" ref="F3:F44">+E3/E$45*100</f>
        <v>0.05658969206964031</v>
      </c>
      <c r="G3" s="17">
        <v>2.021</v>
      </c>
      <c r="H3" s="17">
        <f aca="true" t="shared" si="1" ref="H3:H44">+G3/G$45*100</f>
        <v>0.06306935225809189</v>
      </c>
      <c r="I3" s="20">
        <v>1099.404489</v>
      </c>
      <c r="J3" s="21">
        <v>534</v>
      </c>
      <c r="K3" s="22"/>
    </row>
    <row r="4" spans="1:11" ht="14.25" customHeight="1">
      <c r="A4" s="14">
        <v>2</v>
      </c>
      <c r="B4" s="15" t="s">
        <v>2</v>
      </c>
      <c r="C4" s="16">
        <v>55.927</v>
      </c>
      <c r="D4" s="17">
        <f aca="true" t="shared" si="2" ref="D4:D44">+C4/C$45*100</f>
        <v>0.659273790946305</v>
      </c>
      <c r="E4" s="18">
        <v>578.637</v>
      </c>
      <c r="F4" s="19">
        <f t="shared" si="0"/>
        <v>4.99998315011459</v>
      </c>
      <c r="G4" s="17">
        <v>263.718</v>
      </c>
      <c r="H4" s="17">
        <f t="shared" si="1"/>
        <v>8.229848312122453</v>
      </c>
      <c r="I4" s="20">
        <v>96.65299661</v>
      </c>
      <c r="J4" s="21">
        <v>125</v>
      </c>
      <c r="K4" s="22"/>
    </row>
    <row r="5" spans="1:11" ht="14.25" customHeight="1">
      <c r="A5" s="14">
        <v>3</v>
      </c>
      <c r="B5" s="15" t="s">
        <v>3</v>
      </c>
      <c r="C5" s="16">
        <v>129.89</v>
      </c>
      <c r="D5" s="17">
        <f t="shared" si="2"/>
        <v>1.5311579864111349</v>
      </c>
      <c r="E5" s="18">
        <v>277.547</v>
      </c>
      <c r="F5" s="19">
        <f t="shared" si="0"/>
        <v>2.398274433478769</v>
      </c>
      <c r="G5" s="17">
        <v>122.134</v>
      </c>
      <c r="H5" s="17">
        <f t="shared" si="1"/>
        <v>3.8114360557594242</v>
      </c>
      <c r="I5" s="20">
        <v>467.9928084</v>
      </c>
      <c r="J5" s="21">
        <v>477</v>
      </c>
      <c r="K5" s="22"/>
    </row>
    <row r="6" spans="1:11" ht="14.25" customHeight="1">
      <c r="A6" s="14">
        <v>4</v>
      </c>
      <c r="B6" s="15" t="s">
        <v>34</v>
      </c>
      <c r="C6" s="16">
        <v>55.251</v>
      </c>
      <c r="D6" s="17">
        <f t="shared" si="2"/>
        <v>0.6513050266163801</v>
      </c>
      <c r="E6" s="18">
        <v>240.003</v>
      </c>
      <c r="F6" s="19">
        <f t="shared" si="0"/>
        <v>2.0738579730935838</v>
      </c>
      <c r="G6" s="17">
        <v>77.474</v>
      </c>
      <c r="H6" s="17">
        <f t="shared" si="1"/>
        <v>2.4177313195662604</v>
      </c>
      <c r="I6" s="20">
        <v>230.416667</v>
      </c>
      <c r="J6" s="21">
        <v>141</v>
      </c>
      <c r="K6" s="22"/>
    </row>
    <row r="7" spans="1:11" ht="14.25" customHeight="1">
      <c r="A7" s="14">
        <v>5</v>
      </c>
      <c r="B7" s="15" t="s">
        <v>4</v>
      </c>
      <c r="C7" s="16">
        <v>204.869</v>
      </c>
      <c r="D7" s="17">
        <f t="shared" si="2"/>
        <v>2.4150189045966806</v>
      </c>
      <c r="E7" s="18">
        <v>85.019</v>
      </c>
      <c r="F7" s="19">
        <f t="shared" si="0"/>
        <v>0.7346463628139791</v>
      </c>
      <c r="G7" s="17">
        <v>41.795</v>
      </c>
      <c r="H7" s="17">
        <f t="shared" si="1"/>
        <v>1.3042966737392137</v>
      </c>
      <c r="I7" s="20">
        <v>2409.684894</v>
      </c>
      <c r="J7" s="21">
        <v>192</v>
      </c>
      <c r="K7" s="22"/>
    </row>
    <row r="8" spans="1:11" ht="14.25" customHeight="1">
      <c r="A8" s="14">
        <v>6</v>
      </c>
      <c r="B8" s="15" t="s">
        <v>44</v>
      </c>
      <c r="C8" s="16">
        <v>119.718</v>
      </c>
      <c r="D8" s="17">
        <f t="shared" si="2"/>
        <v>1.4112493018490129</v>
      </c>
      <c r="E8" s="18">
        <v>116.018</v>
      </c>
      <c r="F8" s="19">
        <f t="shared" si="0"/>
        <v>1.0025076949970269</v>
      </c>
      <c r="G8" s="17">
        <v>51.384</v>
      </c>
      <c r="H8" s="17">
        <f t="shared" si="1"/>
        <v>1.6035406216871815</v>
      </c>
      <c r="I8" s="20">
        <v>1031.891603</v>
      </c>
      <c r="J8" s="21">
        <v>265</v>
      </c>
      <c r="K8" s="22"/>
    </row>
    <row r="9" spans="1:11" ht="14.25" customHeight="1">
      <c r="A9" s="14">
        <v>7</v>
      </c>
      <c r="B9" s="15" t="s">
        <v>5</v>
      </c>
      <c r="C9" s="16">
        <v>362.312</v>
      </c>
      <c r="D9" s="17">
        <f t="shared" si="2"/>
        <v>4.270974766129735</v>
      </c>
      <c r="E9" s="18">
        <v>463.363</v>
      </c>
      <c r="F9" s="19">
        <f t="shared" si="0"/>
        <v>4.003904334473162</v>
      </c>
      <c r="G9" s="17">
        <v>171.249</v>
      </c>
      <c r="H9" s="17">
        <f t="shared" si="1"/>
        <v>5.344167988543285</v>
      </c>
      <c r="I9" s="20">
        <v>781.9182801</v>
      </c>
      <c r="J9" s="21">
        <v>206</v>
      </c>
      <c r="K9" s="22"/>
    </row>
    <row r="10" spans="1:11" ht="14.25" customHeight="1">
      <c r="A10" s="14">
        <v>8</v>
      </c>
      <c r="B10" s="15" t="s">
        <v>6</v>
      </c>
      <c r="C10" s="16">
        <v>115.772</v>
      </c>
      <c r="D10" s="17">
        <f t="shared" si="2"/>
        <v>1.3647334082900142</v>
      </c>
      <c r="E10" s="18">
        <v>93.698</v>
      </c>
      <c r="F10" s="19">
        <f t="shared" si="0"/>
        <v>0.8096413143290818</v>
      </c>
      <c r="G10" s="17">
        <v>25.572</v>
      </c>
      <c r="H10" s="17">
        <f t="shared" si="1"/>
        <v>0.7980254705313834</v>
      </c>
      <c r="I10" s="20">
        <v>1235.586672</v>
      </c>
      <c r="J10" s="21">
        <v>56</v>
      </c>
      <c r="K10" s="22"/>
    </row>
    <row r="11" spans="1:11" ht="14.25" customHeight="1">
      <c r="A11" s="14">
        <v>9</v>
      </c>
      <c r="B11" s="15" t="s">
        <v>7</v>
      </c>
      <c r="C11" s="16">
        <v>77.163</v>
      </c>
      <c r="D11" s="17">
        <f t="shared" si="2"/>
        <v>0.9096061567899176</v>
      </c>
      <c r="E11" s="18">
        <v>5.793</v>
      </c>
      <c r="F11" s="19">
        <f t="shared" si="0"/>
        <v>0.0500571211115325</v>
      </c>
      <c r="G11" s="17">
        <v>1.256</v>
      </c>
      <c r="H11" s="17">
        <f t="shared" si="1"/>
        <v>0.03919599526777012</v>
      </c>
      <c r="I11" s="20">
        <v>13320.04143</v>
      </c>
      <c r="J11" s="21">
        <v>414</v>
      </c>
      <c r="K11" s="22"/>
    </row>
    <row r="12" spans="1:11" ht="14.25" customHeight="1">
      <c r="A12" s="14">
        <v>10</v>
      </c>
      <c r="B12" s="15" t="s">
        <v>8</v>
      </c>
      <c r="C12" s="16">
        <v>2.451</v>
      </c>
      <c r="D12" s="17">
        <f t="shared" si="2"/>
        <v>0.028892664752434308</v>
      </c>
      <c r="E12" s="18">
        <v>16.851</v>
      </c>
      <c r="F12" s="19">
        <f t="shared" si="0"/>
        <v>0.14560893282417298</v>
      </c>
      <c r="G12" s="17">
        <v>1.325</v>
      </c>
      <c r="H12" s="17">
        <f t="shared" si="1"/>
        <v>0.04134927844728934</v>
      </c>
      <c r="I12" s="20">
        <v>145.4513085</v>
      </c>
      <c r="J12" s="21">
        <v>170</v>
      </c>
      <c r="K12" s="22"/>
    </row>
    <row r="13" spans="1:11" ht="14.25" customHeight="1">
      <c r="A13" s="14">
        <v>11</v>
      </c>
      <c r="B13" s="15" t="s">
        <v>9</v>
      </c>
      <c r="C13" s="16">
        <v>4.611</v>
      </c>
      <c r="D13" s="17">
        <f t="shared" si="2"/>
        <v>0.054354988646868455</v>
      </c>
      <c r="E13" s="18">
        <v>466.338</v>
      </c>
      <c r="F13" s="19">
        <f t="shared" si="0"/>
        <v>4.02961121092868</v>
      </c>
      <c r="G13" s="17">
        <v>33.952</v>
      </c>
      <c r="H13" s="17">
        <f t="shared" si="1"/>
        <v>1.0595401523338623</v>
      </c>
      <c r="I13" s="20">
        <v>9.887678036</v>
      </c>
      <c r="J13" s="21">
        <v>57</v>
      </c>
      <c r="K13" s="22"/>
    </row>
    <row r="14" spans="1:11" ht="14.25" customHeight="1">
      <c r="A14" s="14">
        <v>12</v>
      </c>
      <c r="B14" s="15" t="s">
        <v>10</v>
      </c>
      <c r="C14" s="16">
        <v>12.643</v>
      </c>
      <c r="D14" s="17">
        <f t="shared" si="2"/>
        <v>0.14903711157283842</v>
      </c>
      <c r="E14" s="18">
        <v>1775.181</v>
      </c>
      <c r="F14" s="19">
        <f t="shared" si="0"/>
        <v>15.339280219556597</v>
      </c>
      <c r="G14" s="17">
        <v>104.552</v>
      </c>
      <c r="H14" s="17">
        <f t="shared" si="1"/>
        <v>3.262754536015846</v>
      </c>
      <c r="I14" s="20">
        <v>7.122090649</v>
      </c>
      <c r="J14" s="21">
        <v>33</v>
      </c>
      <c r="K14" s="22"/>
    </row>
    <row r="15" spans="1:11" ht="14.25" customHeight="1">
      <c r="A15" s="14">
        <v>13</v>
      </c>
      <c r="B15" s="15" t="s">
        <v>35</v>
      </c>
      <c r="C15" s="16">
        <v>12.68</v>
      </c>
      <c r="D15" s="17">
        <f t="shared" si="2"/>
        <v>0.14947327175065972</v>
      </c>
      <c r="E15" s="18">
        <v>186.322</v>
      </c>
      <c r="F15" s="19">
        <f t="shared" si="0"/>
        <v>1.6100022302335502</v>
      </c>
      <c r="G15" s="17">
        <v>56.975</v>
      </c>
      <c r="H15" s="17">
        <f t="shared" si="1"/>
        <v>1.7780189732334417</v>
      </c>
      <c r="I15" s="20">
        <v>68.0542287</v>
      </c>
      <c r="J15" s="21">
        <v>214</v>
      </c>
      <c r="K15" s="22"/>
    </row>
    <row r="16" spans="1:11" ht="14.25" customHeight="1">
      <c r="A16" s="14">
        <v>14</v>
      </c>
      <c r="B16" s="15" t="s">
        <v>11</v>
      </c>
      <c r="C16" s="16">
        <v>15.741</v>
      </c>
      <c r="D16" s="17">
        <f t="shared" si="2"/>
        <v>0.18555668538068887</v>
      </c>
      <c r="E16" s="18">
        <v>116.05</v>
      </c>
      <c r="F16" s="19">
        <f t="shared" si="0"/>
        <v>1.0027842059370526</v>
      </c>
      <c r="G16" s="17">
        <v>59.404</v>
      </c>
      <c r="H16" s="17">
        <f t="shared" si="1"/>
        <v>1.8538207825530388</v>
      </c>
      <c r="I16" s="20">
        <v>135.6398104</v>
      </c>
      <c r="J16" s="21">
        <v>465</v>
      </c>
      <c r="K16" s="22"/>
    </row>
    <row r="17" spans="1:11" ht="14.25" customHeight="1">
      <c r="A17" s="14">
        <v>15</v>
      </c>
      <c r="B17" s="15" t="s">
        <v>12</v>
      </c>
      <c r="C17" s="16">
        <v>24.085</v>
      </c>
      <c r="D17" s="17">
        <f t="shared" si="2"/>
        <v>0.28391669953585486</v>
      </c>
      <c r="E17" s="18">
        <v>1255.082</v>
      </c>
      <c r="F17" s="19">
        <f t="shared" si="0"/>
        <v>10.84512198841782</v>
      </c>
      <c r="G17" s="17">
        <v>562.463</v>
      </c>
      <c r="H17" s="17">
        <f t="shared" si="1"/>
        <v>17.552784304375628</v>
      </c>
      <c r="I17" s="20">
        <v>19.18998121</v>
      </c>
      <c r="J17" s="21">
        <v>112</v>
      </c>
      <c r="K17" s="22"/>
    </row>
    <row r="18" spans="1:11" ht="14.25" customHeight="1">
      <c r="A18" s="14">
        <v>17</v>
      </c>
      <c r="B18" s="15" t="s">
        <v>13</v>
      </c>
      <c r="C18" s="16">
        <v>233.563</v>
      </c>
      <c r="D18" s="17">
        <f t="shared" si="2"/>
        <v>2.7532670165535755</v>
      </c>
      <c r="E18" s="18">
        <v>840.4</v>
      </c>
      <c r="F18" s="19">
        <f t="shared" si="0"/>
        <v>7.26186856242567</v>
      </c>
      <c r="G18" s="17">
        <v>130.207</v>
      </c>
      <c r="H18" s="17">
        <f t="shared" si="1"/>
        <v>4.063370187763173</v>
      </c>
      <c r="I18" s="20">
        <v>277.9188482</v>
      </c>
      <c r="J18" s="21">
        <v>103</v>
      </c>
      <c r="K18" s="22"/>
    </row>
    <row r="19" spans="1:11" ht="14.25" customHeight="1">
      <c r="A19" s="14">
        <v>18</v>
      </c>
      <c r="B19" s="15" t="s">
        <v>14</v>
      </c>
      <c r="C19" s="16">
        <v>109.618</v>
      </c>
      <c r="D19" s="17">
        <f t="shared" si="2"/>
        <v>1.2921893614167048</v>
      </c>
      <c r="E19" s="18">
        <v>507.54</v>
      </c>
      <c r="F19" s="19">
        <f t="shared" si="0"/>
        <v>4.385636328145556</v>
      </c>
      <c r="G19" s="17">
        <v>108.928</v>
      </c>
      <c r="H19" s="17">
        <f t="shared" si="1"/>
        <v>3.3993163794010064</v>
      </c>
      <c r="I19" s="20">
        <v>215.9790361</v>
      </c>
      <c r="J19" s="21">
        <v>81</v>
      </c>
      <c r="K19" s="22"/>
    </row>
    <row r="20" spans="1:11" ht="14.25" customHeight="1">
      <c r="A20" s="14">
        <v>19</v>
      </c>
      <c r="B20" s="15" t="s">
        <v>36</v>
      </c>
      <c r="C20" s="16">
        <v>74.693</v>
      </c>
      <c r="D20" s="17">
        <f t="shared" si="2"/>
        <v>0.8804895178921157</v>
      </c>
      <c r="E20" s="18">
        <v>431.255</v>
      </c>
      <c r="F20" s="19">
        <f t="shared" si="0"/>
        <v>3.726460170024848</v>
      </c>
      <c r="G20" s="17">
        <v>96.006</v>
      </c>
      <c r="H20" s="17">
        <f t="shared" si="1"/>
        <v>2.99605949178148</v>
      </c>
      <c r="I20" s="20">
        <v>173.1991513</v>
      </c>
      <c r="J20" s="21">
        <v>125</v>
      </c>
      <c r="K20" s="22"/>
    </row>
    <row r="21" spans="1:11" ht="14.25" customHeight="1">
      <c r="A21" s="14">
        <v>20</v>
      </c>
      <c r="B21" s="15" t="s">
        <v>15</v>
      </c>
      <c r="C21" s="16">
        <v>152.069</v>
      </c>
      <c r="D21" s="17">
        <f t="shared" si="2"/>
        <v>1.7926065427327345</v>
      </c>
      <c r="E21" s="18">
        <v>497.049</v>
      </c>
      <c r="F21" s="19">
        <f t="shared" si="0"/>
        <v>4.294983944651495</v>
      </c>
      <c r="G21" s="17">
        <v>173.927</v>
      </c>
      <c r="H21" s="17">
        <f t="shared" si="1"/>
        <v>5.427740341510711</v>
      </c>
      <c r="I21" s="20">
        <v>305.9436796</v>
      </c>
      <c r="J21" s="21">
        <v>516</v>
      </c>
      <c r="K21" s="22"/>
    </row>
    <row r="22" spans="1:11" ht="14.25" customHeight="1">
      <c r="A22" s="14">
        <v>21</v>
      </c>
      <c r="B22" s="15" t="s">
        <v>16</v>
      </c>
      <c r="C22" s="16">
        <v>426.753</v>
      </c>
      <c r="D22" s="17">
        <f t="shared" si="2"/>
        <v>5.030612550426601</v>
      </c>
      <c r="E22" s="18">
        <v>22.825</v>
      </c>
      <c r="F22" s="19">
        <f t="shared" si="0"/>
        <v>0.197230068940226</v>
      </c>
      <c r="G22" s="17">
        <v>12.095</v>
      </c>
      <c r="H22" s="17">
        <f t="shared" si="1"/>
        <v>0.3774486964678978</v>
      </c>
      <c r="I22" s="20">
        <v>18696.73604</v>
      </c>
      <c r="J22" s="21">
        <v>722</v>
      </c>
      <c r="K22" s="22"/>
    </row>
    <row r="23" spans="1:11" ht="14.25" customHeight="1">
      <c r="A23" s="14">
        <v>22</v>
      </c>
      <c r="B23" s="15" t="s">
        <v>17</v>
      </c>
      <c r="C23" s="16">
        <v>34.079</v>
      </c>
      <c r="D23" s="17">
        <f t="shared" si="2"/>
        <v>0.4017270999992692</v>
      </c>
      <c r="E23" s="18">
        <v>214.227</v>
      </c>
      <c r="F23" s="19">
        <f t="shared" si="0"/>
        <v>1.8511284109028605</v>
      </c>
      <c r="G23" s="17">
        <v>74.422</v>
      </c>
      <c r="H23" s="17">
        <f t="shared" si="1"/>
        <v>2.3224875476257867</v>
      </c>
      <c r="I23" s="20">
        <v>159.078921</v>
      </c>
      <c r="J23" s="21">
        <v>150</v>
      </c>
      <c r="K23" s="22"/>
    </row>
    <row r="24" spans="1:11" ht="14.25" customHeight="1">
      <c r="A24" s="14">
        <v>23</v>
      </c>
      <c r="B24" s="15" t="s">
        <v>37</v>
      </c>
      <c r="C24" s="16">
        <v>234.355</v>
      </c>
      <c r="D24" s="17">
        <f t="shared" si="2"/>
        <v>2.7626032019815345</v>
      </c>
      <c r="E24" s="18">
        <v>109.819</v>
      </c>
      <c r="F24" s="19">
        <f t="shared" si="0"/>
        <v>0.948942341333918</v>
      </c>
      <c r="G24" s="17">
        <v>54.824</v>
      </c>
      <c r="H24" s="17">
        <f t="shared" si="1"/>
        <v>1.7108927106371252</v>
      </c>
      <c r="I24" s="20">
        <v>2134.011419</v>
      </c>
      <c r="J24" s="21">
        <v>409</v>
      </c>
      <c r="K24" s="22"/>
    </row>
    <row r="25" spans="1:11" ht="14.25" customHeight="1">
      <c r="A25" s="14">
        <v>24</v>
      </c>
      <c r="B25" s="15" t="s">
        <v>18</v>
      </c>
      <c r="C25" s="16">
        <v>343.386</v>
      </c>
      <c r="D25" s="17">
        <f t="shared" si="2"/>
        <v>4.047872941117669</v>
      </c>
      <c r="E25" s="18">
        <v>147.035</v>
      </c>
      <c r="F25" s="19">
        <f t="shared" si="0"/>
        <v>1.270524564583839</v>
      </c>
      <c r="G25" s="17">
        <v>83.916</v>
      </c>
      <c r="H25" s="17">
        <f t="shared" si="1"/>
        <v>2.6187668303265905</v>
      </c>
      <c r="I25" s="20">
        <v>2335.403135</v>
      </c>
      <c r="J25" s="21">
        <v>430</v>
      </c>
      <c r="K25" s="22"/>
    </row>
    <row r="26" spans="1:11" ht="14.25" customHeight="1">
      <c r="A26" s="14">
        <v>25</v>
      </c>
      <c r="B26" s="15" t="s">
        <v>19</v>
      </c>
      <c r="C26" s="16">
        <v>5.178</v>
      </c>
      <c r="D26" s="17">
        <f t="shared" si="2"/>
        <v>0.061038848669157424</v>
      </c>
      <c r="E26" s="18">
        <v>86.316</v>
      </c>
      <c r="F26" s="19">
        <f t="shared" si="0"/>
        <v>0.745853696851897</v>
      </c>
      <c r="G26" s="17">
        <v>8.882</v>
      </c>
      <c r="H26" s="17">
        <f t="shared" si="1"/>
        <v>0.27718059710854637</v>
      </c>
      <c r="I26" s="20">
        <v>59.98887808</v>
      </c>
      <c r="J26" s="21">
        <v>108</v>
      </c>
      <c r="K26" s="22"/>
    </row>
    <row r="27" spans="1:11" ht="14.25" customHeight="1">
      <c r="A27" s="14">
        <v>26</v>
      </c>
      <c r="B27" s="15" t="s">
        <v>20</v>
      </c>
      <c r="C27" s="16">
        <v>140.006</v>
      </c>
      <c r="D27" s="17">
        <f t="shared" si="2"/>
        <v>1.6504065366500682</v>
      </c>
      <c r="E27" s="18">
        <v>321.143</v>
      </c>
      <c r="F27" s="19">
        <f t="shared" si="0"/>
        <v>2.774986025396319</v>
      </c>
      <c r="G27" s="17">
        <v>114.007</v>
      </c>
      <c r="H27" s="17">
        <f t="shared" si="1"/>
        <v>3.557816745615182</v>
      </c>
      <c r="I27" s="20">
        <v>435.9615498</v>
      </c>
      <c r="J27" s="21">
        <v>250</v>
      </c>
      <c r="K27" s="22"/>
    </row>
    <row r="28" spans="1:11" ht="14.25" customHeight="1">
      <c r="A28" s="14">
        <v>27</v>
      </c>
      <c r="B28" s="15" t="s">
        <v>21</v>
      </c>
      <c r="C28" s="16">
        <v>102.406</v>
      </c>
      <c r="D28" s="17">
        <f t="shared" si="2"/>
        <v>1.2071734910802887</v>
      </c>
      <c r="E28" s="18">
        <v>139.895</v>
      </c>
      <c r="F28" s="19">
        <f t="shared" si="0"/>
        <v>1.2088280610905988</v>
      </c>
      <c r="G28" s="17">
        <v>82.591</v>
      </c>
      <c r="H28" s="17">
        <f t="shared" si="1"/>
        <v>2.577417551879301</v>
      </c>
      <c r="I28" s="20">
        <v>732.0204439</v>
      </c>
      <c r="J28" s="21">
        <v>233</v>
      </c>
      <c r="K28" s="22"/>
    </row>
    <row r="29" spans="1:11" ht="14.25" customHeight="1">
      <c r="A29" s="14">
        <v>28</v>
      </c>
      <c r="B29" s="15" t="s">
        <v>22</v>
      </c>
      <c r="C29" s="16">
        <v>105.89</v>
      </c>
      <c r="D29" s="17">
        <f t="shared" si="2"/>
        <v>1.2482432764729778</v>
      </c>
      <c r="E29" s="18">
        <v>72.508</v>
      </c>
      <c r="F29" s="19">
        <f t="shared" si="0"/>
        <v>0.6265392262307954</v>
      </c>
      <c r="G29" s="17">
        <v>25.48</v>
      </c>
      <c r="H29" s="17">
        <f t="shared" si="1"/>
        <v>0.7951544262920244</v>
      </c>
      <c r="I29" s="20">
        <v>1460.390578</v>
      </c>
      <c r="J29" s="21">
        <v>282</v>
      </c>
      <c r="K29" s="22"/>
    </row>
    <row r="30" spans="1:11" ht="14.25" customHeight="1">
      <c r="A30" s="14">
        <v>29</v>
      </c>
      <c r="B30" s="15" t="s">
        <v>23</v>
      </c>
      <c r="C30" s="16">
        <v>136.886</v>
      </c>
      <c r="D30" s="17">
        <f t="shared" si="2"/>
        <v>1.6136276243581076</v>
      </c>
      <c r="E30" s="18">
        <v>34.418</v>
      </c>
      <c r="F30" s="19">
        <f t="shared" si="0"/>
        <v>0.29740479793142155</v>
      </c>
      <c r="G30" s="17">
        <v>17.364</v>
      </c>
      <c r="H30" s="17">
        <f t="shared" si="1"/>
        <v>0.5418783931764016</v>
      </c>
      <c r="I30" s="20">
        <v>3977.163112</v>
      </c>
      <c r="J30" s="21">
        <v>903</v>
      </c>
      <c r="K30" s="22"/>
    </row>
    <row r="31" spans="1:11" ht="14.25" customHeight="1">
      <c r="A31" s="14">
        <v>30</v>
      </c>
      <c r="B31" s="23" t="s">
        <v>24</v>
      </c>
      <c r="C31" s="16">
        <v>506.992</v>
      </c>
      <c r="D31" s="17">
        <f t="shared" si="2"/>
        <v>5.9764789425402585</v>
      </c>
      <c r="E31" s="18">
        <v>53.306</v>
      </c>
      <c r="F31" s="19">
        <f t="shared" si="0"/>
        <v>0.4606153802816072</v>
      </c>
      <c r="G31" s="17">
        <v>34.589</v>
      </c>
      <c r="H31" s="17">
        <f t="shared" si="1"/>
        <v>1.079419012991163</v>
      </c>
      <c r="I31" s="20">
        <v>9510.974374</v>
      </c>
      <c r="J31" s="21">
        <v>967</v>
      </c>
      <c r="K31" s="22"/>
    </row>
    <row r="32" spans="1:11" ht="14.25" customHeight="1">
      <c r="A32" s="14">
        <v>31</v>
      </c>
      <c r="B32" s="15" t="s">
        <v>25</v>
      </c>
      <c r="C32" s="16">
        <v>143.106</v>
      </c>
      <c r="D32" s="17">
        <f t="shared" si="2"/>
        <v>1.6869496866837468</v>
      </c>
      <c r="E32" s="18">
        <v>910.259</v>
      </c>
      <c r="F32" s="19">
        <f t="shared" si="0"/>
        <v>7.865517867402461</v>
      </c>
      <c r="G32" s="17">
        <v>120.262</v>
      </c>
      <c r="H32" s="17">
        <f t="shared" si="1"/>
        <v>3.75301654688899</v>
      </c>
      <c r="I32" s="20">
        <v>157.21595</v>
      </c>
      <c r="J32" s="21">
        <v>388</v>
      </c>
      <c r="K32" s="22"/>
    </row>
    <row r="33" spans="1:11" ht="14.25" customHeight="1">
      <c r="A33" s="14">
        <v>32</v>
      </c>
      <c r="B33" s="15" t="s">
        <v>40</v>
      </c>
      <c r="C33" s="16">
        <v>253.678</v>
      </c>
      <c r="D33" s="17">
        <f t="shared" si="2"/>
        <v>2.9903849078204936</v>
      </c>
      <c r="E33" s="18">
        <v>325.992</v>
      </c>
      <c r="F33" s="19">
        <f t="shared" si="0"/>
        <v>2.816886073777093</v>
      </c>
      <c r="G33" s="17">
        <v>121.634</v>
      </c>
      <c r="H33" s="17">
        <f t="shared" si="1"/>
        <v>3.79583255445856</v>
      </c>
      <c r="I33" s="20">
        <v>778.1724705</v>
      </c>
      <c r="J33" s="21">
        <v>275</v>
      </c>
      <c r="K33" s="22"/>
    </row>
    <row r="34" spans="1:11" ht="14.25" customHeight="1">
      <c r="A34" s="14">
        <v>33</v>
      </c>
      <c r="B34" s="15" t="s">
        <v>26</v>
      </c>
      <c r="C34" s="16">
        <v>234.922</v>
      </c>
      <c r="D34" s="17">
        <f t="shared" si="2"/>
        <v>2.7692870620038237</v>
      </c>
      <c r="E34" s="18">
        <v>115.686</v>
      </c>
      <c r="F34" s="19">
        <f t="shared" si="0"/>
        <v>0.99963889399426</v>
      </c>
      <c r="G34" s="17">
        <v>44.434</v>
      </c>
      <c r="H34" s="17">
        <f t="shared" si="1"/>
        <v>1.3866519536051733</v>
      </c>
      <c r="I34" s="20">
        <v>2030.686513</v>
      </c>
      <c r="J34" s="21">
        <v>396</v>
      </c>
      <c r="K34" s="22"/>
    </row>
    <row r="35" spans="1:11" ht="14.25" customHeight="1">
      <c r="A35" s="14">
        <v>34</v>
      </c>
      <c r="B35" s="15" t="s">
        <v>27</v>
      </c>
      <c r="C35" s="16">
        <v>509.477</v>
      </c>
      <c r="D35" s="17">
        <f t="shared" si="2"/>
        <v>6.005772403131772</v>
      </c>
      <c r="E35" s="18">
        <v>62.943</v>
      </c>
      <c r="F35" s="19">
        <f t="shared" si="0"/>
        <v>0.5438883780637304</v>
      </c>
      <c r="G35" s="17">
        <v>34.653</v>
      </c>
      <c r="H35" s="17">
        <f t="shared" si="1"/>
        <v>1.0814162611576736</v>
      </c>
      <c r="I35" s="20">
        <v>8094.259886</v>
      </c>
      <c r="J35" s="21">
        <v>413</v>
      </c>
      <c r="K35" s="22"/>
    </row>
    <row r="36" spans="1:11" ht="14.25" customHeight="1">
      <c r="A36" s="14">
        <v>35</v>
      </c>
      <c r="B36" s="15" t="s">
        <v>39</v>
      </c>
      <c r="C36" s="16">
        <v>948.049</v>
      </c>
      <c r="D36" s="17">
        <f t="shared" si="2"/>
        <v>11.17570866009</v>
      </c>
      <c r="E36" s="18">
        <v>53.789</v>
      </c>
      <c r="F36" s="19">
        <f t="shared" si="0"/>
        <v>0.4647889672826206</v>
      </c>
      <c r="G36" s="17">
        <v>32.906</v>
      </c>
      <c r="H36" s="17">
        <f t="shared" si="1"/>
        <v>1.026897627612455</v>
      </c>
      <c r="I36" s="20">
        <v>17625.33232</v>
      </c>
      <c r="J36" s="21">
        <v>747</v>
      </c>
      <c r="K36" s="22"/>
    </row>
    <row r="37" spans="1:11" ht="14.25" customHeight="1">
      <c r="A37" s="14">
        <v>36</v>
      </c>
      <c r="B37" s="15" t="s">
        <v>28</v>
      </c>
      <c r="C37" s="16">
        <v>735.73</v>
      </c>
      <c r="D37" s="17">
        <f t="shared" si="2"/>
        <v>8.67286831428335</v>
      </c>
      <c r="E37" s="18">
        <v>133.676</v>
      </c>
      <c r="F37" s="19">
        <f t="shared" si="0"/>
        <v>1.1550898880899736</v>
      </c>
      <c r="G37" s="17">
        <v>59.077</v>
      </c>
      <c r="H37" s="17">
        <f t="shared" si="1"/>
        <v>1.8436160927022736</v>
      </c>
      <c r="I37" s="20">
        <v>5503.830156</v>
      </c>
      <c r="J37" s="21">
        <v>401</v>
      </c>
      <c r="K37" s="22"/>
    </row>
    <row r="38" spans="1:11" ht="14.25" customHeight="1">
      <c r="A38" s="14">
        <v>37</v>
      </c>
      <c r="B38" s="15" t="s">
        <v>38</v>
      </c>
      <c r="C38" s="16">
        <v>162.984</v>
      </c>
      <c r="D38" s="17">
        <f t="shared" si="2"/>
        <v>1.9212737951900256</v>
      </c>
      <c r="E38" s="18">
        <v>10.269</v>
      </c>
      <c r="F38" s="19">
        <f t="shared" si="0"/>
        <v>0.08873408884763113</v>
      </c>
      <c r="G38" s="17">
        <v>6.22</v>
      </c>
      <c r="H38" s="17">
        <f t="shared" si="1"/>
        <v>0.19410755618274694</v>
      </c>
      <c r="I38" s="20">
        <v>15871.45779</v>
      </c>
      <c r="J38" s="21">
        <v>1003</v>
      </c>
      <c r="K38" s="22"/>
    </row>
    <row r="39" spans="1:11" ht="14.25" customHeight="1">
      <c r="A39" s="14">
        <v>38</v>
      </c>
      <c r="B39" s="15" t="s">
        <v>29</v>
      </c>
      <c r="C39" s="16">
        <v>222.042</v>
      </c>
      <c r="D39" s="17">
        <f t="shared" si="2"/>
        <v>2.617456167670346</v>
      </c>
      <c r="E39" s="18">
        <v>15.208</v>
      </c>
      <c r="F39" s="19">
        <f t="shared" si="0"/>
        <v>0.13141182424722703</v>
      </c>
      <c r="G39" s="17">
        <v>3.401</v>
      </c>
      <c r="H39" s="17">
        <f t="shared" si="1"/>
        <v>0.10613501584847626</v>
      </c>
      <c r="I39" s="20">
        <v>14600.34193</v>
      </c>
      <c r="J39" s="21">
        <v>986</v>
      </c>
      <c r="K39" s="22"/>
    </row>
    <row r="40" spans="1:11" ht="28.5">
      <c r="A40" s="14">
        <v>39</v>
      </c>
      <c r="B40" s="15" t="s">
        <v>41</v>
      </c>
      <c r="C40" s="16">
        <v>135.049</v>
      </c>
      <c r="D40" s="17">
        <f t="shared" si="2"/>
        <v>1.5919728609349248</v>
      </c>
      <c r="E40" s="18">
        <v>30.88</v>
      </c>
      <c r="F40" s="19">
        <f t="shared" si="0"/>
        <v>0.2668330571248271</v>
      </c>
      <c r="G40" s="17">
        <v>13.293</v>
      </c>
      <c r="H40" s="17">
        <f t="shared" si="1"/>
        <v>0.4148346855847677</v>
      </c>
      <c r="I40" s="20">
        <v>4373.348446</v>
      </c>
      <c r="J40" s="21">
        <v>564</v>
      </c>
      <c r="K40" s="22"/>
    </row>
    <row r="41" spans="1:11" ht="14.25" customHeight="1">
      <c r="A41" s="14">
        <v>40</v>
      </c>
      <c r="B41" s="15" t="s">
        <v>30</v>
      </c>
      <c r="C41" s="16">
        <v>404.683</v>
      </c>
      <c r="D41" s="17">
        <f t="shared" si="2"/>
        <v>4.770448898412637</v>
      </c>
      <c r="E41" s="18">
        <v>90.6</v>
      </c>
      <c r="F41" s="19">
        <f t="shared" si="0"/>
        <v>0.7828715989478411</v>
      </c>
      <c r="G41" s="17">
        <v>37.082</v>
      </c>
      <c r="H41" s="17">
        <f t="shared" si="1"/>
        <v>1.1572180704772705</v>
      </c>
      <c r="I41" s="20">
        <v>4466.699779</v>
      </c>
      <c r="J41" s="21">
        <v>1003</v>
      </c>
      <c r="K41" s="22"/>
    </row>
    <row r="42" spans="1:11" ht="14.25" customHeight="1">
      <c r="A42" s="14">
        <v>41</v>
      </c>
      <c r="B42" s="15" t="s">
        <v>31</v>
      </c>
      <c r="C42" s="16">
        <v>49.307</v>
      </c>
      <c r="D42" s="17">
        <f t="shared" si="2"/>
        <v>0.5812364834550299</v>
      </c>
      <c r="E42" s="18">
        <v>305.638</v>
      </c>
      <c r="F42" s="19">
        <f t="shared" si="0"/>
        <v>2.6410078339869787</v>
      </c>
      <c r="G42" s="17">
        <v>71.063</v>
      </c>
      <c r="H42" s="17">
        <f t="shared" si="1"/>
        <v>2.217663225886583</v>
      </c>
      <c r="I42" s="20">
        <v>161.3248353</v>
      </c>
      <c r="J42" s="21">
        <v>163</v>
      </c>
      <c r="K42" s="22"/>
    </row>
    <row r="43" spans="1:11" ht="14.25" customHeight="1">
      <c r="A43" s="14">
        <v>43</v>
      </c>
      <c r="B43" s="15" t="s">
        <v>32</v>
      </c>
      <c r="C43" s="16">
        <v>858.32</v>
      </c>
      <c r="D43" s="17">
        <f t="shared" si="2"/>
        <v>10.11797307642163</v>
      </c>
      <c r="E43" s="18">
        <v>332.188</v>
      </c>
      <c r="F43" s="19">
        <f t="shared" si="0"/>
        <v>2.8704255045395746</v>
      </c>
      <c r="G43" s="17">
        <v>57.793</v>
      </c>
      <c r="H43" s="17">
        <f t="shared" si="1"/>
        <v>1.803546301361655</v>
      </c>
      <c r="I43" s="20">
        <v>2583.838068</v>
      </c>
      <c r="J43" s="21">
        <v>434</v>
      </c>
      <c r="K43" s="22"/>
    </row>
    <row r="44" spans="1:11" ht="14.25" customHeight="1">
      <c r="A44" s="14"/>
      <c r="B44" s="15" t="s">
        <v>33</v>
      </c>
      <c r="C44" s="16">
        <v>19.588</v>
      </c>
      <c r="D44" s="17">
        <f t="shared" si="2"/>
        <v>0.23090555576119268</v>
      </c>
      <c r="E44" s="18">
        <v>25.464</v>
      </c>
      <c r="F44" s="19">
        <f t="shared" si="0"/>
        <v>0.2200335805254727</v>
      </c>
      <c r="G44" s="17">
        <v>10.079</v>
      </c>
      <c r="H44" s="17">
        <f t="shared" si="1"/>
        <v>0.31453537922281455</v>
      </c>
      <c r="I44" s="20">
        <v>769.2428527</v>
      </c>
      <c r="J44" s="21">
        <v>585</v>
      </c>
      <c r="K44" s="22"/>
    </row>
    <row r="45" spans="1:11" s="33" customFormat="1" ht="18" thickBot="1">
      <c r="A45" s="24"/>
      <c r="B45" s="25" t="s">
        <v>48</v>
      </c>
      <c r="C45" s="26">
        <f aca="true" t="shared" si="3" ref="C45:H45">SUM(C3:C44)</f>
        <v>8483.122</v>
      </c>
      <c r="D45" s="27">
        <f t="shared" si="3"/>
        <v>100.00000000000003</v>
      </c>
      <c r="E45" s="28">
        <f t="shared" si="3"/>
        <v>11572.779000000002</v>
      </c>
      <c r="F45" s="29">
        <f t="shared" si="3"/>
        <v>99.99999999999994</v>
      </c>
      <c r="G45" s="27">
        <f t="shared" si="3"/>
        <v>3204.409</v>
      </c>
      <c r="H45" s="27">
        <f t="shared" si="3"/>
        <v>99.99999999999999</v>
      </c>
      <c r="I45" s="30">
        <f>C45*1000/E45</f>
        <v>733.0237620540406</v>
      </c>
      <c r="J45" s="31">
        <v>589</v>
      </c>
      <c r="K45" s="32"/>
    </row>
    <row r="46" spans="1:10" ht="14.25" customHeight="1">
      <c r="A46" s="41" t="s">
        <v>51</v>
      </c>
      <c r="B46" s="41"/>
      <c r="C46" s="41"/>
      <c r="D46" s="34"/>
      <c r="E46" s="34"/>
      <c r="F46" s="34"/>
      <c r="G46" s="34"/>
      <c r="H46" s="34"/>
      <c r="I46" s="34"/>
      <c r="J46" s="34"/>
    </row>
    <row r="47" spans="1:10" ht="14.25">
      <c r="A47" s="1"/>
      <c r="B47" s="2"/>
      <c r="C47" s="2"/>
      <c r="D47" s="2"/>
      <c r="E47" s="2"/>
      <c r="F47" s="2"/>
      <c r="G47" s="2"/>
      <c r="H47" s="2"/>
      <c r="I47" s="3"/>
      <c r="J47" s="4"/>
    </row>
    <row r="48" spans="1:10" ht="14.25" customHeight="1">
      <c r="A48" s="49" t="s">
        <v>53</v>
      </c>
      <c r="B48" s="50"/>
      <c r="C48" s="50"/>
      <c r="D48" s="35"/>
      <c r="E48" s="35"/>
      <c r="F48" s="35"/>
      <c r="G48" s="35"/>
      <c r="H48" s="35"/>
      <c r="I48" s="35"/>
      <c r="J48" s="35"/>
    </row>
    <row r="49" spans="1:10" ht="15" customHeight="1">
      <c r="A49" s="49" t="s">
        <v>50</v>
      </c>
      <c r="B49" s="50"/>
      <c r="C49" s="50"/>
      <c r="D49" s="7"/>
      <c r="E49" s="7"/>
      <c r="F49" s="7"/>
      <c r="G49" s="7"/>
      <c r="H49" s="7"/>
      <c r="I49" s="7"/>
      <c r="J49" s="7"/>
    </row>
    <row r="50" spans="1:10" ht="16.5" customHeight="1">
      <c r="A50" s="6"/>
      <c r="B50" s="7"/>
      <c r="C50" s="7"/>
      <c r="D50" s="7"/>
      <c r="E50" s="7"/>
      <c r="F50" s="7"/>
      <c r="G50" s="7"/>
      <c r="H50" s="7"/>
      <c r="I50" s="7"/>
      <c r="J50" s="7"/>
    </row>
    <row r="51" spans="1:10" ht="12.75">
      <c r="A51" s="45" t="s">
        <v>46</v>
      </c>
      <c r="B51" s="46"/>
      <c r="C51" s="46"/>
      <c r="D51" s="46"/>
      <c r="E51" s="46"/>
      <c r="F51" s="46"/>
      <c r="G51" s="46"/>
      <c r="H51" s="46"/>
      <c r="I51" s="46"/>
      <c r="J51" s="46"/>
    </row>
    <row r="52" spans="1:10" ht="24.75" customHeight="1">
      <c r="A52" s="48" t="s">
        <v>55</v>
      </c>
      <c r="B52" s="48"/>
      <c r="C52" s="48"/>
      <c r="D52" s="48"/>
      <c r="E52" s="48"/>
      <c r="F52" s="48"/>
      <c r="G52" s="48"/>
      <c r="H52" s="48"/>
      <c r="I52" s="48"/>
      <c r="J52" s="48"/>
    </row>
    <row r="53" spans="1:10" ht="12.75">
      <c r="A53" s="2"/>
      <c r="B53" s="2"/>
      <c r="C53" s="36"/>
      <c r="D53" s="2"/>
      <c r="E53" s="2"/>
      <c r="F53" s="2"/>
      <c r="G53" s="2"/>
      <c r="H53" s="2"/>
      <c r="I53" s="37"/>
      <c r="J53" s="37"/>
    </row>
    <row r="54" spans="1:10" ht="12.75">
      <c r="A54" s="47" t="s">
        <v>47</v>
      </c>
      <c r="B54" s="47"/>
      <c r="C54" s="47"/>
      <c r="D54" s="47"/>
      <c r="E54" s="47"/>
      <c r="F54" s="47"/>
      <c r="G54" s="47"/>
      <c r="H54" s="47"/>
      <c r="I54" s="47"/>
      <c r="J54" s="47"/>
    </row>
    <row r="55" spans="1:10" ht="12.75" customHeight="1">
      <c r="A55" s="42" t="s">
        <v>52</v>
      </c>
      <c r="B55" s="42"/>
      <c r="C55" s="42"/>
      <c r="D55" s="42"/>
      <c r="E55" s="42"/>
      <c r="F55" s="42"/>
      <c r="G55" s="42"/>
      <c r="H55" s="42"/>
      <c r="I55" s="42"/>
      <c r="J55" s="42"/>
    </row>
    <row r="56" spans="1:3" s="37" customFormat="1" ht="12.75">
      <c r="A56" s="38"/>
      <c r="C56" s="39"/>
    </row>
    <row r="57" spans="2:10" ht="12.75">
      <c r="B57" s="37"/>
      <c r="D57" s="37"/>
      <c r="E57" s="37"/>
      <c r="F57" s="37"/>
      <c r="G57" s="37"/>
      <c r="H57" s="37"/>
      <c r="I57" s="37"/>
      <c r="J57" s="37"/>
    </row>
  </sheetData>
  <mergeCells count="8">
    <mergeCell ref="A46:C46"/>
    <mergeCell ref="A55:J55"/>
    <mergeCell ref="A1:J1"/>
    <mergeCell ref="A51:J51"/>
    <mergeCell ref="A54:J54"/>
    <mergeCell ref="A52:J52"/>
    <mergeCell ref="A48:C48"/>
    <mergeCell ref="A49:C49"/>
  </mergeCells>
  <printOptions/>
  <pageMargins left="0.75" right="0.75" top="1" bottom="1" header="0.5" footer="0.5"/>
  <pageSetup fitToHeight="1" fitToWidth="1" horizontalDpi="600" verticalDpi="600" orientation="portrait" scale="51"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jsedor</dc:creator>
  <cp:keywords/>
  <dc:description/>
  <cp:lastModifiedBy>ltardia</cp:lastModifiedBy>
  <cp:lastPrinted>2004-02-26T20:56:24Z</cp:lastPrinted>
  <dcterms:created xsi:type="dcterms:W3CDTF">2000-03-16T15:19:01Z</dcterms:created>
  <dcterms:modified xsi:type="dcterms:W3CDTF">2004-07-22T20:34:03Z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720900938</vt:i4>
  </property>
  <property fmtid="{D5CDD505-2E9C-101B-9397-08002B2CF9AE}" pid="3" name="_EmailSubject">
    <vt:lpwstr>NTS files from 3-2-04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