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95" windowHeight="9630" tabRatio="820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</sheets>
  <definedNames/>
  <calcPr fullCalcOnLoad="1"/>
</workbook>
</file>

<file path=xl/sharedStrings.xml><?xml version="1.0" encoding="utf-8"?>
<sst xmlns="http://schemas.openxmlformats.org/spreadsheetml/2006/main" count="743" uniqueCount="218">
  <si>
    <t>Country</t>
  </si>
  <si>
    <t xml:space="preserve"> </t>
  </si>
  <si>
    <t>World</t>
  </si>
  <si>
    <t>Total</t>
  </si>
  <si>
    <t>TABLE 1</t>
  </si>
  <si>
    <t>(millions)</t>
  </si>
  <si>
    <t>Bahrain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</si>
  <si>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</si>
  <si>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</si>
  <si>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</si>
  <si>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</si>
  <si>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</si>
  <si>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</si>
  <si>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</si>
  <si>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</si>
  <si>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</si>
  <si>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Iraq</t>
  </si>
  <si>
    <t>Iran</t>
  </si>
  <si>
    <t>United Arab Emirates</t>
  </si>
  <si>
    <t>Yemen</t>
  </si>
  <si>
    <t>(square kilometers)</t>
  </si>
  <si>
    <t>United States</t>
  </si>
  <si>
    <t>TABLE 2</t>
  </si>
  <si>
    <t>TABLE 3</t>
  </si>
  <si>
    <t>TABLE 4</t>
  </si>
  <si>
    <t>(Thousand metric tons unless otherwise specified)</t>
  </si>
  <si>
    <t>Metals</t>
  </si>
  <si>
    <t>Chromite,</t>
  </si>
  <si>
    <t>Refinery</t>
  </si>
  <si>
    <t>Industrial minerals</t>
  </si>
  <si>
    <t>condensate</t>
  </si>
  <si>
    <t>products</t>
  </si>
  <si>
    <t>Aluminum,</t>
  </si>
  <si>
    <t>(thousand</t>
  </si>
  <si>
    <t>metal,</t>
  </si>
  <si>
    <t>Ammonia,</t>
  </si>
  <si>
    <t>42-gallon</t>
  </si>
  <si>
    <t>primary</t>
  </si>
  <si>
    <t>Steel, crude</t>
  </si>
  <si>
    <t>N content</t>
  </si>
  <si>
    <t>hydraulic</t>
  </si>
  <si>
    <t>Gypsum</t>
  </si>
  <si>
    <t>--</t>
  </si>
  <si>
    <t>e</t>
  </si>
  <si>
    <t>Share of world total</t>
  </si>
  <si>
    <t>World total</t>
  </si>
  <si>
    <t>(Metric tons)</t>
  </si>
  <si>
    <t xml:space="preserve">  Total</t>
  </si>
  <si>
    <t>TABLE 6</t>
  </si>
  <si>
    <t>TABLE 7</t>
  </si>
  <si>
    <t>TABLE 8</t>
  </si>
  <si>
    <t>TABLE 9</t>
  </si>
  <si>
    <t xml:space="preserve">   Total</t>
  </si>
  <si>
    <t>TABLE 12</t>
  </si>
  <si>
    <t>(Thousand metric tons)</t>
  </si>
  <si>
    <t>TABLE 13</t>
  </si>
  <si>
    <t>TABLE 14</t>
  </si>
  <si>
    <t>TABLE 15</t>
  </si>
  <si>
    <t>TABLE 16</t>
  </si>
  <si>
    <t>TABLE 17</t>
  </si>
  <si>
    <t>TABLE 18</t>
  </si>
  <si>
    <t>TABLE 10</t>
  </si>
  <si>
    <t>Petroleum</t>
  </si>
  <si>
    <t xml:space="preserve">      Crude,</t>
  </si>
  <si>
    <t xml:space="preserve">      including</t>
  </si>
  <si>
    <t xml:space="preserve">   Phosphate</t>
  </si>
  <si>
    <t xml:space="preserve">     (thousand</t>
  </si>
  <si>
    <t xml:space="preserve">      Cement,</t>
  </si>
  <si>
    <t xml:space="preserve">     42-gallon</t>
  </si>
  <si>
    <t xml:space="preserve">   equivalent</t>
  </si>
  <si>
    <t xml:space="preserve">      barrels)</t>
  </si>
  <si>
    <t>Average grade</t>
  </si>
  <si>
    <t>NA</t>
  </si>
  <si>
    <t>Per capita</t>
  </si>
  <si>
    <t>XX</t>
  </si>
  <si>
    <t>XX  Not applicable</t>
  </si>
  <si>
    <t>F</t>
  </si>
  <si>
    <t>European Nickel PLC</t>
  </si>
  <si>
    <t>Çöpler</t>
  </si>
  <si>
    <t>Çaldağ</t>
  </si>
  <si>
    <t>Gold</t>
  </si>
  <si>
    <t>Exploration notes</t>
  </si>
  <si>
    <t>Development Ltd.</t>
  </si>
  <si>
    <t>Anatolia Minerals</t>
  </si>
  <si>
    <t>Do.</t>
  </si>
  <si>
    <t>rock, gross</t>
  </si>
  <si>
    <t>2</t>
  </si>
  <si>
    <t>3</t>
  </si>
  <si>
    <t xml:space="preserve">   weight</t>
  </si>
  <si>
    <r>
      <t>2009</t>
    </r>
    <r>
      <rPr>
        <vertAlign val="superscript"/>
        <sz val="8"/>
        <rFont val="Times"/>
        <family val="1"/>
      </rPr>
      <t>e</t>
    </r>
  </si>
  <si>
    <r>
      <t>2011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</si>
  <si>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Copper content of mined ore (gross weight).</t>
    </r>
  </si>
  <si>
    <r>
      <t>Area</t>
    </r>
    <r>
      <rPr>
        <vertAlign val="superscript"/>
        <sz val="8"/>
        <rFont val="Times"/>
        <family val="1"/>
      </rPr>
      <t>1</t>
    </r>
  </si>
  <si>
    <r>
      <t>Estimated population</t>
    </r>
    <r>
      <rPr>
        <vertAlign val="superscript"/>
        <sz val="8"/>
        <rFont val="Times"/>
        <family val="1"/>
      </rPr>
      <t>2</t>
    </r>
  </si>
  <si>
    <r>
      <t>Bahrain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</si>
  <si>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May include some secondary aluminum produced from used beverage cans.</t>
    </r>
  </si>
  <si>
    <r>
      <t>1</t>
    </r>
    <r>
      <rPr>
        <sz val="8"/>
        <rFont val="Times"/>
        <family val="1"/>
      </rPr>
      <t>May include secondary.</t>
    </r>
  </si>
  <si>
    <r>
      <t>Country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</si>
  <si>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Includes anthracite, bituminous, and lignite.</t>
    </r>
  </si>
  <si>
    <t>(Metal content of concentrate in thousand metric tons)</t>
  </si>
  <si>
    <t>(Metal content of ore in kilograms)</t>
  </si>
  <si>
    <t>(Metal content of ore in thousand metric tons)</t>
  </si>
  <si>
    <t>(Metal content of concentrate in metric tons)</t>
  </si>
  <si>
    <t>(Metal content of ore in metric tons)</t>
  </si>
  <si>
    <r>
      <t>(P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 of ore in thousand metric tons)</t>
    </r>
  </si>
  <si>
    <t>no production.</t>
  </si>
  <si>
    <r>
      <t>Iraq</t>
    </r>
    <r>
      <rPr>
        <vertAlign val="superscript"/>
        <sz val="8"/>
        <rFont val="Times"/>
        <family val="1"/>
      </rPr>
      <t>1</t>
    </r>
  </si>
  <si>
    <t>D</t>
  </si>
  <si>
    <t>TABLE 5</t>
  </si>
  <si>
    <t>TABLE 11</t>
  </si>
  <si>
    <t>(billion dollars)</t>
  </si>
  <si>
    <t>(dollars)</t>
  </si>
  <si>
    <t>Gross domestic product based on</t>
  </si>
  <si>
    <t>Real gross domestic product</t>
  </si>
  <si>
    <t>growth rate</t>
  </si>
  <si>
    <t>(percentage)</t>
  </si>
  <si>
    <r>
      <t>Iraq</t>
    </r>
    <r>
      <rPr>
        <vertAlign val="superscript"/>
        <sz val="8"/>
        <rFont val="Times"/>
        <family val="1"/>
      </rPr>
      <t>3</t>
    </r>
  </si>
  <si>
    <t>purchasing power parity</t>
  </si>
  <si>
    <t>22,000 metric tons of cobalt</t>
  </si>
  <si>
    <t>118,000 kilograms of gold</t>
  </si>
  <si>
    <t>Feasibility study completed;</t>
  </si>
  <si>
    <r>
      <t>e</t>
    </r>
    <r>
      <rPr>
        <sz val="8"/>
        <rFont val="Times"/>
        <family val="1"/>
      </rPr>
      <t>Estimated; estimated data are rounded to no more than three significant digits; may not add to totals shown.  -- Negligible or no production.</t>
    </r>
  </si>
  <si>
    <t xml:space="preserve">    mine</t>
  </si>
  <si>
    <t xml:space="preserve">    output,</t>
  </si>
  <si>
    <t xml:space="preserve">    gross</t>
  </si>
  <si>
    <t xml:space="preserve">    weight</t>
  </si>
  <si>
    <t>Prospect</t>
  </si>
  <si>
    <t>Commodity</t>
  </si>
  <si>
    <t>Companies</t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</si>
  <si>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 -- Negligible or no production.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</si>
  <si>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-- Negligible or no production.</t>
    </r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</si>
  <si>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 -- Negligible or no production.  </t>
    </r>
  </si>
  <si>
    <r>
      <t>e</t>
    </r>
    <r>
      <rPr>
        <sz val="8"/>
        <rFont val="Times"/>
        <family val="1"/>
      </rPr>
      <t>Estimated data and totals are rounded to no more than three significant digits; may not add to totals shown.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</si>
  <si>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</si>
  <si>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NA Not available.  -- Negligible or</t>
    </r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</si>
  <si>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</t>
    </r>
  </si>
  <si>
    <t xml:space="preserve">380,000 metric tons of nickel, </t>
  </si>
  <si>
    <r>
      <t>2</t>
    </r>
    <r>
      <rPr>
        <sz val="8"/>
        <rFont val="Times"/>
        <family val="1"/>
      </rPr>
      <t>Source: World Bank Group, World Development Indicators 2007.</t>
    </r>
  </si>
  <si>
    <r>
      <t>1</t>
    </r>
    <r>
      <rPr>
        <sz val="8"/>
        <rFont val="Times"/>
        <family val="1"/>
      </rPr>
      <t xml:space="preserve">Source: U.S. Central Intelligence Agency, World Factbook 2007. </t>
    </r>
  </si>
  <si>
    <t>MIDDLE EAST: AREA AND POPULATION (2006)</t>
  </si>
  <si>
    <r>
      <t>2013</t>
    </r>
    <r>
      <rPr>
        <vertAlign val="superscript"/>
        <sz val="8"/>
        <rFont val="Times"/>
        <family val="1"/>
      </rPr>
      <t>e</t>
    </r>
  </si>
  <si>
    <r>
      <t>Israel</t>
    </r>
    <r>
      <rPr>
        <vertAlign val="superscript"/>
        <sz val="8"/>
        <rFont val="Times"/>
        <family val="1"/>
      </rPr>
      <t>3</t>
    </r>
  </si>
  <si>
    <r>
      <t>4</t>
    </r>
    <r>
      <rPr>
        <sz val="8"/>
        <rFont val="Times"/>
        <family val="1"/>
      </rPr>
      <t>Land area.</t>
    </r>
  </si>
  <si>
    <r>
      <t>Israel</t>
    </r>
    <r>
      <rPr>
        <vertAlign val="superscript"/>
        <sz val="8"/>
        <rFont val="Times"/>
        <family val="1"/>
      </rPr>
      <t>4</t>
    </r>
  </si>
  <si>
    <r>
      <t>4</t>
    </r>
    <r>
      <rPr>
        <sz val="8"/>
        <rFont val="Times"/>
        <family val="1"/>
      </rPr>
      <t>Does not include Gaza Strip or the West Bank areas.</t>
    </r>
  </si>
  <si>
    <t xml:space="preserve">-- </t>
  </si>
  <si>
    <t xml:space="preserve"> was expected to be start in 2009. The ore will be treated hydrometallurgically and not concentrated.</t>
  </si>
  <si>
    <t>SELECTED EXPLORATION SITES IN 2006</t>
  </si>
  <si>
    <t>MIDDLE EAST: HISTORIC AND PROJECTED BAUXITE MINE PRODUCTION, 1995-2013</t>
  </si>
  <si>
    <r>
      <t>MIDDLE EAST: HISTORIC AND PROJECTED PRIMARY AND SECONDARY ALUMINUM PRODUCTION, 1995-2013</t>
    </r>
    <r>
      <rPr>
        <vertAlign val="superscript"/>
        <sz val="8"/>
        <rFont val="Times"/>
        <family val="1"/>
      </rPr>
      <t>1</t>
    </r>
  </si>
  <si>
    <r>
      <t>MIDDLE EAST: HISTORIC AND PROJECTED COPPER MINE PRODUCTION, 1995-2013</t>
    </r>
    <r>
      <rPr>
        <vertAlign val="superscript"/>
        <sz val="8"/>
        <rFont val="Times"/>
        <family val="1"/>
      </rPr>
      <t>1</t>
    </r>
  </si>
  <si>
    <r>
      <t>MIDDLE EAST: HISTORIC AND PROJECTED REFINED COPPER METAL PRODUCTION, 1995-2013</t>
    </r>
    <r>
      <rPr>
        <vertAlign val="superscript"/>
        <sz val="8"/>
        <rFont val="Times"/>
        <family val="1"/>
      </rPr>
      <t>1</t>
    </r>
  </si>
  <si>
    <t>MIDDLE EAST: HISTORIC AND PROJECTED GOLD MINE PRODUCTION, 1995-2013</t>
  </si>
  <si>
    <t>MIDDLE EAST: HISTORIC AND PROJECTED BENEFICIATED IRON ORE PRODUCTION, 1995-2013</t>
  </si>
  <si>
    <t>MIDDLE EAST: HISTORIC AND PROJECTED CRUDE STEEL PRODUCTION, 1995-2013</t>
  </si>
  <si>
    <t>MIDDLE EAST: HISTORIC AND PROJECTED LEAD MINE PRODUCTION, 1995-2013</t>
  </si>
  <si>
    <t>MIDDLE EAST: HISTORIC AND PROJECTED PRIMARY AND SECONDARY REFINED LEAD PRODUCTION, 1995-2013</t>
  </si>
  <si>
    <t>MIDDLE EAST: HISTORIC AND PROJECTED NICKEL MINE PRODUCTION, 1995-2013</t>
  </si>
  <si>
    <t>MIDDLE EAST: HISTORIC AND PROJECTED ZINC MINE PRODUCTION, 1995-2013</t>
  </si>
  <si>
    <t>MIDDLE EAST: HISTORIC AND PROJECTED ZINC METAL PRODUCTION, 1995-2013</t>
  </si>
  <si>
    <t>MIDDLE EAST: HISTORIC AND PROJECTED PHOSPHATE ROCK PRODUCTION, 1995-2013</t>
  </si>
  <si>
    <r>
      <t>MIDDLE EAST: HISTORIC AND PROJECTED SALABLE COAL PRODUCTION, 1995-2013</t>
    </r>
    <r>
      <rPr>
        <vertAlign val="superscript"/>
        <sz val="8"/>
        <rFont val="Times"/>
        <family val="1"/>
      </rPr>
      <t>1</t>
    </r>
  </si>
  <si>
    <t>TABLE 19</t>
  </si>
  <si>
    <t>NA  Not available.</t>
  </si>
  <si>
    <t>MIDDLE EAST: HISTORIC AND PROJECTED URANIUM PRODUCTION, 1995-2013</t>
  </si>
  <si>
    <t xml:space="preserve">NA </t>
  </si>
  <si>
    <r>
      <t>Type</t>
    </r>
    <r>
      <rPr>
        <vertAlign val="superscript"/>
        <sz val="8"/>
        <rFont val="Times"/>
        <family val="1"/>
      </rPr>
      <t>1</t>
    </r>
  </si>
  <si>
    <r>
      <t>Resource notes</t>
    </r>
    <r>
      <rPr>
        <vertAlign val="superscript"/>
        <sz val="8"/>
        <color indexed="8"/>
        <rFont val="Times"/>
        <family val="1"/>
      </rPr>
      <t>2</t>
    </r>
  </si>
  <si>
    <r>
      <t>1</t>
    </r>
    <r>
      <rPr>
        <sz val="8"/>
        <rFont val="Times"/>
        <family val="1"/>
      </rPr>
      <t>D--Development approved or onging. F--Feasibility work completed or ongoing.</t>
    </r>
  </si>
  <si>
    <r>
      <t>2</t>
    </r>
    <r>
      <rPr>
        <sz val="8"/>
        <rFont val="Times"/>
        <family val="1"/>
      </rPr>
      <t>Resources reported where available based on data from various public sources. Data were not verified by the U.S. Geological Survey.</t>
    </r>
  </si>
  <si>
    <t>Mehdiabad</t>
  </si>
  <si>
    <t>Zinc, lead</t>
  </si>
  <si>
    <t>Union Resources Ltd.</t>
  </si>
  <si>
    <t>Feasibility study completed.</t>
  </si>
  <si>
    <t>15.6 million metric tons of</t>
  </si>
  <si>
    <t>zinc; 6.2 million metric tons</t>
  </si>
  <si>
    <t>of lead</t>
  </si>
  <si>
    <t>Havran-Kucukdere</t>
  </si>
  <si>
    <t>cobalt</t>
  </si>
  <si>
    <t xml:space="preserve">Nickel, </t>
  </si>
  <si>
    <t>Trial mining.</t>
  </si>
  <si>
    <t>additional drilling.</t>
  </si>
  <si>
    <t>trial mining.</t>
  </si>
  <si>
    <r>
      <t>3</t>
    </r>
    <r>
      <rPr>
        <sz val="8"/>
        <rFont val="Times"/>
        <family val="1"/>
      </rPr>
      <t>Does not include Gaza Strip or the West Bank areas.</t>
    </r>
  </si>
  <si>
    <r>
      <t>1</t>
    </r>
    <r>
      <rPr>
        <sz val="8"/>
        <rFont val="Times"/>
        <family val="1"/>
      </rPr>
      <t>Source: International Monetary Fund, World Economic Outlook Database, October 2007.</t>
    </r>
  </si>
  <si>
    <r>
      <t>3</t>
    </r>
    <r>
      <rPr>
        <sz val="8"/>
        <rFont val="Times"/>
        <family val="1"/>
      </rPr>
      <t>Source: U.S. Central Intelligence Agency, World Factbook 2007.</t>
    </r>
  </si>
  <si>
    <r>
      <t>Kuwait</t>
    </r>
    <r>
      <rPr>
        <vertAlign val="superscript"/>
        <sz val="8"/>
        <rFont val="Times"/>
        <family val="1"/>
      </rPr>
      <t>e</t>
    </r>
  </si>
  <si>
    <r>
      <t>Lebanon</t>
    </r>
    <r>
      <rPr>
        <vertAlign val="superscript"/>
        <sz val="8"/>
        <rFont val="Times"/>
        <family val="1"/>
      </rPr>
      <t>e</t>
    </r>
  </si>
  <si>
    <r>
      <t>Oman</t>
    </r>
    <r>
      <rPr>
        <vertAlign val="superscript"/>
        <sz val="8"/>
        <rFont val="Times"/>
        <family val="1"/>
      </rPr>
      <t>e</t>
    </r>
  </si>
  <si>
    <r>
      <t>Qatar</t>
    </r>
    <r>
      <rPr>
        <vertAlign val="superscript"/>
        <sz val="8"/>
        <rFont val="Times"/>
        <family val="1"/>
      </rPr>
      <t>e</t>
    </r>
  </si>
  <si>
    <r>
      <t>Syria</t>
    </r>
    <r>
      <rPr>
        <vertAlign val="superscript"/>
        <sz val="8"/>
        <rFont val="Times"/>
        <family val="1"/>
      </rPr>
      <t>e</t>
    </r>
  </si>
  <si>
    <r>
      <t>Turkey</t>
    </r>
    <r>
      <rPr>
        <vertAlign val="superscript"/>
        <sz val="8"/>
        <rFont val="Times"/>
        <family val="1"/>
      </rPr>
      <t>e</t>
    </r>
  </si>
  <si>
    <r>
      <t>United Arab Emirates</t>
    </r>
    <r>
      <rPr>
        <vertAlign val="superscript"/>
        <sz val="8"/>
        <rFont val="Times"/>
        <family val="1"/>
      </rPr>
      <t>e</t>
    </r>
  </si>
  <si>
    <r>
      <t>Yemen</t>
    </r>
    <r>
      <rPr>
        <vertAlign val="superscript"/>
        <sz val="8"/>
        <rFont val="Times"/>
        <family val="1"/>
      </rPr>
      <t>e</t>
    </r>
  </si>
  <si>
    <t>4</t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</si>
  <si>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</si>
  <si>
    <r>
      <t>1</t>
    </r>
    <r>
      <rPr>
        <sz val="8"/>
        <rFont val="Times"/>
        <family val="1"/>
      </rPr>
      <t>Totals may not add due to independent rounding. Percentages are calculated on unrounded data. Table includes data available as of June 11, 2008.</t>
    </r>
  </si>
  <si>
    <r>
      <t>2</t>
    </r>
    <r>
      <rPr>
        <sz val="8"/>
        <rFont val="Times"/>
        <family val="1"/>
      </rPr>
      <t>Includes natural gas liquids.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</si>
  <si>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</si>
  <si>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Synthetic anhydrous ammonia; excludes coke oven byproduct ammonia.</t>
    </r>
  </si>
  <si>
    <r>
      <t>MIDDLE EAST: PRODUCTION OF SELECTED MINERAL COMMODITIES IN 2006</t>
    </r>
    <r>
      <rPr>
        <vertAlign val="superscript"/>
        <sz val="8"/>
        <rFont val="Times"/>
        <family val="1"/>
      </rPr>
      <t>1</t>
    </r>
  </si>
  <si>
    <t>Mineral fuels and related materials</t>
  </si>
  <si>
    <r>
      <t>1</t>
    </r>
    <r>
      <rPr>
        <sz val="8"/>
        <rFont val="Times"/>
        <family val="1"/>
      </rPr>
      <t>In addition to the countries listed, Saudi Arabia also produces secondary lead, but information is inadequate to estimate output.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</si>
  <si>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-- Negligible or no production.</t>
    </r>
  </si>
  <si>
    <t>NA  Not available.   -- Negligible or no production.</t>
  </si>
  <si>
    <r>
      <t>2</t>
    </r>
    <r>
      <rPr>
        <sz val="8"/>
        <rFont val="Times"/>
        <family val="1"/>
      </rPr>
      <t>Table data compiled April 2008; may be different from that presented in individual country chapters.</t>
    </r>
  </si>
  <si>
    <t>(Metal content in metric tons)</t>
  </si>
  <si>
    <r>
      <t>Iran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</si>
  <si>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Uranium may have been produced in 2005 and 2006, but information is inadequte to estimate output.</t>
    </r>
  </si>
  <si>
    <t>Koza Altin Işletmeleri</t>
  </si>
  <si>
    <t>A.Ş.</t>
  </si>
  <si>
    <r>
      <t>MIDDLE EAST: ECONOMY IN 2006</t>
    </r>
    <r>
      <rPr>
        <vertAlign val="superscript"/>
        <sz val="8"/>
        <rFont val="Times"/>
        <family val="1"/>
      </rPr>
      <t>1, 2</t>
    </r>
  </si>
  <si>
    <r>
      <t>e</t>
    </r>
    <r>
      <rPr>
        <sz val="8"/>
        <rFont val="Times"/>
        <family val="1"/>
      </rPr>
      <t xml:space="preserve">Estimated; estimated data, U.S. data, and world totals are rounded to no more than three significant digits.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>Preliminary.  Not available.  -- Zero or zero percent.</t>
    </r>
  </si>
  <si>
    <t xml:space="preserve">barrels) </t>
  </si>
  <si>
    <r>
      <t>1</t>
    </r>
    <r>
      <rPr>
        <sz val="8"/>
        <rFont val="Times"/>
        <family val="1"/>
      </rPr>
      <t>In Yemen, the Jabail zinc deposit was to be developed as a zinc oxide project. Output of 70,000 metric tons (t) of zinc oxide per year</t>
    </r>
  </si>
  <si>
    <t>This icon is linked to an embedded text document. Double-click on the icon to open the document.</t>
  </si>
  <si>
    <t>USGS Minerals Yearbook 2006, Volume III – Middle East</t>
  </si>
  <si>
    <t>This workbook includes one embedded Microsoft Word document and 19 tables (see tabs below).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</si>
</sst>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%"/>
    <numFmt numFmtId="174" formatCode="0.000%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);\(#,##0.0\)"/>
    <numFmt numFmtId="180" formatCode="0.0000%"/>
    <numFmt numFmtId="181" formatCode="0.000000"/>
    <numFmt numFmtId="182" formatCode="\(&quot;$&quot;* #,##0.0_);_(&quot;$&quot;* \(#,##0.0\);_(&quot;$&quot;* &quot;-&quot;??_);_(@_)"/>
    <numFmt numFmtId="183" formatCode="\(&quot;$&quot;* #,##0_);\(&quot;$&quot;* \(#,##0\);\(&quot;$&quot;* &quot;-&quot;??_);\(@_)"/>
    <numFmt numFmtId="184" formatCode="_(&quot;$&quot;* #,##0_);\(&quot;$&quot;* \(#,##0\);\(&quot;$&quot;* &quot;-&quot;??_);\(@\)"/>
    <numFmt numFmtId="185" formatCode="_(* #,##0\);_(* \(#,##0\);_(* &quot;-&quot;??_);_(@_)"/>
    <numFmt numFmtId="186" formatCode="&quot;$&quot;#,##0.0"/>
    <numFmt numFmtId="187" formatCode="&quot;$&quot;#,##0"/>
    <numFmt numFmtId="188" formatCode="[$€-2]\ #,##0.00_);[Red]\([$€-2]\ #,##0.00\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0.00000%"/>
    <numFmt numFmtId="194" formatCode="#,##0.000"/>
    <numFmt numFmtId="195" formatCode="#,##0;[Red]#,##0"/>
  </numFmts>
  <fonts count="1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sz val="8"/>
      <color indexed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10"/>
      <name val="Arial"/>
      <family val="0"/>
    </font>
    <font>
      <vertAlign val="subscript"/>
      <sz val="8"/>
      <name val="Times"/>
      <family val="1"/>
    </font>
    <font>
      <sz val="12"/>
      <name val="Times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21" applyFill="1">
      <alignment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15" applyNumberFormat="1" applyFont="1" applyFill="1" applyAlignment="1">
      <alignment/>
    </xf>
    <xf numFmtId="170" fontId="4" fillId="0" borderId="0" xfId="15" applyNumberFormat="1" applyFont="1" applyFill="1" applyAlignment="1">
      <alignment/>
    </xf>
    <xf numFmtId="0" fontId="4" fillId="0" borderId="2" xfId="0" applyFont="1" applyFill="1" applyBorder="1" applyAlignment="1">
      <alignment/>
    </xf>
    <xf numFmtId="170" fontId="4" fillId="0" borderId="2" xfId="15" applyNumberFormat="1" applyFont="1" applyFill="1" applyBorder="1" applyAlignment="1">
      <alignment/>
    </xf>
    <xf numFmtId="0" fontId="4" fillId="0" borderId="3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/>
    </xf>
    <xf numFmtId="3" fontId="4" fillId="0" borderId="0" xfId="15" applyNumberFormat="1" applyFont="1" applyFill="1" applyBorder="1" applyAlignment="1">
      <alignment/>
    </xf>
    <xf numFmtId="170" fontId="4" fillId="0" borderId="0" xfId="15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187" fontId="4" fillId="0" borderId="5" xfId="1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10" fillId="0" borderId="0" xfId="21" applyFont="1" applyFill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15" applyNumberFormat="1" applyFont="1" applyAlignment="1">
      <alignment horizontal="right" vertical="center"/>
    </xf>
    <xf numFmtId="3" fontId="6" fillId="0" borderId="0" xfId="15" applyNumberFormat="1" applyFont="1" applyAlignment="1">
      <alignment horizontal="left" vertical="center"/>
    </xf>
    <xf numFmtId="3" fontId="4" fillId="0" borderId="0" xfId="15" applyNumberFormat="1" applyFont="1" applyAlignment="1">
      <alignment vertical="center"/>
    </xf>
    <xf numFmtId="3" fontId="4" fillId="0" borderId="0" xfId="15" applyNumberFormat="1" applyFont="1" applyAlignment="1">
      <alignment horizontal="left" vertical="center"/>
    </xf>
    <xf numFmtId="3" fontId="4" fillId="0" borderId="0" xfId="15" applyNumberFormat="1" applyFont="1" applyFill="1" applyAlignment="1">
      <alignment vertical="center"/>
    </xf>
    <xf numFmtId="3" fontId="6" fillId="0" borderId="0" xfId="15" applyNumberFormat="1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1" xfId="15" applyNumberFormat="1" applyFont="1" applyBorder="1" applyAlignment="1">
      <alignment horizontal="right" vertical="center"/>
    </xf>
    <xf numFmtId="3" fontId="4" fillId="0" borderId="1" xfId="15" applyNumberFormat="1" applyFont="1" applyBorder="1" applyAlignment="1">
      <alignment horizontal="left" vertical="center"/>
    </xf>
    <xf numFmtId="3" fontId="4" fillId="0" borderId="1" xfId="15" applyNumberFormat="1" applyFont="1" applyFill="1" applyBorder="1" applyAlignment="1">
      <alignment vertical="center"/>
    </xf>
    <xf numFmtId="3" fontId="4" fillId="0" borderId="1" xfId="15" applyNumberFormat="1" applyFont="1" applyFill="1" applyBorder="1" applyAlignment="1">
      <alignment horizontal="left" vertical="center"/>
    </xf>
    <xf numFmtId="3" fontId="4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3" xfId="15" applyNumberFormat="1" applyFont="1" applyBorder="1" applyAlignment="1">
      <alignment horizontal="right" vertical="center"/>
    </xf>
    <xf numFmtId="3" fontId="4" fillId="0" borderId="3" xfId="15" applyNumberFormat="1" applyFont="1" applyBorder="1" applyAlignment="1">
      <alignment horizontal="left" vertical="center"/>
    </xf>
    <xf numFmtId="3" fontId="4" fillId="0" borderId="3" xfId="15" applyNumberFormat="1" applyFont="1" applyBorder="1" applyAlignment="1">
      <alignment vertical="center"/>
    </xf>
    <xf numFmtId="3" fontId="4" fillId="0" borderId="3" xfId="15" applyNumberFormat="1" applyFont="1" applyFill="1" applyBorder="1" applyAlignment="1">
      <alignment vertical="center"/>
    </xf>
    <xf numFmtId="3" fontId="6" fillId="0" borderId="3" xfId="15" applyNumberFormat="1" applyFont="1" applyFill="1" applyBorder="1" applyAlignment="1">
      <alignment horizontal="left" vertical="center"/>
    </xf>
    <xf numFmtId="3" fontId="6" fillId="0" borderId="3" xfId="15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69" fontId="4" fillId="0" borderId="0" xfId="15" applyNumberFormat="1" applyFont="1" applyAlignment="1">
      <alignment/>
    </xf>
    <xf numFmtId="0" fontId="4" fillId="0" borderId="0" xfId="15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left" vertical="center"/>
    </xf>
    <xf numFmtId="169" fontId="4" fillId="0" borderId="0" xfId="15" applyNumberFormat="1" applyFont="1" applyFill="1" applyAlignment="1">
      <alignment vertical="center"/>
    </xf>
    <xf numFmtId="169" fontId="6" fillId="0" borderId="0" xfId="15" applyNumberFormat="1" applyFont="1" applyFill="1" applyAlignment="1">
      <alignment vertical="center"/>
    </xf>
    <xf numFmtId="0" fontId="6" fillId="0" borderId="0" xfId="15" applyNumberFormat="1" applyFont="1" applyFill="1" applyAlignment="1">
      <alignment horizontal="left" vertical="center"/>
    </xf>
    <xf numFmtId="3" fontId="4" fillId="0" borderId="0" xfId="15" applyNumberFormat="1" applyFont="1" applyFill="1" applyAlignment="1">
      <alignment horizontal="right" vertical="center"/>
    </xf>
    <xf numFmtId="3" fontId="4" fillId="0" borderId="0" xfId="15" applyNumberFormat="1" applyFont="1" applyFill="1" applyBorder="1" applyAlignment="1">
      <alignment horizontal="right" vertical="center"/>
    </xf>
    <xf numFmtId="169" fontId="4" fillId="0" borderId="3" xfId="15" applyNumberFormat="1" applyFont="1" applyFill="1" applyBorder="1" applyAlignment="1">
      <alignment vertical="center"/>
    </xf>
    <xf numFmtId="0" fontId="6" fillId="0" borderId="3" xfId="15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left" vertical="center"/>
    </xf>
    <xf numFmtId="9" fontId="4" fillId="0" borderId="3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indent="1"/>
    </xf>
    <xf numFmtId="3" fontId="4" fillId="0" borderId="6" xfId="15" applyNumberFormat="1" applyFont="1" applyFill="1" applyBorder="1" applyAlignment="1">
      <alignment vertical="center"/>
    </xf>
    <xf numFmtId="169" fontId="4" fillId="0" borderId="6" xfId="15" applyNumberFormat="1" applyFont="1" applyFill="1" applyBorder="1" applyAlignment="1">
      <alignment vertical="center"/>
    </xf>
    <xf numFmtId="0" fontId="6" fillId="0" borderId="0" xfId="15" applyNumberFormat="1" applyFont="1" applyBorder="1" applyAlignment="1">
      <alignment horizontal="left" vertical="center"/>
    </xf>
    <xf numFmtId="0" fontId="4" fillId="0" borderId="0" xfId="15" applyNumberFormat="1" applyFont="1" applyAlignment="1">
      <alignment vertical="center"/>
    </xf>
    <xf numFmtId="169" fontId="4" fillId="0" borderId="0" xfId="15" applyNumberFormat="1" applyFont="1" applyAlignment="1">
      <alignment vertical="center"/>
    </xf>
    <xf numFmtId="0" fontId="6" fillId="0" borderId="0" xfId="15" applyNumberFormat="1" applyFont="1" applyBorder="1" applyAlignment="1">
      <alignment vertical="center"/>
    </xf>
    <xf numFmtId="3" fontId="4" fillId="0" borderId="0" xfId="15" applyNumberFormat="1" applyFont="1" applyBorder="1" applyAlignment="1">
      <alignment horizontal="right" vertical="center"/>
    </xf>
    <xf numFmtId="3" fontId="4" fillId="0" borderId="0" xfId="15" applyNumberFormat="1" applyFont="1" applyBorder="1" applyAlignment="1">
      <alignment vertical="center"/>
    </xf>
    <xf numFmtId="0" fontId="4" fillId="0" borderId="0" xfId="15" applyNumberFormat="1" applyFont="1" applyBorder="1" applyAlignment="1">
      <alignment vertical="center"/>
    </xf>
    <xf numFmtId="0" fontId="6" fillId="0" borderId="0" xfId="15" applyNumberFormat="1" applyFont="1" applyAlignment="1">
      <alignment vertical="center"/>
    </xf>
    <xf numFmtId="0" fontId="6" fillId="0" borderId="0" xfId="15" applyNumberFormat="1" applyFont="1" applyAlignment="1">
      <alignment horizontal="left" vertical="center"/>
    </xf>
    <xf numFmtId="0" fontId="4" fillId="0" borderId="1" xfId="15" applyNumberFormat="1" applyFont="1" applyBorder="1" applyAlignment="1">
      <alignment vertical="center"/>
    </xf>
    <xf numFmtId="0" fontId="6" fillId="0" borderId="1" xfId="15" applyNumberFormat="1" applyFont="1" applyBorder="1" applyAlignment="1">
      <alignment vertical="center"/>
    </xf>
    <xf numFmtId="0" fontId="6" fillId="0" borderId="1" xfId="15" applyNumberFormat="1" applyFont="1" applyFill="1" applyBorder="1" applyAlignment="1">
      <alignment vertical="center"/>
    </xf>
    <xf numFmtId="3" fontId="4" fillId="0" borderId="1" xfId="15" applyNumberFormat="1" applyFont="1" applyFill="1" applyBorder="1" applyAlignment="1">
      <alignment horizontal="right" vertical="center"/>
    </xf>
    <xf numFmtId="169" fontId="4" fillId="0" borderId="3" xfId="15" applyNumberFormat="1" applyFont="1" applyBorder="1" applyAlignment="1">
      <alignment vertical="center"/>
    </xf>
    <xf numFmtId="0" fontId="6" fillId="0" borderId="3" xfId="15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169" fontId="4" fillId="0" borderId="0" xfId="15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69" fontId="4" fillId="0" borderId="1" xfId="15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15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 quotePrefix="1">
      <alignment horizontal="right" vertical="center"/>
    </xf>
    <xf numFmtId="169" fontId="4" fillId="0" borderId="3" xfId="15" applyNumberFormat="1" applyFont="1" applyFill="1" applyBorder="1" applyAlignment="1">
      <alignment horizontal="right" vertical="center"/>
    </xf>
    <xf numFmtId="0" fontId="4" fillId="0" borderId="0" xfId="21" applyFont="1" applyFill="1">
      <alignment/>
      <protection/>
    </xf>
    <xf numFmtId="0" fontId="7" fillId="0" borderId="0" xfId="0" applyFont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15" applyNumberFormat="1" applyFont="1" applyFill="1" applyAlignment="1">
      <alignment vertical="center"/>
    </xf>
    <xf numFmtId="3" fontId="4" fillId="0" borderId="0" xfId="15" applyNumberFormat="1" applyFont="1" applyFill="1" applyBorder="1" applyAlignment="1">
      <alignment vertical="center"/>
    </xf>
    <xf numFmtId="0" fontId="6" fillId="0" borderId="0" xfId="15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15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4" fillId="0" borderId="2" xfId="17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9" fontId="4" fillId="0" borderId="0" xfId="15" applyNumberFormat="1" applyFont="1" applyBorder="1" applyAlignment="1">
      <alignment horizontal="right" vertical="center"/>
    </xf>
    <xf numFmtId="169" fontId="4" fillId="0" borderId="0" xfId="15" applyNumberFormat="1" applyFont="1" applyFill="1" applyAlignment="1">
      <alignment horizontal="right" vertical="center"/>
    </xf>
    <xf numFmtId="169" fontId="4" fillId="0" borderId="0" xfId="15" applyNumberFormat="1" applyFont="1" applyAlignment="1">
      <alignment horizontal="right" vertical="center"/>
    </xf>
    <xf numFmtId="169" fontId="4" fillId="0" borderId="1" xfId="15" applyNumberFormat="1" applyFont="1" applyBorder="1" applyAlignment="1">
      <alignment horizontal="right" vertical="center"/>
    </xf>
    <xf numFmtId="169" fontId="4" fillId="0" borderId="3" xfId="15" applyNumberFormat="1" applyFont="1" applyBorder="1" applyAlignment="1">
      <alignment horizontal="right" vertical="center"/>
    </xf>
    <xf numFmtId="0" fontId="4" fillId="0" borderId="0" xfId="0" applyFont="1" applyFill="1" applyAlignment="1" quotePrefix="1">
      <alignment horizontal="right" vertical="center"/>
    </xf>
    <xf numFmtId="169" fontId="4" fillId="0" borderId="0" xfId="15" applyNumberFormat="1" applyFont="1" applyFill="1" applyAlignment="1">
      <alignment horizontal="left" vertical="center"/>
    </xf>
    <xf numFmtId="3" fontId="4" fillId="0" borderId="3" xfId="15" applyNumberFormat="1" applyFont="1" applyFill="1" applyBorder="1" applyAlignment="1">
      <alignment horizontal="right" vertical="center"/>
    </xf>
    <xf numFmtId="3" fontId="4" fillId="0" borderId="2" xfId="15" applyNumberFormat="1" applyFont="1" applyFill="1" applyBorder="1" applyAlignment="1">
      <alignment/>
    </xf>
    <xf numFmtId="3" fontId="4" fillId="0" borderId="1" xfId="15" applyNumberFormat="1" applyFont="1" applyFill="1" applyBorder="1" applyAlignment="1">
      <alignment horizontal="right"/>
    </xf>
    <xf numFmtId="167" fontId="4" fillId="0" borderId="5" xfId="2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4" fillId="0" borderId="0" xfId="17" applyNumberFormat="1" applyFont="1" applyFill="1" applyBorder="1" applyAlignment="1">
      <alignment/>
    </xf>
    <xf numFmtId="167" fontId="4" fillId="0" borderId="0" xfId="25" applyNumberFormat="1" applyFont="1" applyFill="1" applyBorder="1" applyAlignment="1">
      <alignment horizontal="right"/>
    </xf>
    <xf numFmtId="3" fontId="4" fillId="0" borderId="0" xfId="17" applyNumberFormat="1" applyFont="1" applyFill="1" applyBorder="1" applyAlignment="1">
      <alignment horizontal="right"/>
    </xf>
    <xf numFmtId="3" fontId="4" fillId="0" borderId="2" xfId="17" applyNumberFormat="1" applyFont="1" applyFill="1" applyBorder="1" applyAlignment="1">
      <alignment/>
    </xf>
    <xf numFmtId="167" fontId="4" fillId="0" borderId="2" xfId="25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17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right"/>
    </xf>
    <xf numFmtId="3" fontId="5" fillId="0" borderId="2" xfId="17" applyNumberFormat="1" applyFont="1" applyFill="1" applyBorder="1" applyAlignment="1">
      <alignment wrapText="1"/>
    </xf>
    <xf numFmtId="167" fontId="4" fillId="0" borderId="2" xfId="0" applyNumberFormat="1" applyFont="1" applyFill="1" applyBorder="1" applyAlignment="1">
      <alignment horizontal="right"/>
    </xf>
    <xf numFmtId="0" fontId="4" fillId="0" borderId="0" xfId="23">
      <alignment/>
      <protection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21" applyFont="1" applyFill="1" applyBorder="1" applyAlignment="1" applyProtection="1">
      <alignment horizontal="center" vertical="center"/>
      <protection/>
    </xf>
    <xf numFmtId="0" fontId="5" fillId="0" borderId="6" xfId="21" applyFont="1" applyFill="1" applyBorder="1" applyAlignment="1" applyProtection="1">
      <alignment horizontal="center" vertical="center"/>
      <protection/>
    </xf>
    <xf numFmtId="0" fontId="4" fillId="0" borderId="5" xfId="21" applyFont="1" applyFill="1" applyBorder="1">
      <alignment/>
      <protection/>
    </xf>
    <xf numFmtId="0" fontId="4" fillId="0" borderId="5" xfId="21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>
      <alignment horizontal="center"/>
    </xf>
    <xf numFmtId="0" fontId="4" fillId="0" borderId="5" xfId="21" applyFont="1" applyFill="1" applyBorder="1" applyAlignment="1" applyProtection="1">
      <alignment horizontal="left" vertical="center"/>
      <protection/>
    </xf>
    <xf numFmtId="0" fontId="5" fillId="0" borderId="5" xfId="21" applyFont="1" applyFill="1" applyBorder="1" applyAlignment="1" applyProtection="1">
      <alignment horizontal="left" vertical="center"/>
      <protection/>
    </xf>
    <xf numFmtId="0" fontId="5" fillId="0" borderId="5" xfId="21" applyFont="1" applyFill="1" applyBorder="1" applyAlignment="1" applyProtection="1">
      <alignment horizontal="center" vertical="center"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21" applyFont="1" applyFill="1" applyBorder="1" applyAlignment="1" applyProtection="1">
      <alignment horizontal="left" vertical="center"/>
      <protection/>
    </xf>
    <xf numFmtId="0" fontId="5" fillId="0" borderId="0" xfId="21" applyFont="1" applyFill="1" applyBorder="1" applyAlignment="1" applyProtection="1">
      <alignment horizontal="left" vertical="center" indent="1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>
      <alignment/>
      <protection/>
    </xf>
    <xf numFmtId="0" fontId="4" fillId="0" borderId="2" xfId="2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/>
    </xf>
    <xf numFmtId="0" fontId="4" fillId="0" borderId="2" xfId="21" applyFont="1" applyFill="1" applyBorder="1" applyAlignment="1" applyProtection="1">
      <alignment horizontal="left" vertical="center"/>
      <protection/>
    </xf>
    <xf numFmtId="0" fontId="5" fillId="0" borderId="2" xfId="21" applyFont="1" applyFill="1" applyBorder="1" applyAlignment="1" applyProtection="1">
      <alignment horizontal="left" vertical="center"/>
      <protection/>
    </xf>
    <xf numFmtId="0" fontId="5" fillId="0" borderId="2" xfId="21" applyFont="1" applyFill="1" applyBorder="1" applyAlignment="1" applyProtection="1">
      <alignment horizontal="center" vertical="center"/>
      <protection/>
    </xf>
    <xf numFmtId="0" fontId="5" fillId="0" borderId="2" xfId="21" applyFont="1" applyFill="1" applyBorder="1" applyAlignment="1" applyProtection="1">
      <alignment horizontal="left" vertical="center" indent="1"/>
      <protection/>
    </xf>
    <xf numFmtId="0" fontId="4" fillId="0" borderId="0" xfId="21" applyFont="1" applyFill="1" applyBorder="1" applyAlignment="1" applyProtection="1">
      <alignment horizontal="left" vertical="center" indent="1"/>
      <protection/>
    </xf>
    <xf numFmtId="0" fontId="5" fillId="0" borderId="0" xfId="21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>
      <alignment horizontal="left"/>
    </xf>
    <xf numFmtId="0" fontId="4" fillId="0" borderId="2" xfId="21" applyFont="1" applyFill="1" applyBorder="1" applyAlignment="1" applyProtection="1">
      <alignment horizontal="left" vertical="center" indent="1"/>
      <protection/>
    </xf>
    <xf numFmtId="0" fontId="2" fillId="0" borderId="0" xfId="21" applyFont="1" applyFill="1">
      <alignment/>
      <protection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21" applyFont="1" applyFill="1" applyBorder="1" applyAlignment="1" applyProtection="1">
      <alignment vertical="center"/>
      <protection/>
    </xf>
    <xf numFmtId="0" fontId="4" fillId="0" borderId="5" xfId="21" applyFont="1" applyFill="1" applyBorder="1" applyAlignment="1" applyProtection="1">
      <alignment horizontal="left" vertical="center" indent="1"/>
      <protection/>
    </xf>
    <xf numFmtId="0" fontId="4" fillId="0" borderId="5" xfId="0" applyFont="1" applyFill="1" applyBorder="1" applyAlignment="1">
      <alignment horizontal="left"/>
    </xf>
    <xf numFmtId="0" fontId="4" fillId="0" borderId="5" xfId="21" applyFont="1" applyFill="1" applyBorder="1" applyAlignment="1" applyProtection="1">
      <alignment vertical="center"/>
      <protection/>
    </xf>
    <xf numFmtId="0" fontId="5" fillId="0" borderId="5" xfId="21" applyFont="1" applyFill="1" applyBorder="1" applyAlignment="1" applyProtection="1">
      <alignment vertical="center"/>
      <protection/>
    </xf>
    <xf numFmtId="169" fontId="2" fillId="0" borderId="0" xfId="15" applyNumberFormat="1" applyFont="1" applyFill="1" applyAlignment="1">
      <alignment/>
    </xf>
    <xf numFmtId="10" fontId="2" fillId="0" borderId="0" xfId="21" applyNumberFormat="1" applyFont="1" applyFill="1">
      <alignment/>
      <protection/>
    </xf>
    <xf numFmtId="0" fontId="4" fillId="0" borderId="2" xfId="21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22" applyFont="1" applyAlignment="1">
      <alignment horizontal="center" vertical="center"/>
      <protection/>
    </xf>
    <xf numFmtId="0" fontId="8" fillId="0" borderId="0" xfId="22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3" fontId="4" fillId="0" borderId="0" xfId="22" applyNumberFormat="1" applyFont="1" applyBorder="1" applyAlignment="1">
      <alignment horizontal="left" vertical="center"/>
      <protection/>
    </xf>
    <xf numFmtId="3" fontId="4" fillId="0" borderId="0" xfId="22" applyNumberFormat="1" applyFont="1" applyBorder="1" applyAlignment="1" quotePrefix="1">
      <alignment horizontal="right" vertical="center"/>
      <protection/>
    </xf>
    <xf numFmtId="0" fontId="4" fillId="0" borderId="0" xfId="22" applyFont="1" applyBorder="1" applyAlignment="1">
      <alignment vertical="center"/>
      <protection/>
    </xf>
    <xf numFmtId="0" fontId="4" fillId="0" borderId="0" xfId="22" applyFont="1" applyBorder="1" applyAlignment="1">
      <alignment horizontal="center" vertical="center"/>
      <protection/>
    </xf>
    <xf numFmtId="3" fontId="4" fillId="0" borderId="2" xfId="22" applyNumberFormat="1" applyFont="1" applyBorder="1" applyAlignment="1">
      <alignment horizontal="center"/>
      <protection/>
    </xf>
    <xf numFmtId="3" fontId="4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right"/>
      <protection/>
    </xf>
    <xf numFmtId="3" fontId="4" fillId="0" borderId="0" xfId="22" applyNumberFormat="1" applyFont="1" applyBorder="1" applyAlignment="1">
      <alignment vertical="center"/>
      <protection/>
    </xf>
    <xf numFmtId="3" fontId="4" fillId="0" borderId="0" xfId="22" applyNumberFormat="1" applyFont="1" applyBorder="1" applyAlignment="1">
      <alignment horizontal="center"/>
      <protection/>
    </xf>
    <xf numFmtId="3" fontId="4" fillId="0" borderId="0" xfId="22" applyNumberFormat="1" applyFont="1" applyBorder="1">
      <alignment/>
      <protection/>
    </xf>
    <xf numFmtId="3" fontId="4" fillId="0" borderId="0" xfId="22" applyNumberFormat="1" applyFont="1" applyBorder="1" applyAlignment="1">
      <alignment horizontal="right"/>
      <protection/>
    </xf>
    <xf numFmtId="3" fontId="4" fillId="0" borderId="0" xfId="22" applyNumberFormat="1" applyFont="1" applyAlignment="1">
      <alignment horizontal="right" vertical="center"/>
      <protection/>
    </xf>
    <xf numFmtId="0" fontId="4" fillId="0" borderId="0" xfId="22" applyFont="1" applyAlignment="1">
      <alignment vertical="center"/>
      <protection/>
    </xf>
    <xf numFmtId="3" fontId="4" fillId="0" borderId="0" xfId="22" applyNumberFormat="1" applyFont="1" applyAlignment="1">
      <alignment horizontal="center"/>
      <protection/>
    </xf>
    <xf numFmtId="3" fontId="4" fillId="0" borderId="0" xfId="22" applyNumberFormat="1" applyFont="1" applyBorder="1" applyAlignment="1">
      <alignment horizontal="right" vertical="center"/>
      <protection/>
    </xf>
    <xf numFmtId="3" fontId="4" fillId="0" borderId="0" xfId="22" applyNumberFormat="1" applyFont="1" applyAlignment="1">
      <alignment vertic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2" xfId="22" applyFont="1" applyBorder="1" applyAlignment="1">
      <alignment vertical="center"/>
      <protection/>
    </xf>
    <xf numFmtId="3" fontId="4" fillId="0" borderId="2" xfId="22" applyNumberFormat="1" applyFont="1" applyBorder="1" applyAlignment="1">
      <alignment horizontal="right" vertical="center"/>
      <protection/>
    </xf>
    <xf numFmtId="0" fontId="4" fillId="0" borderId="2" xfId="22" applyFont="1" applyBorder="1" applyAlignment="1">
      <alignment horizontal="right"/>
      <protection/>
    </xf>
    <xf numFmtId="0" fontId="4" fillId="0" borderId="2" xfId="22" applyFont="1" applyBorder="1" applyAlignment="1">
      <alignment horizontal="center"/>
      <protection/>
    </xf>
    <xf numFmtId="0" fontId="4" fillId="0" borderId="6" xfId="22" applyFont="1" applyBorder="1" applyAlignment="1">
      <alignment horizontal="left" vertical="center"/>
      <protection/>
    </xf>
    <xf numFmtId="0" fontId="6" fillId="0" borderId="0" xfId="22" applyFont="1" applyAlignment="1" quotePrefix="1">
      <alignment vertical="center"/>
      <protection/>
    </xf>
    <xf numFmtId="3" fontId="6" fillId="0" borderId="0" xfId="22" applyNumberFormat="1" applyFont="1" applyBorder="1" applyAlignment="1" quotePrefix="1">
      <alignment horizontal="left" vertical="center"/>
      <protection/>
    </xf>
    <xf numFmtId="3" fontId="4" fillId="0" borderId="2" xfId="22" applyNumberFormat="1" applyFont="1" applyBorder="1" applyAlignment="1" quotePrefix="1">
      <alignment horizontal="right" vertical="center"/>
      <protection/>
    </xf>
    <xf numFmtId="0" fontId="6" fillId="0" borderId="2" xfId="22" applyFont="1" applyBorder="1" applyAlignment="1" quotePrefix="1">
      <alignment vertical="center"/>
      <protection/>
    </xf>
    <xf numFmtId="0" fontId="4" fillId="0" borderId="6" xfId="22" applyFont="1" applyBorder="1" applyAlignment="1">
      <alignment horizontal="left" vertical="center" indent="1"/>
      <protection/>
    </xf>
    <xf numFmtId="173" fontId="4" fillId="0" borderId="6" xfId="22" applyNumberFormat="1" applyFont="1" applyBorder="1" applyAlignment="1">
      <alignment horizontal="left" vertical="center" indent="1"/>
      <protection/>
    </xf>
    <xf numFmtId="173" fontId="4" fillId="0" borderId="0" xfId="22" applyNumberFormat="1" applyFont="1" applyAlignment="1">
      <alignment vertical="center"/>
      <protection/>
    </xf>
    <xf numFmtId="9" fontId="4" fillId="0" borderId="0" xfId="22" applyNumberFormat="1" applyFont="1" applyBorder="1" applyAlignment="1" quotePrefix="1">
      <alignment horizontal="right" vertical="center"/>
      <protection/>
    </xf>
    <xf numFmtId="9" fontId="4" fillId="0" borderId="0" xfId="22" applyNumberFormat="1" applyFont="1" applyAlignment="1">
      <alignment vertical="center"/>
      <protection/>
    </xf>
    <xf numFmtId="173" fontId="8" fillId="0" borderId="0" xfId="22" applyNumberFormat="1" applyAlignment="1">
      <alignment vertical="center"/>
      <protection/>
    </xf>
    <xf numFmtId="0" fontId="4" fillId="0" borderId="6" xfId="22" applyFont="1" applyBorder="1" applyAlignment="1">
      <alignment vertical="center"/>
      <protection/>
    </xf>
    <xf numFmtId="3" fontId="4" fillId="0" borderId="8" xfId="22" applyNumberFormat="1" applyFont="1" applyBorder="1" applyAlignment="1" quotePrefix="1">
      <alignment horizontal="right" vertical="center"/>
      <protection/>
    </xf>
    <xf numFmtId="0" fontId="4" fillId="0" borderId="8" xfId="22" applyFont="1" applyBorder="1" applyAlignment="1">
      <alignment vertical="center"/>
      <protection/>
    </xf>
    <xf numFmtId="0" fontId="6" fillId="0" borderId="8" xfId="22" applyFont="1" applyBorder="1" applyAlignment="1" quotePrefix="1">
      <alignment vertical="center"/>
      <protection/>
    </xf>
    <xf numFmtId="3" fontId="4" fillId="0" borderId="9" xfId="22" applyNumberFormat="1" applyFont="1" applyBorder="1" applyAlignment="1" quotePrefix="1">
      <alignment horizontal="right" vertical="center"/>
      <protection/>
    </xf>
    <xf numFmtId="0" fontId="4" fillId="0" borderId="9" xfId="22" applyFont="1" applyBorder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8" fillId="0" borderId="0" xfId="22">
      <alignment/>
      <protection/>
    </xf>
    <xf numFmtId="0" fontId="4" fillId="0" borderId="6" xfId="23" applyFont="1" applyFill="1" applyBorder="1" applyAlignment="1">
      <alignment horizontal="center" vertical="center"/>
      <protection/>
    </xf>
    <xf numFmtId="0" fontId="4" fillId="0" borderId="6" xfId="23" applyFont="1" applyFill="1" applyBorder="1" applyAlignment="1">
      <alignment vertical="center"/>
      <protection/>
    </xf>
    <xf numFmtId="0" fontId="4" fillId="0" borderId="6" xfId="23" applyFont="1" applyFill="1" applyBorder="1" applyAlignment="1">
      <alignment horizontal="right" vertical="center"/>
      <protection/>
    </xf>
    <xf numFmtId="0" fontId="6" fillId="0" borderId="6" xfId="23" applyFont="1" applyFill="1" applyBorder="1" applyAlignment="1">
      <alignment horizontal="left" vertical="center"/>
      <protection/>
    </xf>
    <xf numFmtId="0" fontId="4" fillId="0" borderId="6" xfId="23" applyNumberFormat="1" applyFont="1" applyBorder="1" applyAlignment="1">
      <alignment horizontal="right"/>
      <protection/>
    </xf>
    <xf numFmtId="0" fontId="6" fillId="0" borderId="6" xfId="23" applyNumberFormat="1" applyFont="1" applyBorder="1" applyAlignment="1">
      <alignment horizontal="left"/>
      <protection/>
    </xf>
    <xf numFmtId="0" fontId="4" fillId="0" borderId="6" xfId="23" applyFont="1" applyFill="1" applyBorder="1" applyAlignment="1">
      <alignment horizontal="left" vertical="center"/>
      <protection/>
    </xf>
    <xf numFmtId="0" fontId="4" fillId="0" borderId="2" xfId="23" applyFont="1" applyFill="1" applyBorder="1" applyAlignment="1">
      <alignment vertical="center"/>
      <protection/>
    </xf>
    <xf numFmtId="3" fontId="4" fillId="0" borderId="6" xfId="23" applyNumberFormat="1" applyFont="1" applyFill="1" applyBorder="1" applyAlignment="1">
      <alignment horizontal="right" vertical="center"/>
      <protection/>
    </xf>
    <xf numFmtId="3" fontId="6" fillId="0" borderId="6" xfId="23" applyNumberFormat="1" applyFont="1" applyFill="1" applyBorder="1" applyAlignment="1">
      <alignment horizontal="right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3" fontId="4" fillId="0" borderId="2" xfId="22" applyNumberFormat="1" applyFont="1" applyBorder="1" applyAlignment="1">
      <alignment horizontal="center"/>
      <protection/>
    </xf>
    <xf numFmtId="0" fontId="4" fillId="0" borderId="0" xfId="22" applyFont="1" applyBorder="1" applyAlignment="1">
      <alignment horizontal="right" vertical="center"/>
      <protection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0" xfId="21" applyFont="1" applyFill="1" applyAlignment="1" applyProtection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 applyProtection="1">
      <alignment horizontal="center" vertical="center"/>
      <protection/>
    </xf>
    <xf numFmtId="0" fontId="5" fillId="0" borderId="0" xfId="21" applyFont="1" applyFill="1" applyBorder="1" applyAlignment="1" applyProtection="1">
      <alignment vertical="center"/>
      <protection/>
    </xf>
    <xf numFmtId="0" fontId="6" fillId="0" borderId="5" xfId="22" applyFont="1" applyBorder="1" applyAlignment="1" quotePrefix="1">
      <alignment horizontal="left" vertical="center"/>
      <protection/>
    </xf>
    <xf numFmtId="0" fontId="6" fillId="0" borderId="0" xfId="22" applyFont="1" applyAlignment="1">
      <alignment horizontal="left" vertical="center"/>
      <protection/>
    </xf>
    <xf numFmtId="3" fontId="4" fillId="0" borderId="2" xfId="22" applyNumberFormat="1" applyFont="1" applyBorder="1" applyAlignment="1">
      <alignment horizontal="center" vertical="center"/>
      <protection/>
    </xf>
    <xf numFmtId="0" fontId="4" fillId="0" borderId="1" xfId="0" applyFont="1" applyBorder="1" applyAlignment="1">
      <alignment/>
    </xf>
    <xf numFmtId="0" fontId="6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0" xfId="23" applyFont="1" applyAlignment="1">
      <alignment/>
      <protection/>
    </xf>
    <xf numFmtId="0" fontId="7" fillId="0" borderId="0" xfId="0" applyFont="1" applyAlignment="1">
      <alignment/>
    </xf>
    <xf numFmtId="0" fontId="4" fillId="0" borderId="2" xfId="23" applyFont="1" applyFill="1" applyBorder="1" applyAlignment="1">
      <alignment horizontal="center" vertical="center"/>
      <protection/>
    </xf>
    <xf numFmtId="0" fontId="4" fillId="0" borderId="5" xfId="23" applyFont="1" applyFill="1" applyBorder="1" applyAlignment="1">
      <alignment/>
      <protection/>
    </xf>
    <xf numFmtId="0" fontId="6" fillId="0" borderId="5" xfId="23" applyFont="1" applyFill="1" applyBorder="1" applyAlignment="1">
      <alignment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0" xfId="24">
      <alignment/>
      <protection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SUM02-t03-expl" xfId="21"/>
    <cellStyle name="Normal_mideast06t4" xfId="22"/>
    <cellStyle name="Normal_PMM_Africa_06_Summary_tables" xfId="23"/>
    <cellStyle name="Normal_Shee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321" customWidth="1"/>
  </cols>
  <sheetData>
    <row r="1" spans="1:12" ht="11.25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1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3" spans="1:12" ht="11.2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4" spans="1:12" ht="11.25" customHeigh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 ht="11.2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</row>
    <row r="6" spans="1:12" ht="11.25" customHeight="1">
      <c r="A6" s="323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</row>
    <row r="7" spans="1:12" ht="12" customHeight="1">
      <c r="A7" s="325" t="s">
        <v>216</v>
      </c>
      <c r="B7" s="325"/>
      <c r="C7" s="325"/>
      <c r="D7" s="325"/>
      <c r="E7" s="325"/>
      <c r="F7" s="325"/>
      <c r="G7" s="325"/>
      <c r="H7" s="322"/>
      <c r="I7" s="322"/>
      <c r="J7" s="322"/>
      <c r="K7" s="322"/>
      <c r="L7" s="322"/>
    </row>
    <row r="8" spans="1:12" ht="11.25" customHeight="1">
      <c r="A8" s="324" t="s">
        <v>217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</row>
    <row r="9" spans="1:12" ht="11.25" customHeight="1">
      <c r="A9" s="323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</row>
    <row r="10" spans="1:12" ht="11.25" customHeight="1">
      <c r="A10" s="323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</row>
    <row r="11" spans="1:12" ht="11.25" customHeight="1">
      <c r="A11" s="323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</row>
    <row r="12" spans="1:12" ht="11.25" customHeight="1">
      <c r="A12" s="323"/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</row>
    <row r="13" spans="1:12" ht="11.25" customHeight="1">
      <c r="A13" s="323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</row>
    <row r="14" spans="1:12" ht="11.25" customHeight="1">
      <c r="A14" s="323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</row>
    <row r="15" spans="1:12" ht="11.25" customHeight="1">
      <c r="A15" s="323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</row>
    <row r="16" spans="1:12" ht="11.25" customHeight="1">
      <c r="A16" s="324" t="s">
        <v>215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50216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13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2" customWidth="1"/>
    <col min="2" max="2" width="1.83203125" style="2" customWidth="1"/>
    <col min="3" max="3" width="10.83203125" style="2" customWidth="1"/>
    <col min="4" max="4" width="1.83203125" style="2" customWidth="1"/>
    <col min="5" max="5" width="10.83203125" style="2" customWidth="1"/>
    <col min="6" max="6" width="1.83203125" style="2" customWidth="1"/>
    <col min="7" max="7" width="10.83203125" style="2" customWidth="1"/>
    <col min="8" max="8" width="1.83203125" style="2" customWidth="1"/>
    <col min="9" max="9" width="10.83203125" style="2" customWidth="1"/>
    <col min="10" max="10" width="1.83203125" style="2" customWidth="1"/>
    <col min="11" max="11" width="10.83203125" style="2" customWidth="1"/>
    <col min="12" max="12" width="1.83203125" style="2" customWidth="1"/>
    <col min="13" max="13" width="10.83203125" style="2" customWidth="1"/>
    <col min="14" max="14" width="1.83203125" style="2" customWidth="1"/>
    <col min="15" max="15" width="10.83203125" style="2" customWidth="1"/>
    <col min="16" max="16384" width="9.33203125" style="2" customWidth="1"/>
  </cols>
  <sheetData>
    <row r="1" spans="1:15" ht="11.25" customHeight="1">
      <c r="A1" s="285" t="s">
        <v>51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1.25" customHeight="1">
      <c r="A2" s="285" t="s">
        <v>152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1.2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 ht="11.25" customHeight="1">
      <c r="A4" s="285" t="s">
        <v>100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</row>
    <row r="5" spans="1:15" ht="11.2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</row>
    <row r="6" spans="1:15" ht="11.25" customHeight="1">
      <c r="A6" s="55" t="s">
        <v>0</v>
      </c>
      <c r="B6" s="57"/>
      <c r="C6" s="57">
        <v>1995</v>
      </c>
      <c r="D6" s="57"/>
      <c r="E6" s="13">
        <v>2000</v>
      </c>
      <c r="F6" s="13"/>
      <c r="G6" s="14">
        <v>2005</v>
      </c>
      <c r="H6" s="98" t="s">
        <v>1</v>
      </c>
      <c r="I6" s="14">
        <v>2006</v>
      </c>
      <c r="J6" s="98"/>
      <c r="K6" s="59" t="s">
        <v>89</v>
      </c>
      <c r="L6" s="98" t="s">
        <v>1</v>
      </c>
      <c r="M6" s="59" t="s">
        <v>90</v>
      </c>
      <c r="N6" s="98" t="s">
        <v>1</v>
      </c>
      <c r="O6" s="59" t="s">
        <v>140</v>
      </c>
    </row>
    <row r="7" spans="1:16" ht="11.25" customHeight="1">
      <c r="A7" s="57" t="s">
        <v>17</v>
      </c>
      <c r="B7" s="80"/>
      <c r="C7" s="99">
        <v>630</v>
      </c>
      <c r="D7" s="99"/>
      <c r="E7" s="94">
        <v>216</v>
      </c>
      <c r="F7" s="100" t="s">
        <v>1</v>
      </c>
      <c r="G7" s="94">
        <v>200</v>
      </c>
      <c r="H7" s="149" t="s">
        <v>1</v>
      </c>
      <c r="I7" s="94">
        <v>200</v>
      </c>
      <c r="J7" s="149" t="s">
        <v>1</v>
      </c>
      <c r="K7" s="99">
        <v>2000</v>
      </c>
      <c r="L7" s="54"/>
      <c r="M7" s="99">
        <v>3500</v>
      </c>
      <c r="N7" s="54"/>
      <c r="O7" s="99">
        <v>3000</v>
      </c>
      <c r="P7" s="151"/>
    </row>
    <row r="8" spans="1:16" ht="11.25" customHeight="1">
      <c r="A8" s="57" t="s">
        <v>11</v>
      </c>
      <c r="B8" s="101"/>
      <c r="C8" s="99">
        <v>591</v>
      </c>
      <c r="D8" s="99"/>
      <c r="E8" s="94">
        <v>551</v>
      </c>
      <c r="F8" s="100" t="s">
        <v>1</v>
      </c>
      <c r="G8" s="137" t="s">
        <v>42</v>
      </c>
      <c r="H8" s="152"/>
      <c r="I8" s="137" t="s">
        <v>42</v>
      </c>
      <c r="J8" s="152"/>
      <c r="K8" s="137" t="s">
        <v>42</v>
      </c>
      <c r="L8" s="152"/>
      <c r="M8" s="137" t="s">
        <v>42</v>
      </c>
      <c r="N8" s="152"/>
      <c r="O8" s="137" t="s">
        <v>42</v>
      </c>
      <c r="P8" s="151"/>
    </row>
    <row r="9" spans="1:16" ht="11.25" customHeight="1">
      <c r="A9" s="57" t="s">
        <v>13</v>
      </c>
      <c r="B9" s="101"/>
      <c r="C9" s="99">
        <v>8080</v>
      </c>
      <c r="D9" s="99"/>
      <c r="E9" s="94">
        <v>3800</v>
      </c>
      <c r="F9" s="100" t="s">
        <v>1</v>
      </c>
      <c r="G9" s="94">
        <v>7456</v>
      </c>
      <c r="H9" s="150" t="s">
        <v>1</v>
      </c>
      <c r="I9" s="94">
        <v>5180</v>
      </c>
      <c r="J9" s="150" t="s">
        <v>1</v>
      </c>
      <c r="K9" s="99">
        <v>11000</v>
      </c>
      <c r="L9" s="54"/>
      <c r="M9" s="99">
        <v>12000</v>
      </c>
      <c r="N9" s="54"/>
      <c r="O9" s="99">
        <v>12000</v>
      </c>
      <c r="P9" s="151"/>
    </row>
    <row r="10" spans="1:16" ht="11.25" customHeight="1">
      <c r="A10" s="57" t="s">
        <v>15</v>
      </c>
      <c r="B10" s="101"/>
      <c r="C10" s="99">
        <v>1200</v>
      </c>
      <c r="D10" s="99"/>
      <c r="E10" s="99">
        <v>500</v>
      </c>
      <c r="F10" s="102" t="s">
        <v>1</v>
      </c>
      <c r="G10" s="94">
        <v>5000</v>
      </c>
      <c r="H10" s="153" t="s">
        <v>1</v>
      </c>
      <c r="I10" s="94">
        <v>4500</v>
      </c>
      <c r="J10" s="153" t="s">
        <v>1</v>
      </c>
      <c r="K10" s="99">
        <v>9000</v>
      </c>
      <c r="L10" s="54"/>
      <c r="M10" s="99">
        <v>13500</v>
      </c>
      <c r="N10" s="54"/>
      <c r="O10" s="99">
        <v>13000</v>
      </c>
      <c r="P10" s="151"/>
    </row>
    <row r="11" spans="1:15" ht="11.25" customHeight="1">
      <c r="A11" s="50" t="s">
        <v>47</v>
      </c>
      <c r="B11" s="50"/>
      <c r="C11" s="103">
        <v>10500</v>
      </c>
      <c r="D11" s="103"/>
      <c r="E11" s="103">
        <v>5100</v>
      </c>
      <c r="F11" s="104" t="s">
        <v>1</v>
      </c>
      <c r="G11" s="103">
        <v>12700</v>
      </c>
      <c r="H11" s="104" t="s">
        <v>1</v>
      </c>
      <c r="I11" s="156">
        <v>9900</v>
      </c>
      <c r="J11" s="104"/>
      <c r="K11" s="103">
        <v>22000</v>
      </c>
      <c r="L11" s="104" t="s">
        <v>1</v>
      </c>
      <c r="M11" s="103">
        <v>29000</v>
      </c>
      <c r="N11" s="104" t="s">
        <v>1</v>
      </c>
      <c r="O11" s="103">
        <v>28000</v>
      </c>
    </row>
    <row r="12" spans="1:15" ht="11.25" customHeight="1">
      <c r="A12" s="281" t="s">
        <v>130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</row>
    <row r="13" spans="1:15" ht="12.7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</sheetData>
  <mergeCells count="6">
    <mergeCell ref="A1:O1"/>
    <mergeCell ref="A2:O2"/>
    <mergeCell ref="A4:O4"/>
    <mergeCell ref="A12:O12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R12"/>
  <sheetViews>
    <sheetView workbookViewId="0" topLeftCell="A1">
      <selection activeCell="A1" sqref="A1:Q1"/>
    </sheetView>
  </sheetViews>
  <sheetFormatPr defaultColWidth="9.33203125" defaultRowHeight="12.75"/>
  <cols>
    <col min="1" max="1" width="13.5" style="0" customWidth="1"/>
    <col min="2" max="2" width="2.33203125" style="0" customWidth="1"/>
    <col min="3" max="3" width="9.66015625" style="0" customWidth="1"/>
    <col min="4" max="4" width="1.83203125" style="0" customWidth="1"/>
    <col min="5" max="5" width="9.66015625" style="0" customWidth="1"/>
    <col min="6" max="6" width="1.83203125" style="0" customWidth="1"/>
    <col min="7" max="7" width="9.66015625" style="0" customWidth="1"/>
    <col min="8" max="8" width="1.83203125" style="0" customWidth="1"/>
    <col min="9" max="9" width="9.66015625" style="0" customWidth="1"/>
    <col min="10" max="10" width="1.83203125" style="0" customWidth="1"/>
    <col min="11" max="11" width="9.66015625" style="0" customWidth="1"/>
    <col min="12" max="12" width="1.83203125" style="0" customWidth="1"/>
    <col min="13" max="13" width="9.66015625" style="0" customWidth="1"/>
    <col min="14" max="14" width="1.83203125" style="0" customWidth="1"/>
    <col min="15" max="15" width="9.66015625" style="0" customWidth="1"/>
    <col min="16" max="16" width="1.83203125" style="0" customWidth="1"/>
    <col min="17" max="17" width="9.66015625" style="0" customWidth="1"/>
  </cols>
  <sheetData>
    <row r="1" spans="1:17" ht="11.25" customHeight="1">
      <c r="A1" s="283" t="s">
        <v>61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1.25" customHeight="1">
      <c r="A2" s="283" t="s">
        <v>153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8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1"/>
    </row>
    <row r="4" spans="1:18" ht="11.25" customHeight="1">
      <c r="A4" s="283" t="s">
        <v>101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1"/>
    </row>
    <row r="5" spans="1:18" ht="11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1"/>
    </row>
    <row r="6" spans="1:18" ht="11.25" customHeight="1">
      <c r="A6" s="12" t="s">
        <v>0</v>
      </c>
      <c r="B6" s="13"/>
      <c r="C6" s="12" t="s">
        <v>71</v>
      </c>
      <c r="D6" s="13"/>
      <c r="E6" s="13">
        <v>1995</v>
      </c>
      <c r="F6" s="13"/>
      <c r="G6" s="13">
        <v>2000</v>
      </c>
      <c r="H6" s="13"/>
      <c r="I6" s="14">
        <v>2005</v>
      </c>
      <c r="J6" s="16" t="s">
        <v>1</v>
      </c>
      <c r="K6" s="14">
        <v>2006</v>
      </c>
      <c r="L6" s="16"/>
      <c r="M6" s="14" t="s">
        <v>89</v>
      </c>
      <c r="N6" s="16" t="s">
        <v>1</v>
      </c>
      <c r="O6" s="14" t="s">
        <v>90</v>
      </c>
      <c r="P6" s="16" t="s">
        <v>1</v>
      </c>
      <c r="Q6" s="14" t="s">
        <v>140</v>
      </c>
      <c r="R6" s="1"/>
    </row>
    <row r="7" spans="1:18" ht="11.25" customHeight="1">
      <c r="A7" s="13" t="s">
        <v>17</v>
      </c>
      <c r="B7" s="13"/>
      <c r="C7" s="105">
        <v>0.49</v>
      </c>
      <c r="D7" s="17"/>
      <c r="E7" s="94">
        <v>4500</v>
      </c>
      <c r="F7" s="17"/>
      <c r="G7" s="94">
        <v>5800</v>
      </c>
      <c r="H7" s="18" t="s">
        <v>1</v>
      </c>
      <c r="I7" s="94">
        <v>9162</v>
      </c>
      <c r="J7" s="18" t="s">
        <v>1</v>
      </c>
      <c r="K7" s="94">
        <v>10000</v>
      </c>
      <c r="L7" s="18"/>
      <c r="M7" s="94">
        <v>15000</v>
      </c>
      <c r="N7" s="18" t="s">
        <v>1</v>
      </c>
      <c r="O7" s="94">
        <v>30000</v>
      </c>
      <c r="P7" s="18" t="s">
        <v>1</v>
      </c>
      <c r="Q7" s="94">
        <v>30000</v>
      </c>
      <c r="R7" s="2"/>
    </row>
    <row r="8" spans="1:17" ht="11.25" customHeight="1">
      <c r="A8" s="9" t="s">
        <v>15</v>
      </c>
      <c r="B8" s="13"/>
      <c r="C8" s="105">
        <v>0.53</v>
      </c>
      <c r="D8" s="11"/>
      <c r="E8" s="107">
        <v>2750</v>
      </c>
      <c r="F8" s="9"/>
      <c r="G8" s="107">
        <v>2200</v>
      </c>
      <c r="H8" s="20" t="s">
        <v>1</v>
      </c>
      <c r="I8" s="107">
        <v>2450</v>
      </c>
      <c r="J8" s="20" t="s">
        <v>1</v>
      </c>
      <c r="K8" s="107">
        <v>1730</v>
      </c>
      <c r="L8" s="20"/>
      <c r="M8" s="107">
        <v>2000</v>
      </c>
      <c r="N8" s="10"/>
      <c r="O8" s="107">
        <v>2100</v>
      </c>
      <c r="P8" s="10"/>
      <c r="Q8" s="107">
        <v>2200</v>
      </c>
    </row>
    <row r="9" spans="1:17" ht="11.25" customHeight="1">
      <c r="A9" s="13" t="s">
        <v>52</v>
      </c>
      <c r="B9" s="9"/>
      <c r="C9" s="9"/>
      <c r="D9" s="9"/>
      <c r="E9" s="108">
        <v>7300</v>
      </c>
      <c r="F9" s="13"/>
      <c r="G9" s="108">
        <f>SUM(G7:G8)</f>
        <v>8000</v>
      </c>
      <c r="H9" s="13"/>
      <c r="I9" s="108">
        <v>11600</v>
      </c>
      <c r="J9" s="21" t="s">
        <v>1</v>
      </c>
      <c r="K9" s="108">
        <v>12000</v>
      </c>
      <c r="L9" s="21"/>
      <c r="M9" s="108">
        <v>17000</v>
      </c>
      <c r="N9" s="21" t="s">
        <v>1</v>
      </c>
      <c r="O9" s="108">
        <v>32000</v>
      </c>
      <c r="P9" s="21" t="s">
        <v>1</v>
      </c>
      <c r="Q9" s="108">
        <v>32000</v>
      </c>
    </row>
    <row r="10" spans="1:17" ht="11.25" customHeight="1">
      <c r="A10" s="291" t="s">
        <v>132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</row>
    <row r="11" spans="1:17" ht="11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1.2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</sheetData>
  <mergeCells count="6">
    <mergeCell ref="A1:Q1"/>
    <mergeCell ref="A2:Q2"/>
    <mergeCell ref="A4:Q4"/>
    <mergeCell ref="A10:Q10"/>
    <mergeCell ref="A3:Q3"/>
    <mergeCell ref="A5:Q5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21"/>
  <sheetViews>
    <sheetView workbookViewId="0" topLeftCell="A1">
      <selection activeCell="A1" sqref="A1:O1"/>
    </sheetView>
  </sheetViews>
  <sheetFormatPr defaultColWidth="9.33203125" defaultRowHeight="12.75"/>
  <cols>
    <col min="1" max="1" width="16.16015625" style="0" customWidth="1"/>
    <col min="2" max="2" width="1.83203125" style="0" customWidth="1"/>
    <col min="3" max="3" width="10.83203125" style="0" customWidth="1"/>
    <col min="4" max="4" width="1.83203125" style="6" customWidth="1"/>
    <col min="5" max="5" width="10.83203125" style="0" customWidth="1"/>
    <col min="6" max="6" width="1.83203125" style="6" customWidth="1"/>
    <col min="7" max="7" width="10.83203125" style="0" customWidth="1"/>
    <col min="8" max="8" width="1.83203125" style="6" customWidth="1"/>
    <col min="9" max="9" width="10.83203125" style="6" customWidth="1"/>
    <col min="10" max="10" width="1.83203125" style="6" customWidth="1"/>
    <col min="11" max="11" width="10.83203125" style="0" customWidth="1"/>
    <col min="12" max="12" width="1.83203125" style="6" customWidth="1"/>
    <col min="13" max="13" width="10.83203125" style="0" customWidth="1"/>
    <col min="14" max="14" width="1.83203125" style="6" customWidth="1"/>
    <col min="15" max="15" width="10.83203125" style="0" customWidth="1"/>
    <col min="16" max="16" width="9.83203125" style="0" bestFit="1" customWidth="1"/>
    <col min="18" max="18" width="9.66015625" style="0" bestFit="1" customWidth="1"/>
  </cols>
  <sheetData>
    <row r="1" spans="1:15" ht="11.25" customHeight="1">
      <c r="A1" s="285" t="s">
        <v>109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1.25" customHeight="1">
      <c r="A2" s="285" t="s">
        <v>154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1.2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 ht="11.25" customHeight="1">
      <c r="A4" s="285" t="s">
        <v>54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</row>
    <row r="5" spans="1:15" ht="11.2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</row>
    <row r="6" spans="1:15" ht="11.25" customHeight="1">
      <c r="A6" s="55" t="s">
        <v>0</v>
      </c>
      <c r="B6" s="57"/>
      <c r="C6" s="59">
        <v>1995</v>
      </c>
      <c r="D6" s="57"/>
      <c r="E6" s="59">
        <v>2000</v>
      </c>
      <c r="F6" s="57"/>
      <c r="G6" s="59">
        <v>2005</v>
      </c>
      <c r="H6" s="98" t="s">
        <v>1</v>
      </c>
      <c r="I6" s="59">
        <v>2006</v>
      </c>
      <c r="J6" s="98"/>
      <c r="K6" s="59" t="s">
        <v>89</v>
      </c>
      <c r="L6" s="98" t="s">
        <v>1</v>
      </c>
      <c r="M6" s="59" t="s">
        <v>90</v>
      </c>
      <c r="N6" s="98" t="s">
        <v>1</v>
      </c>
      <c r="O6" s="59" t="s">
        <v>140</v>
      </c>
    </row>
    <row r="7" spans="1:15" ht="11.25" customHeight="1">
      <c r="A7" s="57" t="s">
        <v>17</v>
      </c>
      <c r="B7" s="54"/>
      <c r="C7" s="63">
        <v>4696</v>
      </c>
      <c r="D7" s="113"/>
      <c r="E7" s="63">
        <v>6600</v>
      </c>
      <c r="F7" s="113" t="s">
        <v>1</v>
      </c>
      <c r="G7" s="63">
        <v>9400</v>
      </c>
      <c r="H7" s="113"/>
      <c r="I7" s="157">
        <v>9800</v>
      </c>
      <c r="J7" s="113"/>
      <c r="K7" s="63">
        <v>20000</v>
      </c>
      <c r="L7" s="146"/>
      <c r="M7" s="63">
        <v>29000</v>
      </c>
      <c r="N7" s="146"/>
      <c r="O7" s="63">
        <v>29000</v>
      </c>
    </row>
    <row r="8" spans="1:15" ht="11.25" customHeight="1">
      <c r="A8" s="57" t="s">
        <v>16</v>
      </c>
      <c r="B8" s="54"/>
      <c r="C8" s="63">
        <v>300</v>
      </c>
      <c r="D8" s="116"/>
      <c r="E8" s="63">
        <v>50</v>
      </c>
      <c r="F8" s="114"/>
      <c r="G8" s="117" t="s">
        <v>42</v>
      </c>
      <c r="H8" s="116"/>
      <c r="I8" s="157"/>
      <c r="J8" s="116"/>
      <c r="K8" s="90" t="s">
        <v>42</v>
      </c>
      <c r="L8" s="147" t="s">
        <v>1</v>
      </c>
      <c r="M8" s="90" t="s">
        <v>42</v>
      </c>
      <c r="N8" s="147" t="s">
        <v>1</v>
      </c>
      <c r="O8" s="90" t="s">
        <v>42</v>
      </c>
    </row>
    <row r="9" spans="1:15" ht="11.25" customHeight="1">
      <c r="A9" s="57" t="s">
        <v>7</v>
      </c>
      <c r="B9" s="54"/>
      <c r="C9" s="118">
        <v>200</v>
      </c>
      <c r="D9" s="114"/>
      <c r="E9" s="118">
        <v>270</v>
      </c>
      <c r="F9" s="119"/>
      <c r="G9" s="65">
        <v>480</v>
      </c>
      <c r="H9" s="143"/>
      <c r="I9" s="158">
        <v>480</v>
      </c>
      <c r="J9" s="143"/>
      <c r="K9" s="65">
        <v>480</v>
      </c>
      <c r="L9" s="148"/>
      <c r="M9" s="65">
        <v>480</v>
      </c>
      <c r="N9" s="148"/>
      <c r="O9" s="65">
        <v>480</v>
      </c>
    </row>
    <row r="10" spans="1:15" ht="11.25" customHeight="1">
      <c r="A10" s="57" t="s">
        <v>8</v>
      </c>
      <c r="B10" s="54"/>
      <c r="C10" s="118">
        <v>30</v>
      </c>
      <c r="D10" s="114"/>
      <c r="E10" s="118">
        <v>30</v>
      </c>
      <c r="F10" s="119"/>
      <c r="G10" s="65">
        <v>140</v>
      </c>
      <c r="H10" s="143"/>
      <c r="I10" s="158">
        <v>140</v>
      </c>
      <c r="J10" s="143"/>
      <c r="K10" s="65">
        <v>390</v>
      </c>
      <c r="L10" s="148"/>
      <c r="M10" s="65">
        <v>390</v>
      </c>
      <c r="N10" s="148"/>
      <c r="O10" s="65">
        <v>390</v>
      </c>
    </row>
    <row r="11" spans="1:15" ht="11.25" customHeight="1">
      <c r="A11" s="57" t="s">
        <v>9</v>
      </c>
      <c r="B11" s="54"/>
      <c r="C11" s="117" t="s">
        <v>42</v>
      </c>
      <c r="D11" s="120"/>
      <c r="E11" s="117" t="s">
        <v>42</v>
      </c>
      <c r="F11" s="119"/>
      <c r="G11" s="65">
        <v>450</v>
      </c>
      <c r="H11" s="143"/>
      <c r="I11" s="158">
        <v>500</v>
      </c>
      <c r="J11" s="143"/>
      <c r="K11" s="65">
        <v>500</v>
      </c>
      <c r="L11" s="148"/>
      <c r="M11" s="65">
        <v>500</v>
      </c>
      <c r="N11" s="148"/>
      <c r="O11" s="65">
        <v>500</v>
      </c>
    </row>
    <row r="12" spans="1:15" ht="11.25" customHeight="1">
      <c r="A12" s="57" t="s">
        <v>11</v>
      </c>
      <c r="B12" s="54"/>
      <c r="C12" s="117" t="s">
        <v>42</v>
      </c>
      <c r="D12" s="120"/>
      <c r="E12" s="117" t="s">
        <v>42</v>
      </c>
      <c r="F12" s="119"/>
      <c r="G12" s="63">
        <v>84</v>
      </c>
      <c r="H12" s="120"/>
      <c r="I12" s="159">
        <v>84</v>
      </c>
      <c r="J12" s="120"/>
      <c r="K12" s="65">
        <v>600</v>
      </c>
      <c r="L12" s="148"/>
      <c r="M12" s="65">
        <v>1200</v>
      </c>
      <c r="N12" s="148"/>
      <c r="O12" s="65">
        <v>1200</v>
      </c>
    </row>
    <row r="13" spans="1:15" ht="11.25" customHeight="1">
      <c r="A13" s="57" t="s">
        <v>12</v>
      </c>
      <c r="B13" s="54"/>
      <c r="C13" s="118">
        <v>614</v>
      </c>
      <c r="D13" s="113"/>
      <c r="E13" s="118">
        <v>744</v>
      </c>
      <c r="F13" s="113"/>
      <c r="G13" s="63">
        <v>1057</v>
      </c>
      <c r="H13" s="113"/>
      <c r="I13" s="157">
        <v>1039</v>
      </c>
      <c r="J13" s="113"/>
      <c r="K13" s="65">
        <v>1500</v>
      </c>
      <c r="L13" s="145" t="s">
        <v>1</v>
      </c>
      <c r="M13" s="65">
        <v>1500</v>
      </c>
      <c r="N13" s="145" t="s">
        <v>1</v>
      </c>
      <c r="O13" s="65">
        <v>1500</v>
      </c>
    </row>
    <row r="14" spans="1:15" ht="11.25" customHeight="1">
      <c r="A14" s="57" t="s">
        <v>13</v>
      </c>
      <c r="B14" s="54"/>
      <c r="C14" s="118">
        <v>2451</v>
      </c>
      <c r="D14" s="113"/>
      <c r="E14" s="118">
        <v>2973</v>
      </c>
      <c r="F14" s="113"/>
      <c r="G14" s="63">
        <v>4185</v>
      </c>
      <c r="H14" s="113"/>
      <c r="I14" s="157">
        <v>4000</v>
      </c>
      <c r="J14" s="113"/>
      <c r="K14" s="65">
        <v>5200</v>
      </c>
      <c r="L14" s="145" t="s">
        <v>1</v>
      </c>
      <c r="M14" s="65">
        <v>6500</v>
      </c>
      <c r="N14" s="145" t="s">
        <v>1</v>
      </c>
      <c r="O14" s="65">
        <v>6500</v>
      </c>
    </row>
    <row r="15" spans="1:15" ht="11.25" customHeight="1">
      <c r="A15" s="57" t="s">
        <v>14</v>
      </c>
      <c r="B15" s="54"/>
      <c r="C15" s="118">
        <v>70</v>
      </c>
      <c r="D15" s="114"/>
      <c r="E15" s="118">
        <v>70</v>
      </c>
      <c r="F15" s="113"/>
      <c r="G15" s="89">
        <v>70</v>
      </c>
      <c r="H15" s="143"/>
      <c r="I15" s="158">
        <v>70</v>
      </c>
      <c r="J15" s="143"/>
      <c r="K15" s="89">
        <v>590</v>
      </c>
      <c r="L15" s="148"/>
      <c r="M15" s="89">
        <v>590</v>
      </c>
      <c r="N15" s="148"/>
      <c r="O15" s="89">
        <v>590</v>
      </c>
    </row>
    <row r="16" spans="1:15" ht="11.25" customHeight="1">
      <c r="A16" s="57" t="s">
        <v>15</v>
      </c>
      <c r="B16" s="54"/>
      <c r="C16" s="63">
        <v>12744</v>
      </c>
      <c r="D16" s="113"/>
      <c r="E16" s="63">
        <v>14325</v>
      </c>
      <c r="F16" s="121"/>
      <c r="G16" s="63">
        <v>20960</v>
      </c>
      <c r="H16" s="113"/>
      <c r="I16" s="157">
        <v>23300</v>
      </c>
      <c r="J16" s="113"/>
      <c r="K16" s="65">
        <v>25000</v>
      </c>
      <c r="L16" s="145" t="s">
        <v>1</v>
      </c>
      <c r="M16" s="65">
        <v>25000</v>
      </c>
      <c r="N16" s="145" t="s">
        <v>1</v>
      </c>
      <c r="O16" s="65">
        <v>26000</v>
      </c>
    </row>
    <row r="17" spans="1:15" ht="11.25" customHeight="1">
      <c r="A17" s="50" t="s">
        <v>18</v>
      </c>
      <c r="B17" s="101"/>
      <c r="C17" s="68" t="s">
        <v>42</v>
      </c>
      <c r="D17" s="122"/>
      <c r="E17" s="68">
        <v>70</v>
      </c>
      <c r="F17" s="122"/>
      <c r="G17" s="68">
        <v>70</v>
      </c>
      <c r="H17" s="123" t="s">
        <v>1</v>
      </c>
      <c r="I17" s="160">
        <v>70</v>
      </c>
      <c r="J17" s="123"/>
      <c r="K17" s="70">
        <v>1700</v>
      </c>
      <c r="L17" s="124" t="s">
        <v>1</v>
      </c>
      <c r="M17" s="125">
        <v>1700</v>
      </c>
      <c r="N17" s="124" t="s">
        <v>1</v>
      </c>
      <c r="O17" s="125">
        <v>1700</v>
      </c>
    </row>
    <row r="18" spans="1:15" ht="11.25" customHeight="1">
      <c r="A18" s="57" t="s">
        <v>47</v>
      </c>
      <c r="B18" s="50"/>
      <c r="C18" s="74">
        <v>21100</v>
      </c>
      <c r="D18" s="126"/>
      <c r="E18" s="74">
        <v>25100</v>
      </c>
      <c r="F18" s="126"/>
      <c r="G18" s="74">
        <v>36900</v>
      </c>
      <c r="H18" s="127" t="s">
        <v>1</v>
      </c>
      <c r="I18" s="161">
        <v>39500</v>
      </c>
      <c r="J18" s="127"/>
      <c r="K18" s="164">
        <v>56000</v>
      </c>
      <c r="L18" s="92" t="s">
        <v>1</v>
      </c>
      <c r="M18" s="164">
        <v>67000</v>
      </c>
      <c r="N18" s="92" t="s">
        <v>1</v>
      </c>
      <c r="O18" s="164">
        <v>68000</v>
      </c>
    </row>
    <row r="19" spans="1:15" ht="11.25" customHeight="1">
      <c r="A19" s="281" t="s">
        <v>130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</row>
    <row r="20" spans="1:15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2.75">
      <c r="A21" s="53"/>
      <c r="B21" s="53"/>
      <c r="C21" s="53"/>
      <c r="D21" s="128"/>
      <c r="E21" s="53"/>
      <c r="F21" s="128"/>
      <c r="G21" s="53"/>
      <c r="H21" s="128"/>
      <c r="I21" s="128"/>
      <c r="J21" s="128"/>
      <c r="K21" s="53"/>
      <c r="L21" s="128"/>
      <c r="M21" s="53"/>
      <c r="N21" s="128"/>
      <c r="O21" s="53"/>
    </row>
  </sheetData>
  <mergeCells count="6">
    <mergeCell ref="A1:O1"/>
    <mergeCell ref="A2:O2"/>
    <mergeCell ref="A4:O4"/>
    <mergeCell ref="A19:O19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11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2" customWidth="1"/>
    <col min="2" max="2" width="1.83203125" style="2" customWidth="1"/>
    <col min="3" max="3" width="10.83203125" style="2" customWidth="1"/>
    <col min="4" max="4" width="1.83203125" style="2" customWidth="1"/>
    <col min="5" max="5" width="10.83203125" style="2" customWidth="1"/>
    <col min="6" max="6" width="1.83203125" style="2" customWidth="1"/>
    <col min="7" max="7" width="10.83203125" style="2" customWidth="1"/>
    <col min="8" max="8" width="2.33203125" style="2" customWidth="1"/>
    <col min="9" max="9" width="10.83203125" style="2" customWidth="1"/>
    <col min="10" max="10" width="2.33203125" style="2" customWidth="1"/>
    <col min="11" max="11" width="10.83203125" style="2" customWidth="1"/>
    <col min="12" max="12" width="1.83203125" style="2" customWidth="1"/>
    <col min="13" max="13" width="10.83203125" style="2" customWidth="1"/>
    <col min="14" max="14" width="1.83203125" style="2" customWidth="1"/>
    <col min="15" max="15" width="10.83203125" style="2" customWidth="1"/>
    <col min="16" max="16384" width="9.33203125" style="2" customWidth="1"/>
  </cols>
  <sheetData>
    <row r="1" spans="1:15" ht="11.25" customHeight="1">
      <c r="A1" s="283" t="s">
        <v>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1.25" customHeight="1">
      <c r="A2" s="283" t="s">
        <v>155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1.25" customHeight="1">
      <c r="A4" s="283" t="s">
        <v>102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1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1.25" customHeight="1">
      <c r="A6" s="12" t="s">
        <v>0</v>
      </c>
      <c r="B6" s="13"/>
      <c r="C6" s="13">
        <v>1995</v>
      </c>
      <c r="D6" s="13"/>
      <c r="E6" s="13">
        <v>2000</v>
      </c>
      <c r="F6" s="13"/>
      <c r="G6" s="14">
        <v>2005</v>
      </c>
      <c r="H6" s="16" t="s">
        <v>1</v>
      </c>
      <c r="I6" s="14">
        <v>2006</v>
      </c>
      <c r="J6" s="16"/>
      <c r="K6" s="14" t="s">
        <v>89</v>
      </c>
      <c r="L6" s="16" t="s">
        <v>1</v>
      </c>
      <c r="M6" s="14" t="s">
        <v>90</v>
      </c>
      <c r="N6" s="16" t="s">
        <v>1</v>
      </c>
      <c r="O6" s="14" t="s">
        <v>140</v>
      </c>
    </row>
    <row r="7" spans="1:15" ht="11.25" customHeight="1">
      <c r="A7" s="13" t="s">
        <v>17</v>
      </c>
      <c r="B7" s="17"/>
      <c r="C7" s="94">
        <v>15900</v>
      </c>
      <c r="D7" s="17"/>
      <c r="E7" s="94">
        <v>18000</v>
      </c>
      <c r="F7" s="18" t="s">
        <v>1</v>
      </c>
      <c r="G7" s="94">
        <v>22000</v>
      </c>
      <c r="H7" s="18" t="s">
        <v>1</v>
      </c>
      <c r="I7" s="86">
        <v>24000</v>
      </c>
      <c r="J7" s="18"/>
      <c r="K7" s="94">
        <v>23000</v>
      </c>
      <c r="L7" s="17"/>
      <c r="M7" s="94">
        <v>26000</v>
      </c>
      <c r="N7" s="17"/>
      <c r="O7" s="94">
        <v>26000</v>
      </c>
    </row>
    <row r="8" spans="1:15" ht="11.25" customHeight="1">
      <c r="A8" s="13" t="s">
        <v>13</v>
      </c>
      <c r="B8" s="17"/>
      <c r="C8" s="17">
        <v>50</v>
      </c>
      <c r="D8" s="17"/>
      <c r="E8" s="17">
        <v>50</v>
      </c>
      <c r="F8" s="18" t="s">
        <v>1</v>
      </c>
      <c r="G8" s="162" t="s">
        <v>145</v>
      </c>
      <c r="H8" s="18" t="s">
        <v>1</v>
      </c>
      <c r="I8" s="162" t="s">
        <v>145</v>
      </c>
      <c r="J8" s="18"/>
      <c r="K8" s="17">
        <v>50</v>
      </c>
      <c r="L8" s="17"/>
      <c r="M8" s="17">
        <v>50</v>
      </c>
      <c r="N8" s="17"/>
      <c r="O8" s="17">
        <v>50</v>
      </c>
    </row>
    <row r="9" spans="1:15" ht="11.25" customHeight="1">
      <c r="A9" s="13" t="s">
        <v>15</v>
      </c>
      <c r="B9" s="17"/>
      <c r="C9" s="94">
        <v>1196</v>
      </c>
      <c r="D9" s="17"/>
      <c r="E9" s="94">
        <v>8500</v>
      </c>
      <c r="F9" s="17"/>
      <c r="G9" s="94">
        <v>21000</v>
      </c>
      <c r="H9" s="141" t="s">
        <v>1</v>
      </c>
      <c r="I9" s="94">
        <v>16500</v>
      </c>
      <c r="J9" s="141" t="s">
        <v>1</v>
      </c>
      <c r="K9" s="94">
        <v>20000</v>
      </c>
      <c r="L9" s="17"/>
      <c r="M9" s="94">
        <v>20000</v>
      </c>
      <c r="N9" s="17"/>
      <c r="O9" s="94">
        <v>20000</v>
      </c>
    </row>
    <row r="10" spans="1:15" ht="11.25" customHeight="1">
      <c r="A10" s="13" t="s">
        <v>47</v>
      </c>
      <c r="B10" s="9"/>
      <c r="C10" s="108">
        <v>17100</v>
      </c>
      <c r="D10" s="13"/>
      <c r="E10" s="108">
        <v>27000</v>
      </c>
      <c r="F10" s="21" t="s">
        <v>1</v>
      </c>
      <c r="G10" s="108">
        <v>43000</v>
      </c>
      <c r="H10" s="18" t="s">
        <v>1</v>
      </c>
      <c r="I10" s="108">
        <v>41000</v>
      </c>
      <c r="J10" s="18" t="s">
        <v>1</v>
      </c>
      <c r="K10" s="108">
        <v>43000</v>
      </c>
      <c r="L10" s="21" t="s">
        <v>1</v>
      </c>
      <c r="M10" s="108">
        <v>46000</v>
      </c>
      <c r="N10" s="21" t="s">
        <v>1</v>
      </c>
      <c r="O10" s="108">
        <v>46000</v>
      </c>
    </row>
    <row r="11" spans="1:15" ht="11.25" customHeight="1">
      <c r="A11" s="304" t="s">
        <v>131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</row>
  </sheetData>
  <mergeCells count="6">
    <mergeCell ref="A11:O11"/>
    <mergeCell ref="A5:O5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O13"/>
  <sheetViews>
    <sheetView workbookViewId="0" topLeftCell="A1">
      <selection activeCell="A1" sqref="A1:O1"/>
    </sheetView>
  </sheetViews>
  <sheetFormatPr defaultColWidth="9.33203125" defaultRowHeight="12.75"/>
  <cols>
    <col min="1" max="1" width="16.66015625" style="0" customWidth="1"/>
    <col min="2" max="2" width="1.83203125" style="0" customWidth="1"/>
    <col min="3" max="3" width="10.83203125" style="0" customWidth="1"/>
    <col min="4" max="4" width="1.83203125" style="0" customWidth="1"/>
    <col min="5" max="5" width="10.83203125" style="0" customWidth="1"/>
    <col min="6" max="6" width="2.3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10.83203125" style="0" customWidth="1"/>
  </cols>
  <sheetData>
    <row r="1" spans="1:15" ht="11.25" customHeight="1">
      <c r="A1" s="283" t="s">
        <v>55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1.25" customHeight="1">
      <c r="A2" s="283" t="s">
        <v>156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2.75">
      <c r="A4" s="283" t="s">
        <v>46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2.7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12" customHeight="1">
      <c r="A6" s="12" t="s">
        <v>97</v>
      </c>
      <c r="B6" s="13"/>
      <c r="C6" s="13">
        <v>1995</v>
      </c>
      <c r="D6" s="13"/>
      <c r="E6" s="14">
        <v>2000</v>
      </c>
      <c r="F6" s="16" t="s">
        <v>1</v>
      </c>
      <c r="G6" s="14">
        <v>2005</v>
      </c>
      <c r="H6" s="16" t="s">
        <v>1</v>
      </c>
      <c r="I6" s="14">
        <v>2006</v>
      </c>
      <c r="J6" s="16" t="s">
        <v>1</v>
      </c>
      <c r="K6" s="109" t="s">
        <v>89</v>
      </c>
      <c r="L6" s="16" t="s">
        <v>1</v>
      </c>
      <c r="M6" s="109" t="s">
        <v>90</v>
      </c>
      <c r="N6" s="16" t="s">
        <v>1</v>
      </c>
      <c r="O6" s="109" t="s">
        <v>140</v>
      </c>
    </row>
    <row r="7" spans="1:15" ht="12.75">
      <c r="A7" s="13" t="s">
        <v>17</v>
      </c>
      <c r="B7" s="17"/>
      <c r="C7" s="94">
        <f>41200+4000</f>
        <v>45200</v>
      </c>
      <c r="D7" s="17" t="s">
        <v>1</v>
      </c>
      <c r="E7" s="94">
        <f>35000+15000</f>
        <v>50000</v>
      </c>
      <c r="F7" s="18" t="s">
        <v>1</v>
      </c>
      <c r="G7" s="130">
        <f>48000+20000</f>
        <v>68000</v>
      </c>
      <c r="H7" s="17"/>
      <c r="I7" s="86">
        <v>75000</v>
      </c>
      <c r="J7" s="17"/>
      <c r="K7" s="94">
        <v>75000</v>
      </c>
      <c r="L7" s="17"/>
      <c r="M7" s="94">
        <v>75000</v>
      </c>
      <c r="N7" s="17"/>
      <c r="O7" s="94">
        <v>75000</v>
      </c>
    </row>
    <row r="8" spans="1:15" ht="12.75">
      <c r="A8" s="13" t="s">
        <v>7</v>
      </c>
      <c r="B8" s="11"/>
      <c r="C8" s="95">
        <v>8200</v>
      </c>
      <c r="D8" s="11"/>
      <c r="E8" s="94">
        <v>13000</v>
      </c>
      <c r="F8" s="142"/>
      <c r="G8" s="94">
        <v>27000</v>
      </c>
      <c r="H8" s="142"/>
      <c r="I8" s="94">
        <v>27000</v>
      </c>
      <c r="J8" s="142"/>
      <c r="K8" s="94">
        <v>25000</v>
      </c>
      <c r="L8" s="17"/>
      <c r="M8" s="94">
        <v>25000</v>
      </c>
      <c r="N8" s="17"/>
      <c r="O8" s="94">
        <v>25000</v>
      </c>
    </row>
    <row r="9" spans="1:15" ht="12.75">
      <c r="A9" s="13" t="s">
        <v>15</v>
      </c>
      <c r="B9" s="11"/>
      <c r="C9" s="94">
        <f>2000+2000</f>
        <v>4000</v>
      </c>
      <c r="D9" s="17"/>
      <c r="E9" s="94">
        <v>4000</v>
      </c>
      <c r="F9" s="18" t="s">
        <v>1</v>
      </c>
      <c r="G9" s="94">
        <v>6000</v>
      </c>
      <c r="H9" s="18" t="s">
        <v>1</v>
      </c>
      <c r="I9" s="94">
        <v>6000</v>
      </c>
      <c r="J9" s="18"/>
      <c r="K9" s="94">
        <v>5000</v>
      </c>
      <c r="L9" s="18" t="s">
        <v>1</v>
      </c>
      <c r="M9" s="94">
        <v>5000</v>
      </c>
      <c r="N9" s="18" t="s">
        <v>1</v>
      </c>
      <c r="O9" s="94">
        <v>5000</v>
      </c>
    </row>
    <row r="10" spans="1:15" ht="12.75">
      <c r="A10" s="13" t="s">
        <v>47</v>
      </c>
      <c r="B10" s="9"/>
      <c r="C10" s="108">
        <v>57000</v>
      </c>
      <c r="D10" s="13"/>
      <c r="E10" s="108">
        <v>67000</v>
      </c>
      <c r="F10" s="13"/>
      <c r="G10" s="108">
        <v>101000</v>
      </c>
      <c r="H10" s="21" t="s">
        <v>1</v>
      </c>
      <c r="I10" s="91">
        <v>108000</v>
      </c>
      <c r="J10" s="21"/>
      <c r="K10" s="108">
        <v>105000</v>
      </c>
      <c r="L10" s="21" t="s">
        <v>1</v>
      </c>
      <c r="M10" s="108">
        <v>105000</v>
      </c>
      <c r="N10" s="21" t="s">
        <v>1</v>
      </c>
      <c r="O10" s="108">
        <v>105000</v>
      </c>
    </row>
    <row r="11" spans="1:15" ht="12.75">
      <c r="A11" s="304" t="s">
        <v>133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</row>
    <row r="12" spans="1:15" ht="12.75">
      <c r="A12" s="291" t="s">
        <v>202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</row>
    <row r="13" spans="1:15" ht="12.7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</sheetData>
  <mergeCells count="7">
    <mergeCell ref="A5:O5"/>
    <mergeCell ref="A11:O11"/>
    <mergeCell ref="A12:O12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O9"/>
  <sheetViews>
    <sheetView workbookViewId="0" topLeftCell="A1">
      <selection activeCell="A1" sqref="A1:O1"/>
    </sheetView>
  </sheetViews>
  <sheetFormatPr defaultColWidth="9.33203125" defaultRowHeight="12.75"/>
  <cols>
    <col min="1" max="1" width="15" style="0" customWidth="1"/>
    <col min="2" max="2" width="1.83203125" style="0" customWidth="1"/>
    <col min="3" max="3" width="10.83203125" style="0" customWidth="1"/>
    <col min="4" max="4" width="1.83203125" style="0" customWidth="1"/>
    <col min="5" max="5" width="10.83203125" style="0" customWidth="1"/>
    <col min="6" max="6" width="1.8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10.83203125" style="0" customWidth="1"/>
  </cols>
  <sheetData>
    <row r="1" spans="1:15" ht="11.25" customHeight="1">
      <c r="A1" s="283" t="s">
        <v>56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1.25" customHeight="1">
      <c r="A2" s="283" t="s">
        <v>157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1.25" customHeight="1">
      <c r="A4" s="283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1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1.25" customHeight="1">
      <c r="A6" s="12" t="s">
        <v>0</v>
      </c>
      <c r="B6" s="13"/>
      <c r="C6" s="13">
        <v>1995</v>
      </c>
      <c r="D6" s="13"/>
      <c r="E6" s="13">
        <v>2000</v>
      </c>
      <c r="F6" s="13"/>
      <c r="G6" s="14">
        <v>2005</v>
      </c>
      <c r="H6" s="16" t="s">
        <v>1</v>
      </c>
      <c r="I6" s="14">
        <v>2006</v>
      </c>
      <c r="J6" s="16"/>
      <c r="K6" s="14" t="s">
        <v>89</v>
      </c>
      <c r="L6" s="16" t="s">
        <v>1</v>
      </c>
      <c r="M6" s="14" t="s">
        <v>90</v>
      </c>
      <c r="N6" s="16" t="s">
        <v>1</v>
      </c>
      <c r="O6" s="14" t="s">
        <v>140</v>
      </c>
    </row>
    <row r="7" spans="1:15" ht="11.25" customHeight="1">
      <c r="A7" s="13" t="s">
        <v>15</v>
      </c>
      <c r="B7" s="17"/>
      <c r="C7" s="137" t="s">
        <v>42</v>
      </c>
      <c r="D7" s="11"/>
      <c r="E7" s="137" t="s">
        <v>42</v>
      </c>
      <c r="F7" s="11"/>
      <c r="G7" s="137">
        <v>1000</v>
      </c>
      <c r="H7" s="19" t="s">
        <v>1</v>
      </c>
      <c r="I7" s="137">
        <v>1000</v>
      </c>
      <c r="J7" s="19"/>
      <c r="K7" s="107">
        <v>5000</v>
      </c>
      <c r="L7" s="9"/>
      <c r="M7" s="131">
        <v>20000</v>
      </c>
      <c r="N7" s="9"/>
      <c r="O7" s="131">
        <v>40000</v>
      </c>
    </row>
    <row r="8" spans="1:15" ht="11.25" customHeight="1">
      <c r="A8" s="304" t="s">
        <v>121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</row>
    <row r="9" spans="1:15" ht="12.7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</sheetData>
  <mergeCells count="6">
    <mergeCell ref="A8:O8"/>
    <mergeCell ref="A4:O4"/>
    <mergeCell ref="A2:O2"/>
    <mergeCell ref="A1:O1"/>
    <mergeCell ref="A5:O5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O14"/>
  <sheetViews>
    <sheetView workbookViewId="0" topLeftCell="A1">
      <selection activeCell="A1" sqref="A1:O1"/>
    </sheetView>
  </sheetViews>
  <sheetFormatPr defaultColWidth="9.33203125" defaultRowHeight="12.75"/>
  <cols>
    <col min="1" max="1" width="16.33203125" style="0" customWidth="1"/>
    <col min="2" max="2" width="1.83203125" style="0" customWidth="1"/>
    <col min="3" max="3" width="10.83203125" style="0" customWidth="1"/>
    <col min="4" max="4" width="1.83203125" style="0" customWidth="1"/>
    <col min="5" max="5" width="10.83203125" style="0" customWidth="1"/>
    <col min="6" max="6" width="1.8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10.83203125" style="0" customWidth="1"/>
  </cols>
  <sheetData>
    <row r="1" spans="1:15" ht="11.25" customHeight="1">
      <c r="A1" s="283" t="s">
        <v>57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ht="11.25" customHeight="1">
      <c r="A2" s="283" t="s">
        <v>158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1.25" customHeight="1">
      <c r="A4" s="283" t="s">
        <v>103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1.2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</row>
    <row r="6" spans="1:15" ht="12" customHeight="1">
      <c r="A6" s="132" t="s">
        <v>97</v>
      </c>
      <c r="B6" s="47"/>
      <c r="C6" s="47">
        <v>1995</v>
      </c>
      <c r="D6" s="47"/>
      <c r="E6" s="47">
        <v>2000</v>
      </c>
      <c r="F6" s="47"/>
      <c r="G6" s="109">
        <v>2005</v>
      </c>
      <c r="H6" s="133" t="s">
        <v>1</v>
      </c>
      <c r="I6" s="109">
        <v>2006</v>
      </c>
      <c r="J6" s="133"/>
      <c r="K6" s="109" t="s">
        <v>89</v>
      </c>
      <c r="L6" s="133" t="s">
        <v>1</v>
      </c>
      <c r="M6" s="109" t="s">
        <v>90</v>
      </c>
      <c r="N6" s="133" t="s">
        <v>1</v>
      </c>
      <c r="O6" s="109" t="s">
        <v>140</v>
      </c>
    </row>
    <row r="7" spans="1:15" ht="11.25" customHeight="1">
      <c r="A7" s="47" t="s">
        <v>17</v>
      </c>
      <c r="B7" s="17"/>
      <c r="C7" s="94">
        <v>145100</v>
      </c>
      <c r="D7" s="17"/>
      <c r="E7" s="94">
        <v>90000</v>
      </c>
      <c r="F7" s="18" t="s">
        <v>1</v>
      </c>
      <c r="G7" s="94">
        <v>167000</v>
      </c>
      <c r="H7" s="18" t="s">
        <v>1</v>
      </c>
      <c r="I7" s="86">
        <v>164000</v>
      </c>
      <c r="J7" s="18"/>
      <c r="K7" s="94">
        <v>165000</v>
      </c>
      <c r="L7" s="18" t="s">
        <v>1</v>
      </c>
      <c r="M7" s="94">
        <v>180000</v>
      </c>
      <c r="N7" s="18" t="s">
        <v>1</v>
      </c>
      <c r="O7" s="94">
        <v>180000</v>
      </c>
    </row>
    <row r="8" spans="1:15" ht="11.25" customHeight="1">
      <c r="A8" s="47" t="s">
        <v>13</v>
      </c>
      <c r="B8" s="17"/>
      <c r="C8" s="94">
        <v>500</v>
      </c>
      <c r="D8" s="18" t="s">
        <v>1</v>
      </c>
      <c r="E8" s="94">
        <v>3000</v>
      </c>
      <c r="F8" s="18" t="s">
        <v>1</v>
      </c>
      <c r="G8" s="137" t="s">
        <v>42</v>
      </c>
      <c r="H8" s="18" t="s">
        <v>1</v>
      </c>
      <c r="I8" s="86">
        <v>983</v>
      </c>
      <c r="J8" s="18"/>
      <c r="K8" s="90">
        <v>3000</v>
      </c>
      <c r="L8" s="129"/>
      <c r="M8" s="90">
        <v>3000</v>
      </c>
      <c r="N8" s="129"/>
      <c r="O8" s="90">
        <v>3000</v>
      </c>
    </row>
    <row r="9" spans="1:15" ht="11.25" customHeight="1">
      <c r="A9" s="47" t="s">
        <v>15</v>
      </c>
      <c r="B9" s="17"/>
      <c r="C9" s="94">
        <v>9118</v>
      </c>
      <c r="D9" s="17"/>
      <c r="E9" s="90">
        <v>39000</v>
      </c>
      <c r="F9" s="18" t="s">
        <v>1</v>
      </c>
      <c r="G9" s="90">
        <v>50000</v>
      </c>
      <c r="H9" s="18" t="s">
        <v>1</v>
      </c>
      <c r="I9" s="86">
        <v>80000</v>
      </c>
      <c r="J9" s="18"/>
      <c r="K9" s="94">
        <v>80000</v>
      </c>
      <c r="L9" s="94"/>
      <c r="M9" s="90">
        <v>80000</v>
      </c>
      <c r="N9" s="94"/>
      <c r="O9" s="90">
        <v>80000</v>
      </c>
    </row>
    <row r="10" spans="1:15" ht="11.25" customHeight="1">
      <c r="A10" s="110" t="s">
        <v>3</v>
      </c>
      <c r="B10" s="10"/>
      <c r="C10" s="96">
        <v>155000</v>
      </c>
      <c r="D10" s="47"/>
      <c r="E10" s="96">
        <v>132000</v>
      </c>
      <c r="F10" s="97" t="s">
        <v>1</v>
      </c>
      <c r="G10" s="96">
        <v>217000</v>
      </c>
      <c r="H10" s="97" t="s">
        <v>1</v>
      </c>
      <c r="I10" s="112">
        <v>245000</v>
      </c>
      <c r="J10" s="97"/>
      <c r="K10" s="96">
        <v>248000</v>
      </c>
      <c r="L10" s="97" t="s">
        <v>1</v>
      </c>
      <c r="M10" s="96">
        <v>263000</v>
      </c>
      <c r="N10" s="97" t="s">
        <v>1</v>
      </c>
      <c r="O10" s="96">
        <v>263000</v>
      </c>
    </row>
    <row r="11" spans="1:15" ht="11.25" customHeight="1">
      <c r="A11" s="304" t="s">
        <v>203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</row>
    <row r="12" spans="1:15" ht="11.25" customHeight="1">
      <c r="A12" s="312" t="s">
        <v>214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</row>
    <row r="13" spans="1:15" ht="12.75">
      <c r="A13" s="313" t="s">
        <v>146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</row>
    <row r="14" spans="1:15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</sheetData>
  <mergeCells count="8">
    <mergeCell ref="A12:O12"/>
    <mergeCell ref="A13:O13"/>
    <mergeCell ref="A1:O1"/>
    <mergeCell ref="A2:O2"/>
    <mergeCell ref="A4:O4"/>
    <mergeCell ref="A11:O11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O11"/>
  <sheetViews>
    <sheetView workbookViewId="0" topLeftCell="A1">
      <selection activeCell="A1" sqref="A1:O1"/>
    </sheetView>
  </sheetViews>
  <sheetFormatPr defaultColWidth="9.33203125" defaultRowHeight="12.75"/>
  <cols>
    <col min="1" max="1" width="16.83203125" style="0" customWidth="1"/>
    <col min="2" max="2" width="1.83203125" style="0" customWidth="1"/>
    <col min="3" max="3" width="10.83203125" style="0" customWidth="1"/>
    <col min="4" max="4" width="1.83203125" style="0" customWidth="1"/>
    <col min="5" max="5" width="10.83203125" style="0" customWidth="1"/>
    <col min="6" max="6" width="1.8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10.83203125" style="0" customWidth="1"/>
    <col min="22" max="22" width="9.83203125" style="0" bestFit="1" customWidth="1"/>
  </cols>
  <sheetData>
    <row r="1" spans="1:15" ht="11.25" customHeight="1">
      <c r="A1" s="283" t="s">
        <v>58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ht="11.25" customHeight="1">
      <c r="A2" s="283" t="s">
        <v>159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1.25" customHeight="1">
      <c r="A4" s="283" t="s">
        <v>46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1.2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</row>
    <row r="6" spans="1:15" ht="11.25" customHeight="1">
      <c r="A6" s="132" t="s">
        <v>0</v>
      </c>
      <c r="B6" s="47"/>
      <c r="C6" s="47">
        <v>1995</v>
      </c>
      <c r="D6" s="47"/>
      <c r="E6" s="47">
        <v>2000</v>
      </c>
      <c r="F6" s="47"/>
      <c r="G6" s="109">
        <v>2005</v>
      </c>
      <c r="H6" s="133" t="s">
        <v>1</v>
      </c>
      <c r="I6" s="109">
        <v>2006</v>
      </c>
      <c r="J6" s="133"/>
      <c r="K6" s="109" t="s">
        <v>89</v>
      </c>
      <c r="L6" s="133" t="s">
        <v>1</v>
      </c>
      <c r="M6" s="109" t="s">
        <v>90</v>
      </c>
      <c r="N6" s="133" t="s">
        <v>1</v>
      </c>
      <c r="O6" s="109" t="s">
        <v>140</v>
      </c>
    </row>
    <row r="7" spans="1:15" ht="11.25" customHeight="1">
      <c r="A7" s="47" t="s">
        <v>17</v>
      </c>
      <c r="B7" s="17"/>
      <c r="C7" s="130" t="s">
        <v>42</v>
      </c>
      <c r="D7" s="17"/>
      <c r="E7" s="94">
        <v>51475</v>
      </c>
      <c r="F7" s="18" t="s">
        <v>1</v>
      </c>
      <c r="G7" s="94">
        <v>120000</v>
      </c>
      <c r="H7" s="18" t="s">
        <v>1</v>
      </c>
      <c r="I7" s="86">
        <v>140000</v>
      </c>
      <c r="J7" s="18"/>
      <c r="K7" s="94">
        <v>150000</v>
      </c>
      <c r="L7" s="18" t="s">
        <v>1</v>
      </c>
      <c r="M7" s="94">
        <v>230000</v>
      </c>
      <c r="N7" s="18" t="s">
        <v>1</v>
      </c>
      <c r="O7" s="94">
        <v>230000</v>
      </c>
    </row>
    <row r="8" spans="1:15" ht="11.25" customHeight="1">
      <c r="A8" s="47" t="s">
        <v>15</v>
      </c>
      <c r="B8" s="11"/>
      <c r="C8" s="106">
        <v>17050</v>
      </c>
      <c r="D8" s="10"/>
      <c r="E8" s="155" t="s">
        <v>42</v>
      </c>
      <c r="F8" s="141" t="s">
        <v>1</v>
      </c>
      <c r="G8" s="155" t="s">
        <v>42</v>
      </c>
      <c r="H8" s="10"/>
      <c r="I8" s="155" t="s">
        <v>42</v>
      </c>
      <c r="J8" s="10"/>
      <c r="K8" s="155" t="s">
        <v>42</v>
      </c>
      <c r="L8" s="10"/>
      <c r="M8" s="155" t="s">
        <v>42</v>
      </c>
      <c r="N8" s="10"/>
      <c r="O8" s="155" t="s">
        <v>42</v>
      </c>
    </row>
    <row r="9" spans="1:15" ht="11.25" customHeight="1">
      <c r="A9" s="47" t="s">
        <v>47</v>
      </c>
      <c r="B9" s="10"/>
      <c r="C9" s="106">
        <v>17100</v>
      </c>
      <c r="D9" s="10"/>
      <c r="E9" s="106">
        <v>51500</v>
      </c>
      <c r="F9" s="141" t="s">
        <v>1</v>
      </c>
      <c r="G9" s="94">
        <v>120000</v>
      </c>
      <c r="H9" s="18" t="s">
        <v>1</v>
      </c>
      <c r="I9" s="86">
        <v>140000</v>
      </c>
      <c r="J9" s="18"/>
      <c r="K9" s="94">
        <v>150000</v>
      </c>
      <c r="L9" s="18" t="s">
        <v>1</v>
      </c>
      <c r="M9" s="94">
        <v>230000</v>
      </c>
      <c r="N9" s="18" t="s">
        <v>1</v>
      </c>
      <c r="O9" s="94">
        <v>230000</v>
      </c>
    </row>
    <row r="10" spans="1:15" ht="11.25" customHeight="1">
      <c r="A10" s="304" t="s">
        <v>130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</row>
    <row r="11" spans="1:15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</sheetData>
  <mergeCells count="6">
    <mergeCell ref="A10:O10"/>
    <mergeCell ref="A1:O1"/>
    <mergeCell ref="A2:O2"/>
    <mergeCell ref="A4:O4"/>
    <mergeCell ref="A5:O5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O16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5" customWidth="1"/>
    <col min="3" max="3" width="10.83203125" style="0" customWidth="1"/>
    <col min="4" max="4" width="1.83203125" style="5" customWidth="1"/>
    <col min="5" max="5" width="10.83203125" style="0" customWidth="1"/>
    <col min="6" max="6" width="1.83203125" style="5" customWidth="1"/>
    <col min="7" max="7" width="10.83203125" style="0" customWidth="1"/>
    <col min="8" max="8" width="1.83203125" style="5" customWidth="1"/>
    <col min="9" max="9" width="10.83203125" style="5" customWidth="1"/>
    <col min="10" max="10" width="1.83203125" style="5" customWidth="1"/>
    <col min="11" max="11" width="10.83203125" style="0" customWidth="1"/>
    <col min="12" max="12" width="1.83203125" style="5" customWidth="1"/>
    <col min="13" max="13" width="10.83203125" style="0" customWidth="1"/>
    <col min="14" max="14" width="1.83203125" style="5" customWidth="1"/>
    <col min="15" max="15" width="10.83203125" style="0" customWidth="1"/>
  </cols>
  <sheetData>
    <row r="1" spans="1:15" ht="11.25" customHeight="1">
      <c r="A1" s="283" t="s">
        <v>59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ht="11.25" customHeight="1">
      <c r="A2" s="283" t="s">
        <v>160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1.25" customHeight="1">
      <c r="A4" s="283" t="s">
        <v>104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1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1.25" customHeight="1">
      <c r="A6" s="13" t="s">
        <v>0</v>
      </c>
      <c r="B6" s="13"/>
      <c r="C6" s="13">
        <v>1995</v>
      </c>
      <c r="D6" s="13"/>
      <c r="E6" s="13">
        <v>2000</v>
      </c>
      <c r="F6" s="13"/>
      <c r="G6" s="14">
        <v>2005</v>
      </c>
      <c r="H6" s="16" t="s">
        <v>1</v>
      </c>
      <c r="I6" s="14">
        <v>2006</v>
      </c>
      <c r="J6" s="16" t="s">
        <v>1</v>
      </c>
      <c r="K6" s="14" t="s">
        <v>89</v>
      </c>
      <c r="L6" s="16" t="s">
        <v>1</v>
      </c>
      <c r="M6" s="14" t="s">
        <v>90</v>
      </c>
      <c r="N6" s="16" t="s">
        <v>1</v>
      </c>
      <c r="O6" s="14" t="s">
        <v>140</v>
      </c>
    </row>
    <row r="7" spans="1:15" ht="11.25" customHeight="1">
      <c r="A7" s="13" t="s">
        <v>17</v>
      </c>
      <c r="B7" s="11"/>
      <c r="C7" s="134" t="s">
        <v>72</v>
      </c>
      <c r="D7" s="134"/>
      <c r="E7" s="134">
        <v>20</v>
      </c>
      <c r="F7" s="134" t="s">
        <v>1</v>
      </c>
      <c r="G7" s="134">
        <v>40</v>
      </c>
      <c r="H7" s="134" t="s">
        <v>1</v>
      </c>
      <c r="I7" s="134">
        <v>40</v>
      </c>
      <c r="J7" s="134"/>
      <c r="K7" s="134">
        <v>40</v>
      </c>
      <c r="L7" s="134"/>
      <c r="M7" s="134">
        <v>40</v>
      </c>
      <c r="N7" s="134"/>
      <c r="O7" s="134">
        <v>40</v>
      </c>
    </row>
    <row r="8" spans="1:15" ht="11.25" customHeight="1">
      <c r="A8" s="13" t="s">
        <v>16</v>
      </c>
      <c r="B8" s="17"/>
      <c r="C8" s="129">
        <v>300</v>
      </c>
      <c r="D8" s="129"/>
      <c r="E8" s="129">
        <v>200</v>
      </c>
      <c r="F8" s="129"/>
      <c r="G8" s="129">
        <v>1</v>
      </c>
      <c r="H8" s="129" t="s">
        <v>1</v>
      </c>
      <c r="I8" s="129">
        <v>1</v>
      </c>
      <c r="J8" s="129"/>
      <c r="K8" s="129" t="s">
        <v>42</v>
      </c>
      <c r="L8" s="129"/>
      <c r="M8" s="129" t="s">
        <v>42</v>
      </c>
      <c r="N8" s="129"/>
      <c r="O8" s="129" t="s">
        <v>42</v>
      </c>
    </row>
    <row r="9" spans="1:15" ht="11.25" customHeight="1">
      <c r="A9" s="13" t="s">
        <v>7</v>
      </c>
      <c r="B9" s="17"/>
      <c r="C9" s="129">
        <v>1264</v>
      </c>
      <c r="D9" s="129"/>
      <c r="E9" s="129">
        <v>1305</v>
      </c>
      <c r="F9" s="129"/>
      <c r="G9" s="129">
        <v>890</v>
      </c>
      <c r="H9" s="129" t="s">
        <v>1</v>
      </c>
      <c r="I9" s="129">
        <v>810</v>
      </c>
      <c r="J9" s="129"/>
      <c r="K9" s="129">
        <v>950</v>
      </c>
      <c r="L9" s="129" t="s">
        <v>1</v>
      </c>
      <c r="M9" s="129">
        <v>1100</v>
      </c>
      <c r="N9" s="129" t="s">
        <v>1</v>
      </c>
      <c r="O9" s="129">
        <v>1100</v>
      </c>
    </row>
    <row r="10" spans="1:15" ht="11.25" customHeight="1">
      <c r="A10" s="13" t="s">
        <v>8</v>
      </c>
      <c r="B10" s="17"/>
      <c r="C10" s="129">
        <v>1655</v>
      </c>
      <c r="D10" s="129"/>
      <c r="E10" s="129">
        <v>1824</v>
      </c>
      <c r="F10" s="129"/>
      <c r="G10" s="129">
        <v>2040</v>
      </c>
      <c r="H10" s="129" t="s">
        <v>1</v>
      </c>
      <c r="I10" s="129">
        <v>1860</v>
      </c>
      <c r="J10" s="129"/>
      <c r="K10" s="129">
        <v>1800</v>
      </c>
      <c r="L10" s="129"/>
      <c r="M10" s="129">
        <v>1800</v>
      </c>
      <c r="N10" s="129"/>
      <c r="O10" s="129">
        <v>1800</v>
      </c>
    </row>
    <row r="11" spans="1:15" ht="11.25" customHeight="1">
      <c r="A11" s="13" t="s">
        <v>13</v>
      </c>
      <c r="B11" s="17"/>
      <c r="C11" s="129" t="s">
        <v>42</v>
      </c>
      <c r="D11" s="129"/>
      <c r="E11" s="129" t="s">
        <v>42</v>
      </c>
      <c r="F11" s="129"/>
      <c r="G11" s="129" t="s">
        <v>42</v>
      </c>
      <c r="H11" s="129"/>
      <c r="I11" s="129" t="s">
        <v>42</v>
      </c>
      <c r="J11" s="129"/>
      <c r="K11" s="129">
        <v>1000</v>
      </c>
      <c r="L11" s="129"/>
      <c r="M11" s="129">
        <v>1400</v>
      </c>
      <c r="N11" s="129"/>
      <c r="O11" s="129">
        <v>1400</v>
      </c>
    </row>
    <row r="12" spans="1:15" ht="11.25" customHeight="1">
      <c r="A12" s="13" t="s">
        <v>14</v>
      </c>
      <c r="B12" s="11"/>
      <c r="C12" s="129">
        <v>477</v>
      </c>
      <c r="D12" s="129"/>
      <c r="E12" s="129">
        <v>646</v>
      </c>
      <c r="F12" s="129"/>
      <c r="G12" s="129">
        <v>1080</v>
      </c>
      <c r="H12" s="129" t="s">
        <v>1</v>
      </c>
      <c r="I12" s="129">
        <v>1130</v>
      </c>
      <c r="J12" s="129"/>
      <c r="K12" s="129">
        <v>1190</v>
      </c>
      <c r="L12" s="129" t="s">
        <v>1</v>
      </c>
      <c r="M12" s="129">
        <v>1190</v>
      </c>
      <c r="N12" s="129" t="s">
        <v>1</v>
      </c>
      <c r="O12" s="129">
        <v>1190</v>
      </c>
    </row>
    <row r="13" spans="1:15" ht="11.25" customHeight="1">
      <c r="A13" s="13" t="s">
        <v>47</v>
      </c>
      <c r="B13" s="9"/>
      <c r="C13" s="138">
        <v>3700</v>
      </c>
      <c r="D13" s="138"/>
      <c r="E13" s="138">
        <v>4000</v>
      </c>
      <c r="F13" s="138"/>
      <c r="G13" s="138">
        <v>4100</v>
      </c>
      <c r="H13" s="138" t="s">
        <v>1</v>
      </c>
      <c r="I13" s="138">
        <v>3800</v>
      </c>
      <c r="J13" s="138"/>
      <c r="K13" s="138">
        <v>5000</v>
      </c>
      <c r="L13" s="138" t="s">
        <v>1</v>
      </c>
      <c r="M13" s="138">
        <v>5500</v>
      </c>
      <c r="N13" s="138" t="s">
        <v>1</v>
      </c>
      <c r="O13" s="138">
        <v>5500</v>
      </c>
    </row>
    <row r="14" spans="1:15" ht="11.25" customHeight="1">
      <c r="A14" s="304" t="s">
        <v>134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</row>
    <row r="15" spans="1:15" ht="11.25" customHeight="1">
      <c r="A15" s="313" t="s">
        <v>105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</row>
    <row r="16" spans="1:15" ht="12.75">
      <c r="A16" s="53"/>
      <c r="B16" s="83"/>
      <c r="C16" s="53"/>
      <c r="D16" s="83"/>
      <c r="E16" s="53"/>
      <c r="F16" s="83"/>
      <c r="G16" s="53"/>
      <c r="H16" s="83"/>
      <c r="I16" s="83"/>
      <c r="J16" s="83"/>
      <c r="K16" s="53"/>
      <c r="L16" s="83"/>
      <c r="M16" s="53"/>
      <c r="N16" s="83"/>
      <c r="O16" s="53"/>
    </row>
  </sheetData>
  <mergeCells count="7">
    <mergeCell ref="A5:O5"/>
    <mergeCell ref="A14:O14"/>
    <mergeCell ref="A15:O1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O13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6" customWidth="1"/>
    <col min="3" max="3" width="10.83203125" style="0" customWidth="1"/>
    <col min="4" max="4" width="1.83203125" style="6" customWidth="1"/>
    <col min="5" max="5" width="10.83203125" style="0" customWidth="1"/>
    <col min="6" max="6" width="1.83203125" style="6" customWidth="1"/>
    <col min="7" max="7" width="10.83203125" style="0" customWidth="1"/>
    <col min="8" max="8" width="2.33203125" style="6" customWidth="1"/>
    <col min="9" max="9" width="10.83203125" style="6" customWidth="1"/>
    <col min="10" max="10" width="2.33203125" style="6" customWidth="1"/>
    <col min="11" max="11" width="10.83203125" style="0" customWidth="1"/>
    <col min="12" max="12" width="1.83203125" style="6" customWidth="1"/>
    <col min="13" max="13" width="10.83203125" style="0" customWidth="1"/>
    <col min="14" max="14" width="1.83203125" style="6" customWidth="1"/>
    <col min="15" max="15" width="10.83203125" style="0" customWidth="1"/>
  </cols>
  <sheetData>
    <row r="1" spans="1:15" ht="11.25" customHeight="1">
      <c r="A1" s="283" t="s">
        <v>60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ht="11.25" customHeight="1">
      <c r="A2" s="283" t="s">
        <v>161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1.25" customHeight="1">
      <c r="A4" s="283" t="s">
        <v>54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1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1.25" customHeight="1">
      <c r="A6" s="12" t="s">
        <v>0</v>
      </c>
      <c r="B6" s="13"/>
      <c r="C6" s="13">
        <v>1995</v>
      </c>
      <c r="D6" s="13"/>
      <c r="E6" s="13">
        <v>2000</v>
      </c>
      <c r="F6" s="13"/>
      <c r="G6" s="14">
        <v>2005</v>
      </c>
      <c r="H6" s="16" t="s">
        <v>1</v>
      </c>
      <c r="I6" s="14">
        <v>2006</v>
      </c>
      <c r="J6" s="16"/>
      <c r="K6" s="14" t="s">
        <v>89</v>
      </c>
      <c r="L6" s="16" t="s">
        <v>1</v>
      </c>
      <c r="M6" s="14" t="s">
        <v>90</v>
      </c>
      <c r="N6" s="16" t="s">
        <v>1</v>
      </c>
      <c r="O6" s="14" t="s">
        <v>140</v>
      </c>
    </row>
    <row r="7" spans="1:15" ht="11.25" customHeight="1">
      <c r="A7" s="13" t="s">
        <v>17</v>
      </c>
      <c r="B7" s="17"/>
      <c r="C7" s="65">
        <v>1640</v>
      </c>
      <c r="D7" s="86"/>
      <c r="E7" s="65">
        <v>2002</v>
      </c>
      <c r="F7" s="87" t="s">
        <v>1</v>
      </c>
      <c r="G7" s="65">
        <v>1898</v>
      </c>
      <c r="H7" s="88" t="s">
        <v>1</v>
      </c>
      <c r="I7" s="163">
        <v>2000</v>
      </c>
      <c r="J7" s="88"/>
      <c r="K7" s="65">
        <v>3200</v>
      </c>
      <c r="L7" s="17"/>
      <c r="M7" s="65">
        <v>4500</v>
      </c>
      <c r="N7" s="17"/>
      <c r="O7" s="65">
        <v>4500</v>
      </c>
    </row>
    <row r="8" spans="1:15" ht="11.25" customHeight="1">
      <c r="A8" s="17" t="s">
        <v>15</v>
      </c>
      <c r="B8" s="11"/>
      <c r="C8" s="65">
        <f>3377+56031</f>
        <v>59408</v>
      </c>
      <c r="D8" s="86"/>
      <c r="E8" s="65">
        <f>3330+61315</f>
        <v>64645</v>
      </c>
      <c r="F8" s="86"/>
      <c r="G8" s="144">
        <f>3050+55626</f>
        <v>58676</v>
      </c>
      <c r="H8" s="145" t="s">
        <v>1</v>
      </c>
      <c r="I8" s="86">
        <v>64077</v>
      </c>
      <c r="J8" s="145"/>
      <c r="K8" s="65">
        <v>50000</v>
      </c>
      <c r="L8" s="17" t="s">
        <v>1</v>
      </c>
      <c r="M8" s="65">
        <v>50000</v>
      </c>
      <c r="N8" s="17" t="s">
        <v>1</v>
      </c>
      <c r="O8" s="65">
        <v>50000</v>
      </c>
    </row>
    <row r="9" spans="1:15" ht="11.25" customHeight="1">
      <c r="A9" s="13" t="s">
        <v>47</v>
      </c>
      <c r="B9" s="9"/>
      <c r="C9" s="77">
        <v>61000</v>
      </c>
      <c r="D9" s="91"/>
      <c r="E9" s="111">
        <v>66600</v>
      </c>
      <c r="F9" s="112"/>
      <c r="G9" s="111">
        <v>60600</v>
      </c>
      <c r="H9" s="135"/>
      <c r="I9" s="112">
        <v>66000</v>
      </c>
      <c r="J9" s="135"/>
      <c r="K9" s="111">
        <v>53000</v>
      </c>
      <c r="L9" s="47"/>
      <c r="M9" s="111">
        <v>55000</v>
      </c>
      <c r="N9" s="47"/>
      <c r="O9" s="111">
        <v>55000</v>
      </c>
    </row>
    <row r="10" spans="1:15" ht="11.25" customHeight="1">
      <c r="A10" s="291" t="s">
        <v>135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</row>
    <row r="11" spans="1:15" ht="11.25" customHeight="1">
      <c r="A11" s="291" t="s">
        <v>98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</row>
    <row r="12" spans="1:15" ht="12.75">
      <c r="A12" s="54"/>
      <c r="B12" s="5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ht="12.75">
      <c r="A13" s="53"/>
      <c r="B13" s="128"/>
      <c r="C13" s="53"/>
      <c r="D13" s="128"/>
      <c r="E13" s="53"/>
      <c r="F13" s="128"/>
      <c r="G13" s="53"/>
      <c r="H13" s="128"/>
      <c r="I13" s="128"/>
      <c r="J13" s="128"/>
      <c r="K13" s="53"/>
      <c r="L13" s="128"/>
      <c r="M13" s="53"/>
      <c r="N13" s="128"/>
      <c r="O13" s="53"/>
    </row>
  </sheetData>
  <mergeCells count="7">
    <mergeCell ref="A11:O11"/>
    <mergeCell ref="A1:O1"/>
    <mergeCell ref="A2:O2"/>
    <mergeCell ref="A4:O4"/>
    <mergeCell ref="A10:O10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26"/>
  <sheetViews>
    <sheetView workbookViewId="0" topLeftCell="A1">
      <selection activeCell="A1" sqref="A1:E1"/>
    </sheetView>
  </sheetViews>
  <sheetFormatPr defaultColWidth="9.33203125" defaultRowHeight="12.75"/>
  <cols>
    <col min="1" max="1" width="34.5" style="0" customWidth="1"/>
    <col min="2" max="2" width="2.83203125" style="0" customWidth="1"/>
    <col min="3" max="3" width="14.66015625" style="0" customWidth="1"/>
    <col min="4" max="4" width="2.83203125" style="0" customWidth="1"/>
    <col min="5" max="5" width="15.66015625" style="0" customWidth="1"/>
  </cols>
  <sheetData>
    <row r="1" spans="1:5" ht="11.25" customHeight="1">
      <c r="A1" s="289" t="s">
        <v>4</v>
      </c>
      <c r="B1" s="289"/>
      <c r="C1" s="289"/>
      <c r="D1" s="289"/>
      <c r="E1" s="289"/>
    </row>
    <row r="2" spans="1:5" ht="11.25" customHeight="1">
      <c r="A2" s="289" t="s">
        <v>139</v>
      </c>
      <c r="B2" s="289"/>
      <c r="C2" s="289"/>
      <c r="D2" s="289"/>
      <c r="E2" s="289"/>
    </row>
    <row r="3" spans="1:5" ht="11.25" customHeight="1">
      <c r="A3" s="290" t="s">
        <v>1</v>
      </c>
      <c r="B3" s="290"/>
      <c r="C3" s="290"/>
      <c r="D3" s="290"/>
      <c r="E3" s="290"/>
    </row>
    <row r="4" spans="1:5" ht="12" customHeight="1">
      <c r="A4" s="23"/>
      <c r="B4" s="23"/>
      <c r="C4" s="24" t="s">
        <v>92</v>
      </c>
      <c r="D4" s="24"/>
      <c r="E4" s="25" t="s">
        <v>93</v>
      </c>
    </row>
    <row r="5" spans="1:5" ht="11.25" customHeight="1">
      <c r="A5" s="26" t="s">
        <v>0</v>
      </c>
      <c r="B5" s="22"/>
      <c r="C5" s="26" t="s">
        <v>20</v>
      </c>
      <c r="D5" s="26"/>
      <c r="E5" s="27" t="s">
        <v>5</v>
      </c>
    </row>
    <row r="6" spans="1:5" ht="11.25" customHeight="1">
      <c r="A6" s="28" t="s">
        <v>6</v>
      </c>
      <c r="B6" s="29"/>
      <c r="C6" s="30">
        <v>665</v>
      </c>
      <c r="D6" s="29"/>
      <c r="E6" s="31">
        <v>0.672</v>
      </c>
    </row>
    <row r="7" spans="1:5" ht="11.25" customHeight="1">
      <c r="A7" s="28" t="s">
        <v>17</v>
      </c>
      <c r="B7" s="29"/>
      <c r="C7" s="30">
        <v>1648000</v>
      </c>
      <c r="D7" s="29"/>
      <c r="E7" s="31">
        <v>69.2</v>
      </c>
    </row>
    <row r="8" spans="1:5" ht="12" customHeight="1">
      <c r="A8" s="28" t="s">
        <v>106</v>
      </c>
      <c r="B8" s="29"/>
      <c r="C8" s="30">
        <v>437072</v>
      </c>
      <c r="D8" s="29"/>
      <c r="E8" s="31">
        <v>27.5</v>
      </c>
    </row>
    <row r="9" spans="1:5" ht="11.25" customHeight="1">
      <c r="A9" s="28" t="s">
        <v>141</v>
      </c>
      <c r="B9" s="29"/>
      <c r="C9" s="30">
        <v>20770</v>
      </c>
      <c r="D9" s="29"/>
      <c r="E9" s="31">
        <v>7</v>
      </c>
    </row>
    <row r="10" spans="1:5" ht="11.25" customHeight="1">
      <c r="A10" s="28" t="s">
        <v>8</v>
      </c>
      <c r="B10" s="29"/>
      <c r="C10" s="30">
        <v>92300</v>
      </c>
      <c r="D10" s="29"/>
      <c r="E10" s="31">
        <v>5.6</v>
      </c>
    </row>
    <row r="11" spans="1:5" ht="11.25" customHeight="1">
      <c r="A11" s="28" t="s">
        <v>9</v>
      </c>
      <c r="B11" s="29"/>
      <c r="C11" s="30">
        <v>17820</v>
      </c>
      <c r="D11" s="29"/>
      <c r="E11" s="31">
        <v>2.6</v>
      </c>
    </row>
    <row r="12" spans="1:5" ht="11.25" customHeight="1">
      <c r="A12" s="28" t="s">
        <v>10</v>
      </c>
      <c r="B12" s="29"/>
      <c r="C12" s="30">
        <v>10400</v>
      </c>
      <c r="D12" s="29"/>
      <c r="E12" s="31">
        <v>4.1</v>
      </c>
    </row>
    <row r="13" spans="1:5" ht="11.25" customHeight="1">
      <c r="A13" s="28" t="s">
        <v>11</v>
      </c>
      <c r="B13" s="29"/>
      <c r="C13" s="30">
        <v>212460</v>
      </c>
      <c r="D13" s="29"/>
      <c r="E13" s="31">
        <v>2.6</v>
      </c>
    </row>
    <row r="14" spans="1:5" ht="11.25" customHeight="1">
      <c r="A14" s="28" t="s">
        <v>12</v>
      </c>
      <c r="B14" s="29"/>
      <c r="C14" s="30">
        <v>11437</v>
      </c>
      <c r="D14" s="29"/>
      <c r="E14" s="31">
        <v>0.8</v>
      </c>
    </row>
    <row r="15" spans="1:5" ht="11.25" customHeight="1">
      <c r="A15" s="28" t="s">
        <v>13</v>
      </c>
      <c r="B15" s="29"/>
      <c r="C15" s="30">
        <v>2149690</v>
      </c>
      <c r="D15" s="29"/>
      <c r="E15" s="31">
        <v>23.7</v>
      </c>
    </row>
    <row r="16" spans="1:5" ht="11.25" customHeight="1">
      <c r="A16" s="28" t="s">
        <v>14</v>
      </c>
      <c r="B16" s="29"/>
      <c r="C16" s="30">
        <v>185180</v>
      </c>
      <c r="D16" s="29"/>
      <c r="E16" s="31">
        <v>19.5</v>
      </c>
    </row>
    <row r="17" spans="1:5" ht="11.25" customHeight="1">
      <c r="A17" s="28" t="s">
        <v>15</v>
      </c>
      <c r="B17" s="29"/>
      <c r="C17" s="30">
        <v>780580</v>
      </c>
      <c r="D17" s="29"/>
      <c r="E17" s="31">
        <v>72.9</v>
      </c>
    </row>
    <row r="18" spans="1:5" ht="11.25" customHeight="1">
      <c r="A18" s="28" t="s">
        <v>18</v>
      </c>
      <c r="B18" s="29"/>
      <c r="C18" s="30">
        <v>83600</v>
      </c>
      <c r="D18" s="29"/>
      <c r="E18" s="31">
        <v>4.6</v>
      </c>
    </row>
    <row r="19" spans="1:5" ht="11.25" customHeight="1">
      <c r="A19" s="28" t="s">
        <v>19</v>
      </c>
      <c r="B19" s="29"/>
      <c r="C19" s="165">
        <v>527970</v>
      </c>
      <c r="D19" s="32"/>
      <c r="E19" s="33">
        <v>21.6</v>
      </c>
    </row>
    <row r="20" spans="1:5" ht="11.25" customHeight="1">
      <c r="A20" s="34" t="s">
        <v>3</v>
      </c>
      <c r="B20" s="29"/>
      <c r="C20" s="36">
        <f>SUM(C6:C19)</f>
        <v>6177944</v>
      </c>
      <c r="D20" s="29"/>
      <c r="E20" s="37">
        <f>SUM(E6:E19)</f>
        <v>262.37199999999996</v>
      </c>
    </row>
    <row r="21" spans="1:5" ht="11.25" customHeight="1">
      <c r="A21" s="22" t="s">
        <v>21</v>
      </c>
      <c r="B21" s="29"/>
      <c r="C21" s="30">
        <v>9161923</v>
      </c>
      <c r="D21" s="29"/>
      <c r="E21" s="31">
        <v>299</v>
      </c>
    </row>
    <row r="22" spans="1:5" ht="11.25" customHeight="1">
      <c r="A22" s="28" t="s">
        <v>2</v>
      </c>
      <c r="B22" s="22"/>
      <c r="C22" s="166">
        <v>148940000</v>
      </c>
      <c r="D22" s="38">
        <v>4</v>
      </c>
      <c r="E22" s="33">
        <v>6517.8</v>
      </c>
    </row>
    <row r="23" spans="1:5" ht="11.25" customHeight="1">
      <c r="A23" s="287" t="s">
        <v>138</v>
      </c>
      <c r="B23" s="288"/>
      <c r="C23" s="288"/>
      <c r="D23" s="288"/>
      <c r="E23" s="288"/>
    </row>
    <row r="24" spans="1:5" ht="11.25" customHeight="1">
      <c r="A24" s="287" t="s">
        <v>137</v>
      </c>
      <c r="B24" s="288"/>
      <c r="C24" s="288"/>
      <c r="D24" s="288"/>
      <c r="E24" s="288"/>
    </row>
    <row r="25" spans="1:5" ht="11.25" customHeight="1">
      <c r="A25" s="287" t="s">
        <v>183</v>
      </c>
      <c r="B25" s="288"/>
      <c r="C25" s="288"/>
      <c r="D25" s="288"/>
      <c r="E25" s="288"/>
    </row>
    <row r="26" spans="1:5" ht="11.25" customHeight="1">
      <c r="A26" s="287" t="s">
        <v>142</v>
      </c>
      <c r="B26" s="288"/>
      <c r="C26" s="288"/>
      <c r="D26" s="288"/>
      <c r="E26" s="288"/>
    </row>
  </sheetData>
  <mergeCells count="7">
    <mergeCell ref="A26:E26"/>
    <mergeCell ref="A23:E23"/>
    <mergeCell ref="A24:E24"/>
    <mergeCell ref="A1:E1"/>
    <mergeCell ref="A2:E2"/>
    <mergeCell ref="A3:E3"/>
    <mergeCell ref="A25:E25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/>
  <dimension ref="A1:O9"/>
  <sheetViews>
    <sheetView workbookViewId="0" topLeftCell="A1">
      <selection activeCell="A1" sqref="A1:O1"/>
    </sheetView>
  </sheetViews>
  <sheetFormatPr defaultColWidth="9.33203125" defaultRowHeight="11.25" customHeight="1"/>
  <cols>
    <col min="1" max="1" width="14.83203125" style="179" customWidth="1"/>
    <col min="2" max="2" width="1.83203125" style="179" customWidth="1"/>
    <col min="3" max="3" width="10.83203125" style="179" customWidth="1"/>
    <col min="4" max="4" width="1.83203125" style="179" customWidth="1"/>
    <col min="5" max="5" width="10.83203125" style="179" customWidth="1"/>
    <col min="6" max="6" width="1.83203125" style="179" customWidth="1"/>
    <col min="7" max="7" width="10.83203125" style="179" customWidth="1"/>
    <col min="8" max="8" width="1.83203125" style="179" customWidth="1"/>
    <col min="9" max="9" width="10.83203125" style="179" customWidth="1"/>
    <col min="10" max="10" width="1.83203125" style="179" customWidth="1"/>
    <col min="11" max="11" width="10.83203125" style="179" customWidth="1"/>
    <col min="12" max="12" width="1.83203125" style="179" customWidth="1"/>
    <col min="13" max="13" width="10.83203125" style="179" customWidth="1"/>
    <col min="14" max="14" width="1.83203125" style="179" customWidth="1"/>
    <col min="15" max="15" width="10.83203125" style="179" customWidth="1"/>
    <col min="16" max="16384" width="9.33203125" style="179" customWidth="1"/>
  </cols>
  <sheetData>
    <row r="1" spans="1:15" ht="11.25" customHeight="1">
      <c r="A1" s="320" t="s">
        <v>162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ht="11.25" customHeight="1">
      <c r="A2" s="320" t="s">
        <v>164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ht="11.25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</row>
    <row r="4" spans="1:15" ht="11.25" customHeight="1">
      <c r="A4" s="320" t="s">
        <v>206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</row>
    <row r="5" spans="1:15" ht="11.2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</row>
    <row r="6" spans="1:15" ht="11.25" customHeight="1">
      <c r="A6" s="267" t="s">
        <v>0</v>
      </c>
      <c r="B6" s="268"/>
      <c r="C6" s="268">
        <v>1995</v>
      </c>
      <c r="D6" s="268"/>
      <c r="E6" s="269">
        <v>2000</v>
      </c>
      <c r="F6" s="269"/>
      <c r="G6" s="269">
        <v>2005</v>
      </c>
      <c r="H6" s="270"/>
      <c r="I6" s="271">
        <v>2006</v>
      </c>
      <c r="J6" s="272"/>
      <c r="K6" s="271" t="s">
        <v>89</v>
      </c>
      <c r="L6" s="271"/>
      <c r="M6" s="271" t="s">
        <v>90</v>
      </c>
      <c r="N6" s="271" t="s">
        <v>1</v>
      </c>
      <c r="O6" s="271" t="s">
        <v>140</v>
      </c>
    </row>
    <row r="7" spans="1:15" ht="11.25" customHeight="1">
      <c r="A7" s="273" t="s">
        <v>207</v>
      </c>
      <c r="B7" s="274"/>
      <c r="C7" s="137" t="s">
        <v>145</v>
      </c>
      <c r="D7" s="275"/>
      <c r="E7" s="137" t="s">
        <v>145</v>
      </c>
      <c r="F7" s="275"/>
      <c r="G7" s="275" t="s">
        <v>165</v>
      </c>
      <c r="H7" s="275"/>
      <c r="I7" s="275" t="s">
        <v>72</v>
      </c>
      <c r="J7" s="276"/>
      <c r="K7" s="275">
        <v>50</v>
      </c>
      <c r="L7" s="276"/>
      <c r="M7" s="275">
        <v>50</v>
      </c>
      <c r="N7" s="276"/>
      <c r="O7" s="275">
        <v>50</v>
      </c>
    </row>
    <row r="8" spans="1:15" ht="11.25" customHeight="1">
      <c r="A8" s="318" t="s">
        <v>204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</row>
    <row r="9" spans="1:15" ht="11.25" customHeight="1">
      <c r="A9" s="315" t="s">
        <v>208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</row>
  </sheetData>
  <mergeCells count="7">
    <mergeCell ref="A9:O9"/>
    <mergeCell ref="A5:O5"/>
    <mergeCell ref="A8:O8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31"/>
  <sheetViews>
    <sheetView workbookViewId="0" topLeftCell="A1">
      <selection activeCell="A1" sqref="A1:H1"/>
    </sheetView>
  </sheetViews>
  <sheetFormatPr defaultColWidth="9.33203125" defaultRowHeight="12.75"/>
  <cols>
    <col min="1" max="1" width="28.83203125" style="0" customWidth="1"/>
    <col min="2" max="2" width="1.83203125" style="0" customWidth="1"/>
    <col min="3" max="3" width="10.33203125" style="0" customWidth="1"/>
    <col min="4" max="4" width="6.83203125" style="0" customWidth="1"/>
    <col min="5" max="5" width="10.33203125" style="0" customWidth="1"/>
    <col min="6" max="6" width="10.83203125" style="0" customWidth="1"/>
    <col min="7" max="7" width="5.83203125" style="0" customWidth="1"/>
    <col min="8" max="8" width="8" style="0" customWidth="1"/>
  </cols>
  <sheetData>
    <row r="1" spans="1:9" ht="11.25" customHeight="1">
      <c r="A1" s="289" t="s">
        <v>22</v>
      </c>
      <c r="B1" s="289"/>
      <c r="C1" s="289"/>
      <c r="D1" s="289"/>
      <c r="E1" s="289"/>
      <c r="F1" s="289"/>
      <c r="G1" s="289"/>
      <c r="H1" s="289"/>
      <c r="I1" s="39"/>
    </row>
    <row r="2" spans="1:9" ht="11.25" customHeight="1">
      <c r="A2" s="289" t="s">
        <v>211</v>
      </c>
      <c r="B2" s="289"/>
      <c r="C2" s="289"/>
      <c r="D2" s="289"/>
      <c r="E2" s="289"/>
      <c r="F2" s="289"/>
      <c r="G2" s="289"/>
      <c r="H2" s="289"/>
      <c r="I2" s="39"/>
    </row>
    <row r="3" spans="1:9" ht="11.25" customHeight="1">
      <c r="A3" s="292" t="s">
        <v>1</v>
      </c>
      <c r="B3" s="292"/>
      <c r="C3" s="292"/>
      <c r="D3" s="292"/>
      <c r="E3" s="292"/>
      <c r="F3" s="292"/>
      <c r="G3" s="292"/>
      <c r="H3" s="292"/>
      <c r="I3" s="39"/>
    </row>
    <row r="4" spans="1:9" ht="11.25" customHeight="1">
      <c r="A4" s="40"/>
      <c r="B4" s="40"/>
      <c r="C4" s="41" t="s">
        <v>112</v>
      </c>
      <c r="D4" s="41"/>
      <c r="E4" s="41"/>
      <c r="F4" s="295"/>
      <c r="G4" s="295"/>
      <c r="H4" s="295"/>
      <c r="I4" s="39"/>
    </row>
    <row r="5" spans="1:9" ht="12" customHeight="1">
      <c r="A5" s="11" t="s">
        <v>1</v>
      </c>
      <c r="B5" s="11"/>
      <c r="C5" s="42" t="s">
        <v>117</v>
      </c>
      <c r="D5" s="42"/>
      <c r="E5" s="42"/>
      <c r="F5" s="43"/>
      <c r="G5" s="43" t="s">
        <v>113</v>
      </c>
      <c r="H5" s="11"/>
      <c r="I5" s="39"/>
    </row>
    <row r="6" spans="1:9" ht="11.25" customHeight="1">
      <c r="A6" s="17" t="s">
        <v>1</v>
      </c>
      <c r="B6" s="17"/>
      <c r="C6" s="8" t="s">
        <v>3</v>
      </c>
      <c r="D6" s="8"/>
      <c r="E6" s="43" t="s">
        <v>73</v>
      </c>
      <c r="F6" s="8"/>
      <c r="G6" s="8" t="s">
        <v>114</v>
      </c>
      <c r="H6" s="17"/>
      <c r="I6" s="39"/>
    </row>
    <row r="7" spans="1:9" ht="12" customHeight="1">
      <c r="A7" s="43" t="s">
        <v>0</v>
      </c>
      <c r="B7" s="11"/>
      <c r="C7" s="43" t="s">
        <v>110</v>
      </c>
      <c r="D7" s="43"/>
      <c r="E7" s="43" t="s">
        <v>111</v>
      </c>
      <c r="F7" s="43"/>
      <c r="G7" s="43" t="s">
        <v>115</v>
      </c>
      <c r="H7" s="11"/>
      <c r="I7" s="39"/>
    </row>
    <row r="8" spans="1:9" ht="11.25" customHeight="1">
      <c r="A8" s="220" t="s">
        <v>6</v>
      </c>
      <c r="B8" s="40" t="s">
        <v>1</v>
      </c>
      <c r="C8" s="44">
        <v>18</v>
      </c>
      <c r="D8" s="40"/>
      <c r="E8" s="44">
        <v>24324</v>
      </c>
      <c r="F8" s="40"/>
      <c r="G8" s="167">
        <v>7.6</v>
      </c>
      <c r="H8" s="40"/>
      <c r="I8" s="168"/>
    </row>
    <row r="9" spans="1:9" ht="11.25" customHeight="1">
      <c r="A9" s="220" t="s">
        <v>17</v>
      </c>
      <c r="B9" s="45" t="s">
        <v>1</v>
      </c>
      <c r="C9" s="169">
        <v>595</v>
      </c>
      <c r="D9" s="46"/>
      <c r="E9" s="169">
        <v>8604</v>
      </c>
      <c r="F9" s="45"/>
      <c r="G9" s="170">
        <v>4.9</v>
      </c>
      <c r="H9" s="45"/>
      <c r="I9" s="168"/>
    </row>
    <row r="10" spans="1:9" ht="12" customHeight="1">
      <c r="A10" s="220" t="s">
        <v>116</v>
      </c>
      <c r="B10" s="45" t="s">
        <v>1</v>
      </c>
      <c r="C10" s="171">
        <v>88</v>
      </c>
      <c r="D10" s="48" t="s">
        <v>1</v>
      </c>
      <c r="E10" s="171">
        <v>3200</v>
      </c>
      <c r="F10" s="45"/>
      <c r="G10" s="170">
        <v>2.4</v>
      </c>
      <c r="H10" s="35" t="s">
        <v>1</v>
      </c>
      <c r="I10" s="168"/>
    </row>
    <row r="11" spans="1:9" ht="11.25" customHeight="1">
      <c r="A11" s="220" t="s">
        <v>143</v>
      </c>
      <c r="B11" s="45" t="s">
        <v>1</v>
      </c>
      <c r="C11" s="169">
        <v>216</v>
      </c>
      <c r="D11" s="46"/>
      <c r="E11" s="169">
        <v>30686</v>
      </c>
      <c r="F11" s="45"/>
      <c r="G11" s="170">
        <v>5.2</v>
      </c>
      <c r="H11" s="45"/>
      <c r="I11" s="168"/>
    </row>
    <row r="12" spans="1:9" ht="11.25" customHeight="1">
      <c r="A12" s="220" t="s">
        <v>8</v>
      </c>
      <c r="B12" s="45" t="s">
        <v>1</v>
      </c>
      <c r="C12" s="169">
        <v>31</v>
      </c>
      <c r="D12" s="46"/>
      <c r="E12" s="169">
        <v>5550</v>
      </c>
      <c r="F12" s="45"/>
      <c r="G12" s="170">
        <v>6.3</v>
      </c>
      <c r="H12" s="45"/>
      <c r="I12" s="168"/>
    </row>
    <row r="13" spans="1:9" ht="11.25" customHeight="1">
      <c r="A13" s="220" t="s">
        <v>9</v>
      </c>
      <c r="B13" s="45"/>
      <c r="C13" s="169">
        <v>65</v>
      </c>
      <c r="D13" s="46"/>
      <c r="E13" s="169">
        <v>25010</v>
      </c>
      <c r="F13" s="45"/>
      <c r="G13" s="170">
        <v>5</v>
      </c>
      <c r="H13" s="45"/>
      <c r="I13" s="168"/>
    </row>
    <row r="14" spans="1:9" ht="11.25" customHeight="1">
      <c r="A14" s="220" t="s">
        <v>10</v>
      </c>
      <c r="B14" s="45" t="s">
        <v>1</v>
      </c>
      <c r="C14" s="169">
        <v>21</v>
      </c>
      <c r="D14" s="46" t="s">
        <v>1</v>
      </c>
      <c r="E14" s="169">
        <v>5179</v>
      </c>
      <c r="F14" s="45"/>
      <c r="G14" s="170">
        <v>0</v>
      </c>
      <c r="H14" s="45"/>
      <c r="I14" s="168"/>
    </row>
    <row r="15" spans="1:9" ht="11.25" customHeight="1">
      <c r="A15" s="220" t="s">
        <v>11</v>
      </c>
      <c r="B15" s="45" t="s">
        <v>1</v>
      </c>
      <c r="C15" s="169">
        <v>48</v>
      </c>
      <c r="D15" s="46" t="s">
        <v>1</v>
      </c>
      <c r="E15" s="169">
        <v>18300</v>
      </c>
      <c r="F15" s="45"/>
      <c r="G15" s="170">
        <v>5.9</v>
      </c>
      <c r="H15" s="45"/>
      <c r="I15" s="168"/>
    </row>
    <row r="16" spans="1:9" ht="11.25" customHeight="1">
      <c r="A16" s="220" t="s">
        <v>12</v>
      </c>
      <c r="B16" s="45" t="s">
        <v>1</v>
      </c>
      <c r="C16" s="169">
        <v>31</v>
      </c>
      <c r="D16" s="46" t="s">
        <v>1</v>
      </c>
      <c r="E16" s="169">
        <v>37440</v>
      </c>
      <c r="F16" s="45"/>
      <c r="G16" s="170">
        <v>10.3</v>
      </c>
      <c r="H16" s="45"/>
      <c r="I16" s="168"/>
    </row>
    <row r="17" spans="1:9" ht="11.25" customHeight="1">
      <c r="A17" s="220" t="s">
        <v>13</v>
      </c>
      <c r="B17" s="45" t="s">
        <v>1</v>
      </c>
      <c r="C17" s="169">
        <v>391</v>
      </c>
      <c r="D17" s="46" t="s">
        <v>1</v>
      </c>
      <c r="E17" s="169">
        <v>16511</v>
      </c>
      <c r="F17" s="45"/>
      <c r="G17" s="170">
        <v>4.3</v>
      </c>
      <c r="H17" s="45"/>
      <c r="I17" s="168"/>
    </row>
    <row r="18" spans="1:9" ht="11.25" customHeight="1">
      <c r="A18" s="220" t="s">
        <v>14</v>
      </c>
      <c r="B18" s="45" t="s">
        <v>1</v>
      </c>
      <c r="C18" s="169">
        <v>82</v>
      </c>
      <c r="D18" s="46" t="s">
        <v>1</v>
      </c>
      <c r="E18" s="169">
        <v>4206</v>
      </c>
      <c r="F18" s="45"/>
      <c r="G18" s="170">
        <v>4.4</v>
      </c>
      <c r="H18" s="45"/>
      <c r="I18" s="168"/>
    </row>
    <row r="19" spans="1:9" ht="11.25" customHeight="1">
      <c r="A19" s="220" t="s">
        <v>15</v>
      </c>
      <c r="B19" s="45" t="s">
        <v>1</v>
      </c>
      <c r="C19" s="169">
        <v>671</v>
      </c>
      <c r="D19" s="46" t="s">
        <v>1</v>
      </c>
      <c r="E19" s="169">
        <v>9200</v>
      </c>
      <c r="F19" s="45"/>
      <c r="G19" s="170">
        <v>6.1</v>
      </c>
      <c r="H19" s="45"/>
      <c r="I19" s="168"/>
    </row>
    <row r="20" spans="1:9" ht="11.25" customHeight="1">
      <c r="A20" s="220" t="s">
        <v>18</v>
      </c>
      <c r="B20" s="45" t="s">
        <v>1</v>
      </c>
      <c r="C20" s="169">
        <v>144</v>
      </c>
      <c r="D20" s="46"/>
      <c r="E20" s="169">
        <v>31061</v>
      </c>
      <c r="F20" s="45"/>
      <c r="G20" s="170">
        <v>9.4</v>
      </c>
      <c r="H20" s="45"/>
      <c r="I20" s="168"/>
    </row>
    <row r="21" spans="1:9" ht="11.25" customHeight="1">
      <c r="A21" s="220" t="s">
        <v>19</v>
      </c>
      <c r="B21" s="45" t="s">
        <v>1</v>
      </c>
      <c r="C21" s="172">
        <v>21</v>
      </c>
      <c r="D21" s="49"/>
      <c r="E21" s="172">
        <v>971</v>
      </c>
      <c r="F21" s="32"/>
      <c r="G21" s="173">
        <v>4</v>
      </c>
      <c r="H21" s="32"/>
      <c r="I21" s="168"/>
    </row>
    <row r="22" spans="1:9" ht="11.25" customHeight="1">
      <c r="A22" s="221" t="s">
        <v>3</v>
      </c>
      <c r="B22" s="29" t="s">
        <v>1</v>
      </c>
      <c r="C22" s="44">
        <f>SUM(C8:C21)</f>
        <v>2422</v>
      </c>
      <c r="D22" s="46" t="s">
        <v>1</v>
      </c>
      <c r="E22" s="44" t="s">
        <v>74</v>
      </c>
      <c r="F22" s="45"/>
      <c r="G22" s="174" t="s">
        <v>74</v>
      </c>
      <c r="H22" s="29"/>
      <c r="I22" s="168"/>
    </row>
    <row r="23" spans="1:9" ht="11.25" customHeight="1">
      <c r="A23" s="221" t="s">
        <v>21</v>
      </c>
      <c r="B23" s="45"/>
      <c r="C23" s="171">
        <v>12955</v>
      </c>
      <c r="D23" s="46"/>
      <c r="E23" s="175">
        <v>43329</v>
      </c>
      <c r="F23" s="29"/>
      <c r="G23" s="176">
        <v>2.9</v>
      </c>
      <c r="H23" s="29"/>
      <c r="I23" s="168"/>
    </row>
    <row r="24" spans="1:9" ht="11.25" customHeight="1">
      <c r="A24" s="222" t="s">
        <v>2</v>
      </c>
      <c r="B24" s="32"/>
      <c r="C24" s="177">
        <v>67062</v>
      </c>
      <c r="D24" s="49"/>
      <c r="E24" s="154" t="s">
        <v>74</v>
      </c>
      <c r="F24" s="32"/>
      <c r="G24" s="178">
        <v>5.4</v>
      </c>
      <c r="H24" s="32"/>
      <c r="I24" s="168"/>
    </row>
    <row r="25" spans="1:9" ht="11.25" customHeight="1">
      <c r="A25" s="293" t="s">
        <v>75</v>
      </c>
      <c r="B25" s="294"/>
      <c r="C25" s="294"/>
      <c r="D25" s="294"/>
      <c r="E25" s="294"/>
      <c r="F25" s="294"/>
      <c r="G25" s="294"/>
      <c r="H25" s="294"/>
      <c r="I25" s="168"/>
    </row>
    <row r="26" spans="1:9" ht="11.25" customHeight="1">
      <c r="A26" s="291" t="s">
        <v>184</v>
      </c>
      <c r="B26" s="291"/>
      <c r="C26" s="291"/>
      <c r="D26" s="291"/>
      <c r="E26" s="291"/>
      <c r="F26" s="291"/>
      <c r="G26" s="291"/>
      <c r="H26" s="291"/>
      <c r="I26" s="168"/>
    </row>
    <row r="27" spans="1:9" ht="11.25" customHeight="1">
      <c r="A27" s="291" t="s">
        <v>205</v>
      </c>
      <c r="B27" s="291"/>
      <c r="C27" s="291"/>
      <c r="D27" s="291"/>
      <c r="E27" s="291"/>
      <c r="F27" s="291"/>
      <c r="G27" s="291"/>
      <c r="H27" s="291"/>
      <c r="I27" s="39"/>
    </row>
    <row r="28" spans="1:9" ht="11.25" customHeight="1">
      <c r="A28" s="291" t="s">
        <v>185</v>
      </c>
      <c r="B28" s="291"/>
      <c r="C28" s="291"/>
      <c r="D28" s="291"/>
      <c r="E28" s="291"/>
      <c r="F28" s="291"/>
      <c r="G28" s="291"/>
      <c r="H28" s="291"/>
      <c r="I28" s="39"/>
    </row>
    <row r="29" spans="1:9" ht="12" customHeight="1">
      <c r="A29" s="291" t="s">
        <v>144</v>
      </c>
      <c r="B29" s="291"/>
      <c r="C29" s="291"/>
      <c r="D29" s="291"/>
      <c r="E29" s="291"/>
      <c r="F29" s="291"/>
      <c r="G29" s="291"/>
      <c r="H29" s="291"/>
      <c r="I29" s="39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39"/>
    </row>
    <row r="31" spans="1:9" ht="12.75">
      <c r="A31" s="51"/>
      <c r="B31" s="51"/>
      <c r="C31" s="51"/>
      <c r="D31" s="51"/>
      <c r="E31" s="51"/>
      <c r="F31" s="51"/>
      <c r="G31" s="51"/>
      <c r="H31" s="51"/>
      <c r="I31" s="39"/>
    </row>
  </sheetData>
  <mergeCells count="9">
    <mergeCell ref="A1:H1"/>
    <mergeCell ref="A2:H2"/>
    <mergeCell ref="A3:H3"/>
    <mergeCell ref="A25:H25"/>
    <mergeCell ref="F4:H4"/>
    <mergeCell ref="A29:H29"/>
    <mergeCell ref="A26:H26"/>
    <mergeCell ref="A27:H27"/>
    <mergeCell ref="A28:H28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/>
  <dimension ref="A1:N27"/>
  <sheetViews>
    <sheetView workbookViewId="0" topLeftCell="A1">
      <selection activeCell="A1" sqref="A1:M1"/>
    </sheetView>
  </sheetViews>
  <sheetFormatPr defaultColWidth="14.66015625" defaultRowHeight="12.75"/>
  <cols>
    <col min="1" max="1" width="7.83203125" style="3" customWidth="1"/>
    <col min="2" max="2" width="1.5" style="3" customWidth="1"/>
    <col min="3" max="3" width="3.33203125" style="3" customWidth="1"/>
    <col min="4" max="4" width="1.5" style="3" customWidth="1"/>
    <col min="5" max="5" width="13.16015625" style="3" customWidth="1"/>
    <col min="6" max="6" width="1.5" style="3" customWidth="1"/>
    <col min="7" max="7" width="9.66015625" style="3" customWidth="1"/>
    <col min="8" max="8" width="1.5" style="3" customWidth="1"/>
    <col min="9" max="9" width="18.16015625" style="3" customWidth="1"/>
    <col min="10" max="10" width="1.5" style="3" customWidth="1"/>
    <col min="11" max="11" width="23.83203125" style="3" customWidth="1"/>
    <col min="12" max="12" width="1.5" style="3" customWidth="1"/>
    <col min="13" max="13" width="21" style="3" customWidth="1"/>
    <col min="14" max="76" width="9.33203125" style="3" customWidth="1"/>
    <col min="77" max="16384" width="14.66015625" style="3" customWidth="1"/>
  </cols>
  <sheetData>
    <row r="1" spans="1:14" ht="11.25" customHeight="1">
      <c r="A1" s="298" t="s">
        <v>23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52"/>
    </row>
    <row r="2" spans="1:14" ht="11.25" customHeight="1">
      <c r="A2" s="298" t="s">
        <v>147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52"/>
    </row>
    <row r="3" spans="1:14" ht="11.25" customHeight="1">
      <c r="A3" s="299" t="s">
        <v>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52"/>
    </row>
    <row r="4" spans="1:14" ht="11.25" customHeight="1">
      <c r="A4" s="182" t="s">
        <v>0</v>
      </c>
      <c r="B4" s="182"/>
      <c r="C4" s="132" t="s">
        <v>166</v>
      </c>
      <c r="D4" s="182"/>
      <c r="E4" s="182" t="s">
        <v>126</v>
      </c>
      <c r="F4" s="182"/>
      <c r="G4" s="182" t="s">
        <v>127</v>
      </c>
      <c r="H4" s="182"/>
      <c r="I4" s="182" t="s">
        <v>128</v>
      </c>
      <c r="J4" s="182"/>
      <c r="K4" s="183" t="s">
        <v>167</v>
      </c>
      <c r="L4" s="183"/>
      <c r="M4" s="183" t="s">
        <v>81</v>
      </c>
      <c r="N4" s="52"/>
    </row>
    <row r="5" spans="1:14" ht="11.25" customHeight="1">
      <c r="A5" s="187" t="s">
        <v>17</v>
      </c>
      <c r="B5" s="185"/>
      <c r="C5" s="208" t="s">
        <v>76</v>
      </c>
      <c r="D5" s="185"/>
      <c r="E5" s="187" t="s">
        <v>170</v>
      </c>
      <c r="F5" s="185"/>
      <c r="G5" s="187" t="s">
        <v>171</v>
      </c>
      <c r="H5" s="185"/>
      <c r="I5" s="215" t="s">
        <v>172</v>
      </c>
      <c r="J5" s="185"/>
      <c r="K5" s="188" t="s">
        <v>174</v>
      </c>
      <c r="L5" s="189"/>
      <c r="M5" s="204" t="s">
        <v>173</v>
      </c>
      <c r="N5" s="52"/>
    </row>
    <row r="6" spans="1:14" ht="11.25" customHeight="1">
      <c r="A6" s="193"/>
      <c r="B6" s="191"/>
      <c r="C6" s="43"/>
      <c r="D6" s="191"/>
      <c r="E6" s="191"/>
      <c r="F6" s="191"/>
      <c r="G6" s="193"/>
      <c r="H6" s="191"/>
      <c r="I6" s="212"/>
      <c r="J6" s="191"/>
      <c r="K6" s="194" t="s">
        <v>175</v>
      </c>
      <c r="L6" s="195"/>
      <c r="M6" s="204"/>
      <c r="N6" s="52"/>
    </row>
    <row r="7" spans="1:14" ht="11.25" customHeight="1">
      <c r="A7" s="191"/>
      <c r="B7" s="191"/>
      <c r="C7" s="43"/>
      <c r="D7" s="191"/>
      <c r="E7" s="191"/>
      <c r="F7" s="191"/>
      <c r="G7" s="191"/>
      <c r="H7" s="191"/>
      <c r="I7" s="212"/>
      <c r="J7" s="191"/>
      <c r="K7" s="194" t="s">
        <v>176</v>
      </c>
      <c r="L7" s="195"/>
      <c r="M7" s="195"/>
      <c r="N7" s="52"/>
    </row>
    <row r="8" spans="1:14" ht="11.25" customHeight="1">
      <c r="A8" s="184" t="s">
        <v>15</v>
      </c>
      <c r="B8" s="185"/>
      <c r="C8" s="186" t="s">
        <v>107</v>
      </c>
      <c r="D8" s="185"/>
      <c r="E8" s="181" t="s">
        <v>79</v>
      </c>
      <c r="F8" s="185"/>
      <c r="G8" s="187" t="s">
        <v>179</v>
      </c>
      <c r="H8" s="185"/>
      <c r="I8" s="215" t="s">
        <v>77</v>
      </c>
      <c r="J8" s="185"/>
      <c r="K8" s="188" t="s">
        <v>136</v>
      </c>
      <c r="L8" s="189"/>
      <c r="M8" s="188" t="s">
        <v>120</v>
      </c>
      <c r="N8" s="139"/>
    </row>
    <row r="9" spans="1:14" ht="11.25" customHeight="1">
      <c r="A9" s="190"/>
      <c r="B9" s="191"/>
      <c r="C9" s="192"/>
      <c r="D9" s="191"/>
      <c r="E9" s="180"/>
      <c r="F9" s="191"/>
      <c r="G9" s="203" t="s">
        <v>178</v>
      </c>
      <c r="H9" s="191"/>
      <c r="I9" s="212"/>
      <c r="J9" s="191"/>
      <c r="K9" s="194" t="s">
        <v>118</v>
      </c>
      <c r="L9" s="195"/>
      <c r="M9" s="194" t="s">
        <v>182</v>
      </c>
      <c r="N9" s="139"/>
    </row>
    <row r="10" spans="1:14" ht="11.25" customHeight="1">
      <c r="A10" s="196"/>
      <c r="B10" s="197"/>
      <c r="C10" s="198"/>
      <c r="D10" s="197"/>
      <c r="E10" s="209"/>
      <c r="F10" s="197"/>
      <c r="G10" s="199"/>
      <c r="H10" s="197"/>
      <c r="I10" s="219"/>
      <c r="J10" s="197"/>
      <c r="K10" s="200"/>
      <c r="L10" s="201"/>
      <c r="M10" s="202" t="s">
        <v>1</v>
      </c>
      <c r="N10" s="139"/>
    </row>
    <row r="11" spans="1:14" ht="11.25" customHeight="1">
      <c r="A11" s="203" t="s">
        <v>84</v>
      </c>
      <c r="B11" s="191"/>
      <c r="C11" s="192" t="s">
        <v>76</v>
      </c>
      <c r="D11" s="191"/>
      <c r="E11" s="210" t="s">
        <v>78</v>
      </c>
      <c r="F11" s="191"/>
      <c r="G11" s="193" t="s">
        <v>80</v>
      </c>
      <c r="H11" s="191"/>
      <c r="I11" s="212" t="s">
        <v>83</v>
      </c>
      <c r="J11" s="191"/>
      <c r="K11" s="204" t="s">
        <v>119</v>
      </c>
      <c r="L11" s="195"/>
      <c r="M11" s="188" t="s">
        <v>120</v>
      </c>
      <c r="N11" s="139"/>
    </row>
    <row r="12" spans="1:14" ht="11.25" customHeight="1">
      <c r="A12" s="199"/>
      <c r="B12" s="197"/>
      <c r="C12" s="198"/>
      <c r="D12" s="197"/>
      <c r="E12" s="205"/>
      <c r="F12" s="197"/>
      <c r="G12" s="199"/>
      <c r="H12" s="197"/>
      <c r="I12" s="206" t="s">
        <v>82</v>
      </c>
      <c r="J12" s="197"/>
      <c r="K12" s="200"/>
      <c r="L12" s="201"/>
      <c r="M12" s="202" t="s">
        <v>181</v>
      </c>
      <c r="N12" s="139"/>
    </row>
    <row r="13" spans="1:14" ht="11.25" customHeight="1">
      <c r="A13" s="213" t="s">
        <v>84</v>
      </c>
      <c r="B13" s="185"/>
      <c r="C13" s="186" t="s">
        <v>107</v>
      </c>
      <c r="D13" s="185"/>
      <c r="E13" s="214" t="s">
        <v>177</v>
      </c>
      <c r="F13" s="185"/>
      <c r="G13" s="187" t="s">
        <v>80</v>
      </c>
      <c r="H13" s="185"/>
      <c r="I13" s="215" t="s">
        <v>209</v>
      </c>
      <c r="J13" s="185"/>
      <c r="K13" s="188" t="s">
        <v>72</v>
      </c>
      <c r="L13" s="189"/>
      <c r="M13" s="216" t="s">
        <v>180</v>
      </c>
      <c r="N13" s="139"/>
    </row>
    <row r="14" spans="1:14" ht="11.25" customHeight="1">
      <c r="A14" s="199"/>
      <c r="B14" s="197"/>
      <c r="C14" s="198"/>
      <c r="D14" s="197"/>
      <c r="E14" s="205"/>
      <c r="F14" s="197"/>
      <c r="G14" s="199"/>
      <c r="H14" s="197"/>
      <c r="I14" s="206" t="s">
        <v>210</v>
      </c>
      <c r="J14" s="197"/>
      <c r="K14" s="200"/>
      <c r="L14" s="201"/>
      <c r="M14" s="202"/>
      <c r="N14" s="139"/>
    </row>
    <row r="15" spans="1:14" ht="11.25" customHeight="1">
      <c r="A15" s="193" t="s">
        <v>163</v>
      </c>
      <c r="B15" s="191"/>
      <c r="C15" s="192"/>
      <c r="D15" s="191"/>
      <c r="E15" s="211"/>
      <c r="F15" s="191"/>
      <c r="G15" s="193"/>
      <c r="H15" s="191"/>
      <c r="I15" s="203"/>
      <c r="J15" s="191"/>
      <c r="K15" s="204"/>
      <c r="L15" s="195"/>
      <c r="M15" s="194"/>
      <c r="N15" s="139"/>
    </row>
    <row r="16" spans="1:14" ht="11.25" customHeight="1">
      <c r="A16" s="296" t="s">
        <v>168</v>
      </c>
      <c r="B16" s="296"/>
      <c r="C16" s="296"/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139"/>
    </row>
    <row r="17" spans="1:14" ht="11.25" customHeight="1">
      <c r="A17" s="296" t="s">
        <v>169</v>
      </c>
      <c r="B17" s="296"/>
      <c r="C17" s="296"/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139"/>
    </row>
    <row r="18" spans="1:13" ht="1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</row>
    <row r="22" ht="15">
      <c r="K22" s="217" t="s">
        <v>1</v>
      </c>
    </row>
    <row r="23" ht="15">
      <c r="K23" s="218" t="s">
        <v>1</v>
      </c>
    </row>
    <row r="24" ht="15">
      <c r="K24" s="217" t="s">
        <v>1</v>
      </c>
    </row>
    <row r="25" ht="15">
      <c r="K25" s="217" t="s">
        <v>1</v>
      </c>
    </row>
    <row r="26" ht="15">
      <c r="K26" s="218" t="s">
        <v>1</v>
      </c>
    </row>
    <row r="27" ht="15">
      <c r="K27" s="217" t="s">
        <v>1</v>
      </c>
    </row>
  </sheetData>
  <mergeCells count="5">
    <mergeCell ref="A17:M17"/>
    <mergeCell ref="A16:M16"/>
    <mergeCell ref="A1:M1"/>
    <mergeCell ref="A3:M3"/>
    <mergeCell ref="A2:M2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:V1"/>
    </sheetView>
  </sheetViews>
  <sheetFormatPr defaultColWidth="9.33203125" defaultRowHeight="12.75"/>
  <cols>
    <col min="1" max="1" width="16.83203125" style="266" customWidth="1"/>
    <col min="2" max="2" width="1.0078125" style="266" customWidth="1"/>
    <col min="3" max="3" width="9" style="266" customWidth="1"/>
    <col min="4" max="4" width="2" style="266" customWidth="1"/>
    <col min="5" max="5" width="9" style="266" customWidth="1"/>
    <col min="6" max="6" width="2" style="266" customWidth="1"/>
    <col min="7" max="7" width="10.83203125" style="266" customWidth="1"/>
    <col min="8" max="8" width="2" style="266" customWidth="1"/>
    <col min="9" max="9" width="9" style="266" customWidth="1"/>
    <col min="10" max="10" width="2" style="266" customWidth="1"/>
    <col min="11" max="11" width="9.83203125" style="266" customWidth="1"/>
    <col min="12" max="12" width="2" style="266" customWidth="1"/>
    <col min="13" max="13" width="9" style="266" customWidth="1"/>
    <col min="14" max="14" width="2" style="266" customWidth="1"/>
    <col min="15" max="15" width="9.16015625" style="266" customWidth="1"/>
    <col min="16" max="16" width="2" style="266" customWidth="1"/>
    <col min="17" max="17" width="10.66015625" style="266" customWidth="1"/>
    <col min="18" max="18" width="2" style="266" customWidth="1"/>
    <col min="19" max="19" width="11.16015625" style="266" customWidth="1"/>
    <col min="20" max="20" width="2" style="266" customWidth="1"/>
    <col min="21" max="21" width="11.16015625" style="266" customWidth="1"/>
    <col min="22" max="22" width="2" style="266" customWidth="1"/>
    <col min="23" max="16384" width="10.66015625" style="266" customWidth="1"/>
  </cols>
  <sheetData>
    <row r="1" spans="1:22" s="224" customFormat="1" ht="11.25" customHeight="1">
      <c r="A1" s="278" t="s">
        <v>24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</row>
    <row r="2" spans="1:22" s="224" customFormat="1" ht="11.25" customHeight="1">
      <c r="A2" s="278" t="s">
        <v>200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</row>
    <row r="3" spans="1:22" s="224" customFormat="1" ht="11.2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</row>
    <row r="4" spans="1:22" s="224" customFormat="1" ht="11.25" customHeight="1">
      <c r="A4" s="278" t="s">
        <v>25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</row>
    <row r="5" spans="1:22" s="224" customFormat="1" ht="11.2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</row>
    <row r="6" spans="1:22" s="224" customFormat="1" ht="11.2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6"/>
      <c r="P6" s="227"/>
      <c r="Q6" s="227"/>
      <c r="R6" s="228"/>
      <c r="S6" s="302" t="s">
        <v>201</v>
      </c>
      <c r="T6" s="302"/>
      <c r="U6" s="302"/>
      <c r="V6" s="302"/>
    </row>
    <row r="7" spans="1:22" s="224" customFormat="1" ht="11.2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6"/>
      <c r="P7" s="227"/>
      <c r="Q7" s="227"/>
      <c r="R7" s="228"/>
      <c r="S7" s="279" t="s">
        <v>62</v>
      </c>
      <c r="T7" s="279"/>
      <c r="U7" s="279"/>
      <c r="V7" s="279"/>
    </row>
    <row r="8" spans="1:22" s="224" customFormat="1" ht="11.25" customHeight="1">
      <c r="A8" s="229"/>
      <c r="B8" s="229"/>
      <c r="C8" s="277" t="s">
        <v>26</v>
      </c>
      <c r="D8" s="277"/>
      <c r="E8" s="277"/>
      <c r="F8" s="277"/>
      <c r="G8" s="277"/>
      <c r="H8" s="229"/>
      <c r="I8" s="229"/>
      <c r="J8" s="229"/>
      <c r="K8" s="229"/>
      <c r="L8" s="229"/>
      <c r="M8" s="229"/>
      <c r="N8" s="229"/>
      <c r="O8" s="226"/>
      <c r="P8" s="227"/>
      <c r="Q8" s="227"/>
      <c r="R8" s="228"/>
      <c r="S8" s="231" t="s">
        <v>63</v>
      </c>
      <c r="T8" s="228"/>
      <c r="U8" s="227"/>
      <c r="V8" s="227"/>
    </row>
    <row r="9" spans="1:22" s="224" customFormat="1" ht="11.25" customHeight="1">
      <c r="A9" s="228"/>
      <c r="B9" s="228"/>
      <c r="C9" s="231"/>
      <c r="D9" s="231"/>
      <c r="E9" s="232" t="s">
        <v>27</v>
      </c>
      <c r="F9" s="231"/>
      <c r="G9" s="231"/>
      <c r="H9" s="228"/>
      <c r="I9" s="233"/>
      <c r="J9" s="233"/>
      <c r="K9" s="233"/>
      <c r="L9" s="233"/>
      <c r="M9" s="233"/>
      <c r="N9" s="228"/>
      <c r="O9" s="226"/>
      <c r="P9" s="227"/>
      <c r="Q9" s="227"/>
      <c r="R9" s="228"/>
      <c r="S9" s="234" t="s">
        <v>64</v>
      </c>
      <c r="T9" s="235"/>
      <c r="U9" s="236" t="s">
        <v>28</v>
      </c>
      <c r="V9" s="237"/>
    </row>
    <row r="10" spans="1:22" s="224" customFormat="1" ht="11.25" customHeight="1">
      <c r="A10" s="238"/>
      <c r="B10" s="238"/>
      <c r="C10" s="233"/>
      <c r="D10" s="233"/>
      <c r="E10" s="239" t="s">
        <v>122</v>
      </c>
      <c r="F10" s="228"/>
      <c r="G10" s="232"/>
      <c r="H10" s="228"/>
      <c r="I10" s="302" t="s">
        <v>29</v>
      </c>
      <c r="J10" s="302"/>
      <c r="K10" s="302"/>
      <c r="L10" s="302"/>
      <c r="M10" s="302"/>
      <c r="N10" s="302"/>
      <c r="O10" s="302"/>
      <c r="P10" s="302"/>
      <c r="Q10" s="302"/>
      <c r="R10" s="228"/>
      <c r="S10" s="232" t="s">
        <v>30</v>
      </c>
      <c r="T10" s="232"/>
      <c r="U10" s="236" t="s">
        <v>31</v>
      </c>
      <c r="V10" s="240"/>
    </row>
    <row r="11" spans="1:22" s="224" customFormat="1" ht="11.25" customHeight="1">
      <c r="A11" s="238"/>
      <c r="B11" s="238"/>
      <c r="C11" s="240" t="s">
        <v>32</v>
      </c>
      <c r="D11" s="233"/>
      <c r="E11" s="239" t="s">
        <v>123</v>
      </c>
      <c r="F11" s="228"/>
      <c r="G11" s="232"/>
      <c r="H11" s="228"/>
      <c r="I11" s="233"/>
      <c r="J11" s="233"/>
      <c r="K11" s="233"/>
      <c r="L11" s="233"/>
      <c r="M11" s="233"/>
      <c r="N11" s="228"/>
      <c r="O11" s="241" t="s">
        <v>65</v>
      </c>
      <c r="P11" s="237"/>
      <c r="Q11" s="242"/>
      <c r="R11" s="238"/>
      <c r="S11" s="242" t="s">
        <v>66</v>
      </c>
      <c r="T11" s="235"/>
      <c r="U11" s="232" t="s">
        <v>33</v>
      </c>
      <c r="V11" s="237"/>
    </row>
    <row r="12" spans="1:22" s="224" customFormat="1" ht="11.25" customHeight="1">
      <c r="A12" s="238"/>
      <c r="B12" s="238"/>
      <c r="C12" s="231" t="s">
        <v>34</v>
      </c>
      <c r="D12" s="233"/>
      <c r="E12" s="242" t="s">
        <v>124</v>
      </c>
      <c r="F12" s="228"/>
      <c r="G12" s="232"/>
      <c r="H12" s="228"/>
      <c r="I12" s="232" t="s">
        <v>35</v>
      </c>
      <c r="J12" s="233"/>
      <c r="K12" s="231" t="s">
        <v>67</v>
      </c>
      <c r="L12" s="233"/>
      <c r="M12" s="233"/>
      <c r="N12" s="228"/>
      <c r="O12" s="232" t="s">
        <v>85</v>
      </c>
      <c r="P12" s="237"/>
      <c r="Q12" s="232" t="s">
        <v>195</v>
      </c>
      <c r="R12" s="238"/>
      <c r="S12" s="242" t="s">
        <v>68</v>
      </c>
      <c r="T12" s="235"/>
      <c r="U12" s="232" t="s">
        <v>36</v>
      </c>
      <c r="V12" s="237"/>
    </row>
    <row r="13" spans="1:22" s="224" customFormat="1" ht="11.25" customHeight="1">
      <c r="A13" s="225" t="s">
        <v>0</v>
      </c>
      <c r="B13" s="243"/>
      <c r="C13" s="230" t="s">
        <v>37</v>
      </c>
      <c r="D13" s="244"/>
      <c r="E13" s="230" t="s">
        <v>125</v>
      </c>
      <c r="F13" s="243"/>
      <c r="G13" s="245" t="s">
        <v>38</v>
      </c>
      <c r="H13" s="243"/>
      <c r="I13" s="245" t="s">
        <v>39</v>
      </c>
      <c r="J13" s="244"/>
      <c r="K13" s="244" t="s">
        <v>40</v>
      </c>
      <c r="L13" s="244"/>
      <c r="M13" s="244" t="s">
        <v>41</v>
      </c>
      <c r="N13" s="243"/>
      <c r="O13" s="230" t="s">
        <v>88</v>
      </c>
      <c r="P13" s="244"/>
      <c r="Q13" s="246" t="s">
        <v>69</v>
      </c>
      <c r="R13" s="243"/>
      <c r="S13" s="246" t="s">
        <v>70</v>
      </c>
      <c r="T13" s="245"/>
      <c r="U13" s="245" t="s">
        <v>213</v>
      </c>
      <c r="V13" s="244"/>
    </row>
    <row r="14" spans="1:22" s="224" customFormat="1" ht="11.25" customHeight="1">
      <c r="A14" s="247" t="s">
        <v>6</v>
      </c>
      <c r="B14" s="238"/>
      <c r="C14" s="227">
        <v>872.388</v>
      </c>
      <c r="D14" s="227"/>
      <c r="E14" s="227" t="s">
        <v>42</v>
      </c>
      <c r="F14" s="238"/>
      <c r="G14" s="227" t="s">
        <v>42</v>
      </c>
      <c r="H14" s="238"/>
      <c r="I14" s="227">
        <v>360</v>
      </c>
      <c r="J14" s="238"/>
      <c r="K14" s="227">
        <v>192</v>
      </c>
      <c r="L14" s="238"/>
      <c r="M14" s="227" t="s">
        <v>42</v>
      </c>
      <c r="N14" s="238"/>
      <c r="O14" s="227" t="s">
        <v>42</v>
      </c>
      <c r="P14" s="227"/>
      <c r="Q14" s="227" t="s">
        <v>42</v>
      </c>
      <c r="R14" s="238"/>
      <c r="S14" s="227">
        <v>13085</v>
      </c>
      <c r="T14" s="238"/>
      <c r="U14" s="227">
        <v>96217</v>
      </c>
      <c r="V14" s="238"/>
    </row>
    <row r="15" spans="1:22" s="224" customFormat="1" ht="11.25" customHeight="1">
      <c r="A15" s="247" t="s">
        <v>17</v>
      </c>
      <c r="B15" s="238"/>
      <c r="C15" s="227">
        <v>220</v>
      </c>
      <c r="D15" s="227"/>
      <c r="E15" s="227">
        <v>225</v>
      </c>
      <c r="F15" s="238"/>
      <c r="G15" s="227">
        <v>9800</v>
      </c>
      <c r="H15" s="238"/>
      <c r="I15" s="227">
        <v>1020</v>
      </c>
      <c r="J15" s="238"/>
      <c r="K15" s="227">
        <v>33000</v>
      </c>
      <c r="L15" s="238"/>
      <c r="M15" s="227">
        <v>12000</v>
      </c>
      <c r="N15" s="238"/>
      <c r="O15" s="227">
        <v>325</v>
      </c>
      <c r="P15" s="227"/>
      <c r="Q15" s="227" t="s">
        <v>42</v>
      </c>
      <c r="R15" s="238"/>
      <c r="S15" s="227">
        <v>1530000</v>
      </c>
      <c r="T15" s="248" t="s">
        <v>43</v>
      </c>
      <c r="U15" s="227">
        <v>511000</v>
      </c>
      <c r="V15" s="248" t="s">
        <v>43</v>
      </c>
    </row>
    <row r="16" spans="1:22" s="224" customFormat="1" ht="11.25" customHeight="1">
      <c r="A16" s="247" t="s">
        <v>16</v>
      </c>
      <c r="B16" s="238"/>
      <c r="C16" s="227" t="s">
        <v>42</v>
      </c>
      <c r="D16" s="227"/>
      <c r="E16" s="227" t="s">
        <v>42</v>
      </c>
      <c r="F16" s="238"/>
      <c r="G16" s="227" t="s">
        <v>42</v>
      </c>
      <c r="H16" s="238"/>
      <c r="I16" s="227">
        <v>10</v>
      </c>
      <c r="J16" s="248" t="s">
        <v>43</v>
      </c>
      <c r="K16" s="227">
        <v>3515</v>
      </c>
      <c r="L16" s="248"/>
      <c r="M16" s="227" t="s">
        <v>42</v>
      </c>
      <c r="N16" s="238"/>
      <c r="O16" s="227">
        <v>3</v>
      </c>
      <c r="P16" s="248" t="s">
        <v>43</v>
      </c>
      <c r="Q16" s="227" t="s">
        <v>42</v>
      </c>
      <c r="R16" s="238"/>
      <c r="S16" s="227">
        <v>730000</v>
      </c>
      <c r="T16" s="248" t="s">
        <v>43</v>
      </c>
      <c r="U16" s="227">
        <v>140000</v>
      </c>
      <c r="V16" s="248" t="s">
        <v>43</v>
      </c>
    </row>
    <row r="17" spans="1:22" s="224" customFormat="1" ht="11.25" customHeight="1">
      <c r="A17" s="247" t="s">
        <v>7</v>
      </c>
      <c r="B17" s="238"/>
      <c r="C17" s="227" t="s">
        <v>42</v>
      </c>
      <c r="D17" s="227"/>
      <c r="E17" s="227" t="s">
        <v>42</v>
      </c>
      <c r="F17" s="238"/>
      <c r="G17" s="227">
        <v>480</v>
      </c>
      <c r="H17" s="248" t="s">
        <v>43</v>
      </c>
      <c r="I17" s="227" t="s">
        <v>42</v>
      </c>
      <c r="J17" s="238"/>
      <c r="K17" s="227">
        <v>5089</v>
      </c>
      <c r="L17" s="238"/>
      <c r="M17" s="227">
        <v>110.754</v>
      </c>
      <c r="N17" s="238"/>
      <c r="O17" s="227">
        <v>2949</v>
      </c>
      <c r="P17" s="249"/>
      <c r="Q17" s="227">
        <v>2220</v>
      </c>
      <c r="R17" s="249"/>
      <c r="S17" s="227">
        <v>24.51</v>
      </c>
      <c r="T17" s="238"/>
      <c r="U17" s="227">
        <v>87300</v>
      </c>
      <c r="V17" s="238"/>
    </row>
    <row r="18" spans="1:22" s="224" customFormat="1" ht="11.25" customHeight="1">
      <c r="A18" s="247" t="s">
        <v>8</v>
      </c>
      <c r="B18" s="238"/>
      <c r="C18" s="227" t="s">
        <v>42</v>
      </c>
      <c r="D18" s="227"/>
      <c r="E18" s="227" t="s">
        <v>42</v>
      </c>
      <c r="F18" s="238"/>
      <c r="G18" s="227">
        <v>140</v>
      </c>
      <c r="H18" s="248" t="s">
        <v>43</v>
      </c>
      <c r="I18" s="227" t="s">
        <v>42</v>
      </c>
      <c r="J18" s="238"/>
      <c r="K18" s="227">
        <v>3967</v>
      </c>
      <c r="L18" s="238"/>
      <c r="M18" s="227">
        <v>333.71</v>
      </c>
      <c r="N18" s="238"/>
      <c r="O18" s="227">
        <v>5805</v>
      </c>
      <c r="P18" s="227"/>
      <c r="Q18" s="227">
        <v>1040</v>
      </c>
      <c r="R18" s="238"/>
      <c r="S18" s="227">
        <v>10.047</v>
      </c>
      <c r="T18" s="238"/>
      <c r="U18" s="227">
        <v>30200</v>
      </c>
      <c r="V18" s="248" t="s">
        <v>43</v>
      </c>
    </row>
    <row r="19" spans="1:22" s="224" customFormat="1" ht="11.25" customHeight="1">
      <c r="A19" s="247" t="s">
        <v>186</v>
      </c>
      <c r="B19" s="238"/>
      <c r="C19" s="227" t="s">
        <v>42</v>
      </c>
      <c r="D19" s="227"/>
      <c r="E19" s="227" t="s">
        <v>42</v>
      </c>
      <c r="F19" s="238"/>
      <c r="G19" s="227">
        <v>500</v>
      </c>
      <c r="H19" s="238"/>
      <c r="I19" s="227">
        <v>470</v>
      </c>
      <c r="J19" s="238"/>
      <c r="K19" s="227">
        <v>2200</v>
      </c>
      <c r="L19" s="248"/>
      <c r="M19" s="227" t="s">
        <v>42</v>
      </c>
      <c r="N19" s="238"/>
      <c r="O19" s="227" t="s">
        <v>42</v>
      </c>
      <c r="P19" s="227"/>
      <c r="Q19" s="227" t="s">
        <v>42</v>
      </c>
      <c r="R19" s="238"/>
      <c r="S19" s="227">
        <v>980000</v>
      </c>
      <c r="T19" s="248"/>
      <c r="U19" s="227">
        <v>305000</v>
      </c>
      <c r="V19" s="248"/>
    </row>
    <row r="20" spans="1:22" s="224" customFormat="1" ht="11.25" customHeight="1">
      <c r="A20" s="247" t="s">
        <v>187</v>
      </c>
      <c r="B20" s="238"/>
      <c r="C20" s="227" t="s">
        <v>42</v>
      </c>
      <c r="D20" s="227"/>
      <c r="E20" s="227" t="s">
        <v>42</v>
      </c>
      <c r="F20" s="238"/>
      <c r="G20" s="227" t="s">
        <v>42</v>
      </c>
      <c r="H20" s="238"/>
      <c r="I20" s="227" t="s">
        <v>42</v>
      </c>
      <c r="J20" s="238"/>
      <c r="K20" s="227">
        <v>5000</v>
      </c>
      <c r="L20" s="248"/>
      <c r="M20" s="227">
        <v>30</v>
      </c>
      <c r="N20" s="248"/>
      <c r="O20" s="227" t="s">
        <v>42</v>
      </c>
      <c r="P20" s="227"/>
      <c r="Q20" s="227" t="s">
        <v>42</v>
      </c>
      <c r="R20" s="238"/>
      <c r="S20" s="227" t="s">
        <v>42</v>
      </c>
      <c r="T20" s="238"/>
      <c r="U20" s="227" t="s">
        <v>42</v>
      </c>
      <c r="V20" s="238"/>
    </row>
    <row r="21" spans="1:22" s="224" customFormat="1" ht="11.25" customHeight="1">
      <c r="A21" s="247" t="s">
        <v>188</v>
      </c>
      <c r="B21" s="238"/>
      <c r="C21" s="227" t="s">
        <v>42</v>
      </c>
      <c r="D21" s="227"/>
      <c r="E21" s="227">
        <v>67</v>
      </c>
      <c r="F21" s="248"/>
      <c r="G21" s="227">
        <v>84</v>
      </c>
      <c r="H21" s="248"/>
      <c r="I21" s="227">
        <v>1000</v>
      </c>
      <c r="J21" s="238"/>
      <c r="K21" s="227">
        <v>2600</v>
      </c>
      <c r="L21" s="248"/>
      <c r="M21" s="227">
        <v>130</v>
      </c>
      <c r="N21" s="248"/>
      <c r="O21" s="227" t="s">
        <v>42</v>
      </c>
      <c r="P21" s="227"/>
      <c r="Q21" s="227" t="s">
        <v>42</v>
      </c>
      <c r="R21" s="238"/>
      <c r="S21" s="227">
        <v>269242</v>
      </c>
      <c r="T21" s="248" t="s">
        <v>87</v>
      </c>
      <c r="U21" s="227">
        <v>31027</v>
      </c>
      <c r="V21" s="248" t="s">
        <v>87</v>
      </c>
    </row>
    <row r="22" spans="1:22" s="224" customFormat="1" ht="11.25" customHeight="1">
      <c r="A22" s="247" t="s">
        <v>189</v>
      </c>
      <c r="B22" s="238"/>
      <c r="C22" s="227" t="s">
        <v>42</v>
      </c>
      <c r="D22" s="227"/>
      <c r="E22" s="227" t="s">
        <v>42</v>
      </c>
      <c r="F22" s="238"/>
      <c r="G22" s="227">
        <v>1039.138</v>
      </c>
      <c r="H22" s="248" t="s">
        <v>87</v>
      </c>
      <c r="I22" s="227">
        <v>1800</v>
      </c>
      <c r="J22" s="238"/>
      <c r="K22" s="227">
        <v>1400</v>
      </c>
      <c r="L22" s="248"/>
      <c r="M22" s="227" t="s">
        <v>42</v>
      </c>
      <c r="N22" s="238"/>
      <c r="O22" s="227" t="s">
        <v>42</v>
      </c>
      <c r="P22" s="227"/>
      <c r="Q22" s="227" t="s">
        <v>42</v>
      </c>
      <c r="R22" s="238"/>
      <c r="S22" s="227">
        <v>290000</v>
      </c>
      <c r="T22" s="248"/>
      <c r="U22" s="227">
        <v>115000</v>
      </c>
      <c r="V22" s="248"/>
    </row>
    <row r="23" spans="1:22" s="224" customFormat="1" ht="11.25" customHeight="1">
      <c r="A23" s="247" t="s">
        <v>13</v>
      </c>
      <c r="B23" s="238"/>
      <c r="C23" s="227" t="s">
        <v>42</v>
      </c>
      <c r="D23" s="227"/>
      <c r="E23" s="227" t="s">
        <v>42</v>
      </c>
      <c r="F23" s="238"/>
      <c r="G23" s="227">
        <v>4000</v>
      </c>
      <c r="H23" s="238"/>
      <c r="I23" s="227">
        <v>2000</v>
      </c>
      <c r="J23" s="238"/>
      <c r="K23" s="227">
        <v>27055</v>
      </c>
      <c r="L23" s="248"/>
      <c r="M23" s="227">
        <v>2200</v>
      </c>
      <c r="N23" s="248"/>
      <c r="O23" s="227" t="s">
        <v>42</v>
      </c>
      <c r="P23" s="227"/>
      <c r="Q23" s="227" t="s">
        <v>42</v>
      </c>
      <c r="R23" s="238"/>
      <c r="S23" s="227">
        <v>3347000</v>
      </c>
      <c r="T23" s="248" t="s">
        <v>86</v>
      </c>
      <c r="U23" s="227">
        <v>715430</v>
      </c>
      <c r="V23" s="248"/>
    </row>
    <row r="24" spans="1:22" s="224" customFormat="1" ht="11.25" customHeight="1">
      <c r="A24" s="247" t="s">
        <v>190</v>
      </c>
      <c r="B24" s="238"/>
      <c r="C24" s="227" t="s">
        <v>42</v>
      </c>
      <c r="D24" s="227"/>
      <c r="E24" s="227" t="s">
        <v>42</v>
      </c>
      <c r="F24" s="238"/>
      <c r="G24" s="227">
        <v>70</v>
      </c>
      <c r="H24" s="248"/>
      <c r="I24" s="227">
        <v>120</v>
      </c>
      <c r="J24" s="248"/>
      <c r="K24" s="227">
        <v>4700</v>
      </c>
      <c r="L24" s="248"/>
      <c r="M24" s="227">
        <v>443.8</v>
      </c>
      <c r="N24" s="248" t="s">
        <v>87</v>
      </c>
      <c r="O24" s="227">
        <v>3664</v>
      </c>
      <c r="P24" s="248" t="s">
        <v>87</v>
      </c>
      <c r="Q24" s="227" t="s">
        <v>42</v>
      </c>
      <c r="R24" s="238"/>
      <c r="S24" s="227">
        <v>152000</v>
      </c>
      <c r="T24" s="248" t="s">
        <v>87</v>
      </c>
      <c r="U24" s="227">
        <v>88300</v>
      </c>
      <c r="V24" s="248"/>
    </row>
    <row r="25" spans="1:22" s="224" customFormat="1" ht="11.25" customHeight="1">
      <c r="A25" s="247" t="s">
        <v>191</v>
      </c>
      <c r="B25" s="238"/>
      <c r="C25" s="227">
        <v>60</v>
      </c>
      <c r="D25" s="248"/>
      <c r="E25" s="227">
        <v>457.893</v>
      </c>
      <c r="F25" s="248" t="s">
        <v>87</v>
      </c>
      <c r="G25" s="227">
        <v>23300</v>
      </c>
      <c r="H25" s="238"/>
      <c r="I25" s="227">
        <v>100</v>
      </c>
      <c r="J25" s="238"/>
      <c r="K25" s="227">
        <v>47977</v>
      </c>
      <c r="L25" s="248" t="s">
        <v>87</v>
      </c>
      <c r="M25" s="227">
        <v>300</v>
      </c>
      <c r="N25" s="238"/>
      <c r="O25" s="227" t="s">
        <v>42</v>
      </c>
      <c r="P25" s="227"/>
      <c r="Q25" s="227" t="s">
        <v>42</v>
      </c>
      <c r="R25" s="238"/>
      <c r="S25" s="227">
        <v>13600</v>
      </c>
      <c r="T25" s="248"/>
      <c r="U25" s="227">
        <v>183000</v>
      </c>
      <c r="V25" s="248"/>
    </row>
    <row r="26" spans="1:22" s="224" customFormat="1" ht="11.25" customHeight="1">
      <c r="A26" s="247" t="s">
        <v>192</v>
      </c>
      <c r="B26" s="238"/>
      <c r="C26" s="227">
        <v>861</v>
      </c>
      <c r="D26" s="249"/>
      <c r="E26" s="227" t="s">
        <v>72</v>
      </c>
      <c r="F26" s="248"/>
      <c r="G26" s="227">
        <v>70</v>
      </c>
      <c r="H26" s="248"/>
      <c r="I26" s="227">
        <v>380</v>
      </c>
      <c r="J26" s="248"/>
      <c r="K26" s="227">
        <v>9800</v>
      </c>
      <c r="L26" s="248"/>
      <c r="M26" s="227">
        <v>130</v>
      </c>
      <c r="N26" s="248"/>
      <c r="O26" s="227" t="s">
        <v>42</v>
      </c>
      <c r="P26" s="227"/>
      <c r="Q26" s="227" t="s">
        <v>42</v>
      </c>
      <c r="R26" s="238"/>
      <c r="S26" s="227">
        <v>900000</v>
      </c>
      <c r="T26" s="248"/>
      <c r="U26" s="227">
        <v>207000</v>
      </c>
      <c r="V26" s="248"/>
    </row>
    <row r="27" spans="1:22" s="224" customFormat="1" ht="11.25" customHeight="1">
      <c r="A27" s="247" t="s">
        <v>193</v>
      </c>
      <c r="B27" s="238"/>
      <c r="C27" s="250" t="s">
        <v>42</v>
      </c>
      <c r="D27" s="250"/>
      <c r="E27" s="250" t="s">
        <v>42</v>
      </c>
      <c r="F27" s="243"/>
      <c r="G27" s="250" t="s">
        <v>42</v>
      </c>
      <c r="H27" s="243"/>
      <c r="I27" s="250" t="s">
        <v>42</v>
      </c>
      <c r="J27" s="243"/>
      <c r="K27" s="250">
        <v>1550</v>
      </c>
      <c r="L27" s="251"/>
      <c r="M27" s="250">
        <v>44</v>
      </c>
      <c r="N27" s="251"/>
      <c r="O27" s="250" t="s">
        <v>42</v>
      </c>
      <c r="P27" s="250"/>
      <c r="Q27" s="250" t="s">
        <v>42</v>
      </c>
      <c r="R27" s="243"/>
      <c r="S27" s="250">
        <v>133330</v>
      </c>
      <c r="T27" s="251" t="s">
        <v>87</v>
      </c>
      <c r="U27" s="250">
        <v>38400</v>
      </c>
      <c r="V27" s="251"/>
    </row>
    <row r="28" spans="1:22" s="224" customFormat="1" ht="11.25" customHeight="1">
      <c r="A28" s="252" t="s">
        <v>3</v>
      </c>
      <c r="B28" s="238"/>
      <c r="C28" s="227">
        <v>2010</v>
      </c>
      <c r="D28" s="227"/>
      <c r="E28" s="227">
        <v>749.893</v>
      </c>
      <c r="F28" s="238"/>
      <c r="G28" s="227">
        <v>39500</v>
      </c>
      <c r="H28" s="238"/>
      <c r="I28" s="227">
        <v>7260</v>
      </c>
      <c r="J28" s="238"/>
      <c r="K28" s="227">
        <v>148000</v>
      </c>
      <c r="L28" s="238"/>
      <c r="M28" s="227">
        <v>15700</v>
      </c>
      <c r="N28" s="238"/>
      <c r="O28" s="227">
        <v>12700</v>
      </c>
      <c r="P28" s="227"/>
      <c r="Q28" s="227">
        <v>3260</v>
      </c>
      <c r="R28" s="238"/>
      <c r="S28" s="227">
        <v>8360000</v>
      </c>
      <c r="T28" s="238"/>
      <c r="U28" s="227">
        <v>2550000</v>
      </c>
      <c r="V28" s="238"/>
    </row>
    <row r="29" spans="1:22" s="257" customFormat="1" ht="11.25" customHeight="1">
      <c r="A29" s="253" t="s">
        <v>44</v>
      </c>
      <c r="B29" s="254"/>
      <c r="C29" s="255">
        <v>0.059007805993228864</v>
      </c>
      <c r="D29" s="255"/>
      <c r="E29" s="255">
        <v>0.04010585391556375</v>
      </c>
      <c r="F29" s="256"/>
      <c r="G29" s="255">
        <v>0.03186726225515843</v>
      </c>
      <c r="H29" s="256"/>
      <c r="I29" s="255">
        <v>0.05692619751372245</v>
      </c>
      <c r="J29" s="256"/>
      <c r="K29" s="255">
        <v>0.05877962172226643</v>
      </c>
      <c r="L29" s="256"/>
      <c r="M29" s="255">
        <v>0.11676029761449097</v>
      </c>
      <c r="N29" s="256"/>
      <c r="O29" s="255">
        <v>0.08419836929703359</v>
      </c>
      <c r="P29" s="255"/>
      <c r="Q29" s="255">
        <v>0.10650434446249282</v>
      </c>
      <c r="R29" s="256"/>
      <c r="S29" s="255">
        <v>0.3084851570979954</v>
      </c>
      <c r="T29" s="256"/>
      <c r="U29" s="255">
        <v>0.09636159486478074</v>
      </c>
      <c r="V29" s="256"/>
    </row>
    <row r="30" spans="1:22" s="224" customFormat="1" ht="11.25" customHeight="1">
      <c r="A30" s="258" t="s">
        <v>21</v>
      </c>
      <c r="B30" s="238"/>
      <c r="C30" s="259">
        <v>2280</v>
      </c>
      <c r="D30" s="259"/>
      <c r="E30" s="259" t="s">
        <v>42</v>
      </c>
      <c r="F30" s="260"/>
      <c r="G30" s="259">
        <v>98200</v>
      </c>
      <c r="H30" s="260"/>
      <c r="I30" s="259">
        <v>8520</v>
      </c>
      <c r="J30" s="261" t="s">
        <v>194</v>
      </c>
      <c r="K30" s="259">
        <v>99700</v>
      </c>
      <c r="L30" s="260"/>
      <c r="M30" s="259">
        <v>21100</v>
      </c>
      <c r="N30" s="260"/>
      <c r="O30" s="227">
        <v>30100</v>
      </c>
      <c r="P30" s="227"/>
      <c r="Q30" s="227">
        <v>1100</v>
      </c>
      <c r="R30" s="238"/>
      <c r="S30" s="227">
        <v>1860000</v>
      </c>
      <c r="T30" s="260"/>
      <c r="U30" s="227">
        <v>3610000</v>
      </c>
      <c r="V30" s="260"/>
    </row>
    <row r="31" spans="1:22" s="224" customFormat="1" ht="11.25" customHeight="1">
      <c r="A31" s="252" t="s">
        <v>45</v>
      </c>
      <c r="B31" s="243"/>
      <c r="C31" s="250">
        <v>34100</v>
      </c>
      <c r="D31" s="250"/>
      <c r="E31" s="250">
        <v>18700</v>
      </c>
      <c r="F31" s="243"/>
      <c r="G31" s="250">
        <v>1240000</v>
      </c>
      <c r="H31" s="243"/>
      <c r="I31" s="250">
        <v>128000</v>
      </c>
      <c r="J31" s="243"/>
      <c r="K31" s="250">
        <v>2520000</v>
      </c>
      <c r="L31" s="243"/>
      <c r="M31" s="250">
        <v>135000</v>
      </c>
      <c r="N31" s="243"/>
      <c r="O31" s="262">
        <v>151000</v>
      </c>
      <c r="P31" s="262"/>
      <c r="Q31" s="262">
        <v>30600</v>
      </c>
      <c r="R31" s="263"/>
      <c r="S31" s="262">
        <v>27100000</v>
      </c>
      <c r="T31" s="243"/>
      <c r="U31" s="262">
        <v>26400000</v>
      </c>
      <c r="V31" s="243"/>
    </row>
    <row r="32" spans="1:22" s="224" customFormat="1" ht="11.25" customHeight="1">
      <c r="A32" s="300" t="s">
        <v>212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</row>
    <row r="33" spans="1:22" s="224" customFormat="1" ht="11.25" customHeight="1">
      <c r="A33" s="301" t="s">
        <v>196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</row>
    <row r="34" spans="1:22" s="224" customFormat="1" ht="11.25" customHeight="1">
      <c r="A34" s="301" t="s">
        <v>197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</row>
    <row r="35" spans="1:22" s="224" customFormat="1" ht="11.25" customHeight="1">
      <c r="A35" s="301" t="s">
        <v>198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</row>
    <row r="36" spans="1:22" s="224" customFormat="1" ht="11.25" customHeight="1">
      <c r="A36" s="301" t="s">
        <v>199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</row>
    <row r="37" spans="1:14" s="224" customFormat="1" ht="11.25" customHeight="1">
      <c r="A37" s="264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</row>
    <row r="38" spans="1:14" s="224" customFormat="1" ht="11.25" customHeight="1">
      <c r="A38" s="264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</row>
  </sheetData>
  <mergeCells count="14">
    <mergeCell ref="I10:Q10"/>
    <mergeCell ref="C8:G8"/>
    <mergeCell ref="S6:V6"/>
    <mergeCell ref="A1:V1"/>
    <mergeCell ref="A2:V2"/>
    <mergeCell ref="A4:V4"/>
    <mergeCell ref="S7:V7"/>
    <mergeCell ref="A3:V3"/>
    <mergeCell ref="A5:V5"/>
    <mergeCell ref="A32:V32"/>
    <mergeCell ref="A33:V33"/>
    <mergeCell ref="A35:V35"/>
    <mergeCell ref="A36:V36"/>
    <mergeCell ref="A34:V34"/>
  </mergeCells>
  <printOptions/>
  <pageMargins left="0.5" right="0.5" top="0.5" bottom="0.7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2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4" customWidth="1"/>
    <col min="3" max="3" width="10.83203125" style="0" customWidth="1"/>
    <col min="4" max="4" width="1.83203125" style="5" customWidth="1"/>
    <col min="5" max="5" width="10.83203125" style="0" customWidth="1"/>
    <col min="6" max="6" width="1.83203125" style="5" customWidth="1"/>
    <col min="7" max="7" width="10.83203125" style="0" customWidth="1"/>
    <col min="8" max="8" width="1.83203125" style="5" customWidth="1"/>
    <col min="9" max="9" width="10.83203125" style="5" customWidth="1"/>
    <col min="10" max="10" width="1.83203125" style="5" customWidth="1"/>
    <col min="11" max="11" width="10.83203125" style="0" customWidth="1"/>
    <col min="12" max="12" width="1.83203125" style="5" customWidth="1"/>
    <col min="13" max="13" width="10.83203125" style="0" customWidth="1"/>
    <col min="14" max="14" width="1.83203125" style="5" customWidth="1"/>
    <col min="15" max="15" width="10.83203125" style="0" customWidth="1"/>
  </cols>
  <sheetData>
    <row r="1" spans="1:15" ht="11.25" customHeight="1">
      <c r="A1" s="283" t="s">
        <v>108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1.25" customHeight="1">
      <c r="A2" s="285" t="s">
        <v>148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 ht="11.2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11.25" customHeight="1">
      <c r="A4" s="285" t="s">
        <v>46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1.2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</row>
    <row r="6" spans="1:15" ht="11.25" customHeight="1">
      <c r="A6" s="55" t="s">
        <v>0</v>
      </c>
      <c r="B6" s="56"/>
      <c r="C6" s="57">
        <v>1995</v>
      </c>
      <c r="D6" s="58"/>
      <c r="E6" s="57">
        <v>2000</v>
      </c>
      <c r="F6" s="58"/>
      <c r="G6" s="59">
        <v>2005</v>
      </c>
      <c r="H6" s="58" t="s">
        <v>1</v>
      </c>
      <c r="I6" s="59">
        <v>2006</v>
      </c>
      <c r="J6" s="58"/>
      <c r="K6" s="59" t="s">
        <v>89</v>
      </c>
      <c r="L6" s="58" t="s">
        <v>1</v>
      </c>
      <c r="M6" s="59" t="s">
        <v>90</v>
      </c>
      <c r="N6" s="58" t="s">
        <v>1</v>
      </c>
      <c r="O6" s="59" t="s">
        <v>140</v>
      </c>
    </row>
    <row r="7" spans="1:15" ht="11.25" customHeight="1">
      <c r="A7" s="57" t="s">
        <v>17</v>
      </c>
      <c r="B7" s="60"/>
      <c r="C7" s="63">
        <v>148000</v>
      </c>
      <c r="D7" s="64"/>
      <c r="E7" s="65">
        <v>485130</v>
      </c>
      <c r="F7" s="66" t="s">
        <v>1</v>
      </c>
      <c r="G7" s="65">
        <v>437595</v>
      </c>
      <c r="H7" s="62" t="s">
        <v>1</v>
      </c>
      <c r="I7" s="63">
        <v>500000</v>
      </c>
      <c r="J7" s="62"/>
      <c r="K7" s="63">
        <v>500000</v>
      </c>
      <c r="L7" s="62" t="s">
        <v>1</v>
      </c>
      <c r="M7" s="63">
        <v>710000</v>
      </c>
      <c r="N7" s="62" t="s">
        <v>1</v>
      </c>
      <c r="O7" s="63">
        <v>710000</v>
      </c>
    </row>
    <row r="8" spans="1:15" ht="11.25" customHeight="1">
      <c r="A8" s="57" t="s">
        <v>13</v>
      </c>
      <c r="B8" s="60"/>
      <c r="C8" s="61" t="s">
        <v>42</v>
      </c>
      <c r="D8" s="61"/>
      <c r="E8" s="61" t="s">
        <v>42</v>
      </c>
      <c r="F8" s="61"/>
      <c r="G8" s="61" t="s">
        <v>42</v>
      </c>
      <c r="H8" s="61"/>
      <c r="I8" s="61" t="s">
        <v>42</v>
      </c>
      <c r="J8" s="61"/>
      <c r="K8" s="61" t="s">
        <v>42</v>
      </c>
      <c r="L8" s="17"/>
      <c r="M8" s="63">
        <v>2800000</v>
      </c>
      <c r="N8" s="17"/>
      <c r="O8" s="63">
        <v>3300000</v>
      </c>
    </row>
    <row r="9" spans="1:15" ht="11.25" customHeight="1">
      <c r="A9" s="57" t="s">
        <v>15</v>
      </c>
      <c r="B9" s="67"/>
      <c r="C9" s="68">
        <v>232278</v>
      </c>
      <c r="D9" s="69"/>
      <c r="E9" s="70">
        <v>458537</v>
      </c>
      <c r="F9" s="71"/>
      <c r="G9" s="70">
        <v>475349</v>
      </c>
      <c r="H9" s="62" t="s">
        <v>1</v>
      </c>
      <c r="I9" s="61">
        <v>771227</v>
      </c>
      <c r="J9" s="62"/>
      <c r="K9" s="72">
        <v>800000</v>
      </c>
      <c r="L9" s="62" t="s">
        <v>1</v>
      </c>
      <c r="M9" s="72">
        <v>800000</v>
      </c>
      <c r="N9" s="62" t="s">
        <v>1</v>
      </c>
      <c r="O9" s="72">
        <v>800000</v>
      </c>
    </row>
    <row r="10" spans="1:15" ht="11.25" customHeight="1">
      <c r="A10" s="57" t="s">
        <v>47</v>
      </c>
      <c r="B10" s="73"/>
      <c r="C10" s="76">
        <v>380000</v>
      </c>
      <c r="D10" s="75"/>
      <c r="E10" s="77">
        <v>944000</v>
      </c>
      <c r="F10" s="78" t="s">
        <v>1</v>
      </c>
      <c r="G10" s="77">
        <v>913000</v>
      </c>
      <c r="H10" s="79" t="s">
        <v>1</v>
      </c>
      <c r="I10" s="74">
        <v>1270000</v>
      </c>
      <c r="J10" s="79"/>
      <c r="K10" s="77">
        <v>1300000</v>
      </c>
      <c r="L10" s="79" t="s">
        <v>1</v>
      </c>
      <c r="M10" s="77">
        <v>4300000</v>
      </c>
      <c r="N10" s="79" t="s">
        <v>1</v>
      </c>
      <c r="O10" s="77">
        <v>4800000</v>
      </c>
    </row>
    <row r="11" spans="1:15" ht="11.25" customHeight="1">
      <c r="A11" s="281" t="s">
        <v>129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</row>
    <row r="12" spans="1:15" ht="12.75">
      <c r="A12" s="51"/>
      <c r="B12" s="7"/>
      <c r="C12" s="81"/>
      <c r="D12" s="82"/>
      <c r="E12" s="81"/>
      <c r="F12" s="82"/>
      <c r="G12" s="81"/>
      <c r="H12" s="82"/>
      <c r="I12" s="82"/>
      <c r="J12" s="82"/>
      <c r="K12" s="81"/>
      <c r="L12" s="82"/>
      <c r="M12" s="81"/>
      <c r="N12" s="82"/>
      <c r="O12" s="81"/>
    </row>
  </sheetData>
  <mergeCells count="6">
    <mergeCell ref="A11:O11"/>
    <mergeCell ref="A1:O1"/>
    <mergeCell ref="A2:O2"/>
    <mergeCell ref="A4:O4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O16"/>
  <sheetViews>
    <sheetView workbookViewId="0" topLeftCell="A1">
      <selection activeCell="A1" sqref="A1:O1"/>
    </sheetView>
  </sheetViews>
  <sheetFormatPr defaultColWidth="9.33203125" defaultRowHeight="12.75"/>
  <cols>
    <col min="1" max="1" width="18.16015625" style="2" customWidth="1"/>
    <col min="2" max="2" width="1.83203125" style="2" customWidth="1"/>
    <col min="3" max="3" width="10.33203125" style="2" customWidth="1"/>
    <col min="4" max="4" width="1.83203125" style="2" customWidth="1"/>
    <col min="5" max="5" width="10.33203125" style="2" customWidth="1"/>
    <col min="6" max="6" width="1.83203125" style="2" customWidth="1"/>
    <col min="7" max="7" width="10.33203125" style="2" customWidth="1"/>
    <col min="8" max="8" width="1.83203125" style="2" customWidth="1"/>
    <col min="9" max="9" width="10.33203125" style="2" customWidth="1"/>
    <col min="10" max="10" width="1.83203125" style="2" customWidth="1"/>
    <col min="11" max="11" width="10.33203125" style="2" customWidth="1"/>
    <col min="12" max="12" width="1.83203125" style="2" customWidth="1"/>
    <col min="13" max="13" width="10.33203125" style="2" customWidth="1"/>
    <col min="14" max="14" width="1.83203125" style="2" customWidth="1"/>
    <col min="15" max="15" width="10.33203125" style="2" customWidth="1"/>
    <col min="16" max="16384" width="9.33203125" style="2" customWidth="1"/>
  </cols>
  <sheetData>
    <row r="1" spans="1:15" ht="11.25" customHeight="1">
      <c r="A1" s="283" t="s">
        <v>48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1.25" customHeight="1">
      <c r="A2" s="283" t="s">
        <v>149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1.25" customHeight="1">
      <c r="A4" s="283" t="s">
        <v>46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1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1.25" customHeight="1">
      <c r="A6" s="12" t="s">
        <v>0</v>
      </c>
      <c r="B6" s="13"/>
      <c r="C6" s="13">
        <v>1995</v>
      </c>
      <c r="D6" s="13"/>
      <c r="E6" s="13">
        <v>2000</v>
      </c>
      <c r="F6" s="13"/>
      <c r="G6" s="14">
        <v>2005</v>
      </c>
      <c r="H6" s="85"/>
      <c r="I6" s="14">
        <v>2006</v>
      </c>
      <c r="J6" s="85"/>
      <c r="K6" s="14" t="s">
        <v>89</v>
      </c>
      <c r="L6" s="85"/>
      <c r="M6" s="14" t="s">
        <v>90</v>
      </c>
      <c r="N6" s="85"/>
      <c r="O6" s="14" t="s">
        <v>140</v>
      </c>
    </row>
    <row r="7" spans="1:15" ht="11.25" customHeight="1">
      <c r="A7" s="13" t="s">
        <v>94</v>
      </c>
      <c r="B7" s="17"/>
      <c r="C7" s="65">
        <v>450709</v>
      </c>
      <c r="D7" s="86"/>
      <c r="E7" s="65">
        <v>509308</v>
      </c>
      <c r="F7" s="86"/>
      <c r="G7" s="65">
        <v>750710</v>
      </c>
      <c r="H7" s="145" t="s">
        <v>1</v>
      </c>
      <c r="I7" s="65">
        <v>872388</v>
      </c>
      <c r="J7" s="145"/>
      <c r="K7" s="65">
        <v>875000</v>
      </c>
      <c r="L7" s="143"/>
      <c r="M7" s="65">
        <v>880000</v>
      </c>
      <c r="N7" s="143"/>
      <c r="O7" s="65">
        <v>880000</v>
      </c>
    </row>
    <row r="8" spans="1:15" ht="11.25" customHeight="1">
      <c r="A8" s="13" t="s">
        <v>17</v>
      </c>
      <c r="B8" s="17"/>
      <c r="C8" s="65">
        <v>119400</v>
      </c>
      <c r="D8" s="87" t="s">
        <v>1</v>
      </c>
      <c r="E8" s="65">
        <v>140000</v>
      </c>
      <c r="F8" s="88" t="s">
        <v>1</v>
      </c>
      <c r="G8" s="65">
        <v>220000</v>
      </c>
      <c r="H8" s="145" t="s">
        <v>1</v>
      </c>
      <c r="I8" s="65">
        <v>220000</v>
      </c>
      <c r="J8" s="145"/>
      <c r="K8" s="65">
        <v>300000</v>
      </c>
      <c r="L8" s="145" t="s">
        <v>1</v>
      </c>
      <c r="M8" s="65">
        <v>470000</v>
      </c>
      <c r="N8" s="145" t="s">
        <v>1</v>
      </c>
      <c r="O8" s="65">
        <v>745000</v>
      </c>
    </row>
    <row r="9" spans="1:15" ht="11.25" customHeight="1">
      <c r="A9" s="13" t="s">
        <v>11</v>
      </c>
      <c r="B9" s="17"/>
      <c r="C9" s="89" t="s">
        <v>42</v>
      </c>
      <c r="D9" s="89"/>
      <c r="E9" s="89" t="s">
        <v>42</v>
      </c>
      <c r="F9" s="89"/>
      <c r="G9" s="89" t="s">
        <v>42</v>
      </c>
      <c r="H9" s="89"/>
      <c r="I9" s="89" t="s">
        <v>42</v>
      </c>
      <c r="J9" s="89"/>
      <c r="K9" s="65">
        <v>350000</v>
      </c>
      <c r="L9" s="145"/>
      <c r="M9" s="65">
        <v>350000</v>
      </c>
      <c r="N9" s="145"/>
      <c r="O9" s="65">
        <v>350000</v>
      </c>
    </row>
    <row r="10" spans="1:15" ht="11.25" customHeight="1">
      <c r="A10" s="13" t="s">
        <v>12</v>
      </c>
      <c r="B10" s="17"/>
      <c r="C10" s="89" t="s">
        <v>42</v>
      </c>
      <c r="D10" s="89"/>
      <c r="E10" s="89" t="s">
        <v>42</v>
      </c>
      <c r="F10" s="89"/>
      <c r="G10" s="89" t="s">
        <v>42</v>
      </c>
      <c r="H10" s="89"/>
      <c r="I10" s="89" t="s">
        <v>42</v>
      </c>
      <c r="J10" s="89"/>
      <c r="K10" s="89">
        <v>50000</v>
      </c>
      <c r="L10" s="145"/>
      <c r="M10" s="65">
        <v>585000</v>
      </c>
      <c r="N10" s="145"/>
      <c r="O10" s="65">
        <v>585000</v>
      </c>
    </row>
    <row r="11" spans="1:15" ht="11.25" customHeight="1">
      <c r="A11" s="13" t="s">
        <v>13</v>
      </c>
      <c r="B11" s="17"/>
      <c r="C11" s="89" t="s">
        <v>42</v>
      </c>
      <c r="D11" s="89"/>
      <c r="E11" s="89" t="s">
        <v>42</v>
      </c>
      <c r="F11" s="89"/>
      <c r="G11" s="89" t="s">
        <v>42</v>
      </c>
      <c r="H11" s="89"/>
      <c r="I11" s="89" t="s">
        <v>42</v>
      </c>
      <c r="J11" s="89"/>
      <c r="K11" s="89" t="s">
        <v>42</v>
      </c>
      <c r="L11" s="17"/>
      <c r="M11" s="65">
        <v>300000</v>
      </c>
      <c r="N11" s="17"/>
      <c r="O11" s="65">
        <v>670000</v>
      </c>
    </row>
    <row r="12" spans="1:15" ht="11.25" customHeight="1">
      <c r="A12" s="13" t="s">
        <v>15</v>
      </c>
      <c r="B12" s="17"/>
      <c r="C12" s="89">
        <v>61514</v>
      </c>
      <c r="D12" s="86"/>
      <c r="E12" s="89">
        <v>61000</v>
      </c>
      <c r="F12" s="86"/>
      <c r="G12" s="89">
        <v>60000</v>
      </c>
      <c r="H12" s="145"/>
      <c r="I12" s="89">
        <v>60000</v>
      </c>
      <c r="J12" s="145"/>
      <c r="K12" s="89">
        <v>60000</v>
      </c>
      <c r="L12" s="143"/>
      <c r="M12" s="89">
        <v>60000</v>
      </c>
      <c r="N12" s="143"/>
      <c r="O12" s="89">
        <v>60000</v>
      </c>
    </row>
    <row r="13" spans="1:15" ht="11.25" customHeight="1">
      <c r="A13" s="13" t="s">
        <v>18</v>
      </c>
      <c r="B13" s="17"/>
      <c r="C13" s="65">
        <v>247400</v>
      </c>
      <c r="D13" s="86"/>
      <c r="E13" s="65">
        <v>470000</v>
      </c>
      <c r="F13" s="86"/>
      <c r="G13" s="65">
        <v>722000</v>
      </c>
      <c r="H13" s="145"/>
      <c r="I13" s="65">
        <v>861000</v>
      </c>
      <c r="J13" s="145"/>
      <c r="K13" s="90">
        <v>920000</v>
      </c>
      <c r="L13" s="143"/>
      <c r="M13" s="90">
        <v>1620000</v>
      </c>
      <c r="N13" s="143"/>
      <c r="O13" s="90">
        <v>2100000</v>
      </c>
    </row>
    <row r="14" spans="1:15" ht="11.25" customHeight="1">
      <c r="A14" s="13" t="s">
        <v>47</v>
      </c>
      <c r="B14" s="9"/>
      <c r="C14" s="77">
        <v>879000</v>
      </c>
      <c r="D14" s="91"/>
      <c r="E14" s="77">
        <v>1180000</v>
      </c>
      <c r="F14" s="91"/>
      <c r="G14" s="77">
        <v>1750000</v>
      </c>
      <c r="H14" s="92" t="s">
        <v>1</v>
      </c>
      <c r="I14" s="77">
        <v>2010000</v>
      </c>
      <c r="J14" s="92"/>
      <c r="K14" s="77">
        <v>2560000</v>
      </c>
      <c r="L14" s="92" t="s">
        <v>1</v>
      </c>
      <c r="M14" s="77">
        <v>4300000</v>
      </c>
      <c r="N14" s="92" t="s">
        <v>1</v>
      </c>
      <c r="O14" s="77">
        <v>5400000</v>
      </c>
    </row>
    <row r="15" spans="1:15" ht="11.25" customHeight="1">
      <c r="A15" s="304" t="s">
        <v>129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</row>
    <row r="16" spans="1:15" ht="11.25" customHeight="1">
      <c r="A16" s="291" t="s">
        <v>95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</row>
  </sheetData>
  <mergeCells count="7">
    <mergeCell ref="A1:O1"/>
    <mergeCell ref="A15:O15"/>
    <mergeCell ref="A16:O16"/>
    <mergeCell ref="A2:O2"/>
    <mergeCell ref="A3:O3"/>
    <mergeCell ref="A5:O5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O15"/>
  <sheetViews>
    <sheetView workbookViewId="0" topLeftCell="A1">
      <selection activeCell="A1" sqref="A1:O1"/>
    </sheetView>
  </sheetViews>
  <sheetFormatPr defaultColWidth="9.33203125" defaultRowHeight="12.75"/>
  <cols>
    <col min="1" max="1" width="18.3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283" t="s">
        <v>49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 ht="11.25" customHeight="1">
      <c r="A2" s="283" t="s">
        <v>150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15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1.25" customHeight="1">
      <c r="A4" s="283" t="s">
        <v>99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5" spans="1:15" ht="11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1.25" customHeight="1">
      <c r="A6" s="12" t="s">
        <v>0</v>
      </c>
      <c r="B6" s="13"/>
      <c r="C6" s="14">
        <v>1995</v>
      </c>
      <c r="D6" s="14"/>
      <c r="E6" s="14">
        <v>2000</v>
      </c>
      <c r="F6" s="14"/>
      <c r="G6" s="14">
        <v>2005</v>
      </c>
      <c r="H6" s="15" t="s">
        <v>1</v>
      </c>
      <c r="I6" s="14">
        <v>2006</v>
      </c>
      <c r="J6" s="15"/>
      <c r="K6" s="14" t="s">
        <v>89</v>
      </c>
      <c r="L6" s="15"/>
      <c r="M6" s="14" t="s">
        <v>90</v>
      </c>
      <c r="N6" s="15"/>
      <c r="O6" s="14" t="s">
        <v>140</v>
      </c>
    </row>
    <row r="7" spans="1:15" ht="11.25" customHeight="1">
      <c r="A7" s="13" t="s">
        <v>17</v>
      </c>
      <c r="B7" s="17"/>
      <c r="C7" s="17">
        <v>102</v>
      </c>
      <c r="D7" s="18" t="s">
        <v>1</v>
      </c>
      <c r="E7" s="17">
        <v>125</v>
      </c>
      <c r="F7" s="18" t="s">
        <v>1</v>
      </c>
      <c r="G7" s="17">
        <v>160</v>
      </c>
      <c r="H7" s="19" t="s">
        <v>1</v>
      </c>
      <c r="I7" s="17">
        <v>208</v>
      </c>
      <c r="J7" s="19"/>
      <c r="K7" s="17">
        <v>280</v>
      </c>
      <c r="L7" s="18" t="s">
        <v>1</v>
      </c>
      <c r="M7" s="17">
        <v>350</v>
      </c>
      <c r="N7" s="18" t="s">
        <v>1</v>
      </c>
      <c r="O7" s="17">
        <v>350</v>
      </c>
    </row>
    <row r="8" spans="1:15" ht="11.25" customHeight="1">
      <c r="A8" s="13" t="s">
        <v>7</v>
      </c>
      <c r="B8" s="17"/>
      <c r="C8" s="136" t="s">
        <v>42</v>
      </c>
      <c r="D8" s="17"/>
      <c r="E8" s="136" t="s">
        <v>42</v>
      </c>
      <c r="F8" s="17"/>
      <c r="G8" s="136" t="s">
        <v>42</v>
      </c>
      <c r="H8" s="11"/>
      <c r="I8" s="136" t="s">
        <v>42</v>
      </c>
      <c r="J8" s="19"/>
      <c r="K8" s="17">
        <v>11</v>
      </c>
      <c r="L8" s="18"/>
      <c r="M8" s="17">
        <v>22</v>
      </c>
      <c r="N8" s="18"/>
      <c r="O8" s="17">
        <v>22</v>
      </c>
    </row>
    <row r="9" spans="1:15" ht="11.25" customHeight="1">
      <c r="A9" s="13" t="s">
        <v>11</v>
      </c>
      <c r="B9" s="17"/>
      <c r="C9" s="136" t="s">
        <v>42</v>
      </c>
      <c r="D9" s="17"/>
      <c r="E9" s="136" t="s">
        <v>42</v>
      </c>
      <c r="F9" s="17"/>
      <c r="G9" s="136" t="s">
        <v>42</v>
      </c>
      <c r="H9" s="11"/>
      <c r="I9" s="136" t="s">
        <v>42</v>
      </c>
      <c r="J9" s="11"/>
      <c r="K9" s="17">
        <v>20</v>
      </c>
      <c r="L9" s="17"/>
      <c r="M9" s="17">
        <v>20</v>
      </c>
      <c r="N9" s="17"/>
      <c r="O9" s="17">
        <v>20</v>
      </c>
    </row>
    <row r="10" spans="1:15" ht="11.25" customHeight="1">
      <c r="A10" s="13" t="s">
        <v>13</v>
      </c>
      <c r="B10" s="17"/>
      <c r="C10" s="17">
        <v>1</v>
      </c>
      <c r="D10" s="17"/>
      <c r="E10" s="17">
        <v>1</v>
      </c>
      <c r="F10" s="18" t="s">
        <v>1</v>
      </c>
      <c r="G10" s="17">
        <v>1</v>
      </c>
      <c r="H10" s="19" t="s">
        <v>1</v>
      </c>
      <c r="I10" s="17">
        <v>1</v>
      </c>
      <c r="J10" s="19" t="s">
        <v>1</v>
      </c>
      <c r="K10" s="17">
        <v>1</v>
      </c>
      <c r="L10" s="17"/>
      <c r="M10" s="17">
        <v>10</v>
      </c>
      <c r="N10" s="17"/>
      <c r="O10" s="17">
        <v>16</v>
      </c>
    </row>
    <row r="11" spans="1:15" ht="11.25" customHeight="1">
      <c r="A11" s="13" t="s">
        <v>15</v>
      </c>
      <c r="B11" s="11"/>
      <c r="C11" s="9">
        <v>24</v>
      </c>
      <c r="D11" s="20" t="s">
        <v>1</v>
      </c>
      <c r="E11" s="9">
        <v>70</v>
      </c>
      <c r="F11" s="9"/>
      <c r="G11" s="9">
        <v>54</v>
      </c>
      <c r="H11" s="20" t="s">
        <v>1</v>
      </c>
      <c r="I11" s="9">
        <v>46</v>
      </c>
      <c r="J11" s="20" t="s">
        <v>1</v>
      </c>
      <c r="K11" s="9">
        <v>56</v>
      </c>
      <c r="L11" s="20" t="s">
        <v>1</v>
      </c>
      <c r="M11" s="9">
        <v>55</v>
      </c>
      <c r="N11" s="20" t="s">
        <v>1</v>
      </c>
      <c r="O11" s="9">
        <v>55</v>
      </c>
    </row>
    <row r="12" spans="1:15" ht="11.25" customHeight="1">
      <c r="A12" s="13" t="s">
        <v>47</v>
      </c>
      <c r="B12" s="9"/>
      <c r="C12" s="13">
        <v>127</v>
      </c>
      <c r="D12" s="13"/>
      <c r="E12" s="13">
        <v>196</v>
      </c>
      <c r="F12" s="21" t="s">
        <v>1</v>
      </c>
      <c r="G12" s="13">
        <v>215</v>
      </c>
      <c r="H12" s="21" t="s">
        <v>1</v>
      </c>
      <c r="I12" s="13">
        <v>255</v>
      </c>
      <c r="J12" s="21"/>
      <c r="K12" s="13">
        <v>360</v>
      </c>
      <c r="L12" s="21" t="s">
        <v>1</v>
      </c>
      <c r="M12" s="13">
        <v>430</v>
      </c>
      <c r="N12" s="21" t="s">
        <v>1</v>
      </c>
      <c r="O12" s="13">
        <v>430</v>
      </c>
    </row>
    <row r="13" spans="1:15" ht="11.25" customHeight="1">
      <c r="A13" s="304" t="s">
        <v>130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</row>
    <row r="14" spans="1:15" ht="12" customHeight="1">
      <c r="A14" s="291" t="s">
        <v>91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</sheetData>
  <mergeCells count="7">
    <mergeCell ref="A5:O5"/>
    <mergeCell ref="A13:O13"/>
    <mergeCell ref="A14:O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O13"/>
  <sheetViews>
    <sheetView workbookViewId="0" topLeftCell="A1">
      <selection activeCell="A1" sqref="A1:O1"/>
    </sheetView>
  </sheetViews>
  <sheetFormatPr defaultColWidth="9.33203125" defaultRowHeight="12.75"/>
  <cols>
    <col min="1" max="1" width="17.33203125" style="2" customWidth="1"/>
    <col min="2" max="2" width="1.83203125" style="2" customWidth="1"/>
    <col min="3" max="3" width="10.83203125" style="2" customWidth="1"/>
    <col min="4" max="4" width="1.83203125" style="2" customWidth="1"/>
    <col min="5" max="5" width="10.83203125" style="2" customWidth="1"/>
    <col min="6" max="6" width="1.83203125" style="2" customWidth="1"/>
    <col min="7" max="7" width="10.83203125" style="2" customWidth="1"/>
    <col min="8" max="8" width="1.83203125" style="2" customWidth="1"/>
    <col min="9" max="9" width="10.83203125" style="2" customWidth="1"/>
    <col min="10" max="10" width="1.83203125" style="2" customWidth="1"/>
    <col min="11" max="11" width="10.83203125" style="2" customWidth="1"/>
    <col min="12" max="12" width="1.83203125" style="2" customWidth="1"/>
    <col min="13" max="13" width="10.83203125" style="2" customWidth="1"/>
    <col min="14" max="14" width="1.83203125" style="2" customWidth="1"/>
    <col min="15" max="15" width="10.83203125" style="2" customWidth="1"/>
    <col min="16" max="16384" width="9.33203125" style="2" customWidth="1"/>
  </cols>
  <sheetData>
    <row r="1" spans="1:15" ht="11.25" customHeight="1">
      <c r="A1" s="283" t="s">
        <v>50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1.25" customHeight="1">
      <c r="A2" s="283" t="s">
        <v>151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1.25" customHeight="1">
      <c r="A4" s="283" t="s">
        <v>46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1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1.25" customHeight="1">
      <c r="A6" s="12" t="s">
        <v>0</v>
      </c>
      <c r="B6" s="13"/>
      <c r="C6" s="13">
        <v>1995</v>
      </c>
      <c r="D6" s="13"/>
      <c r="E6" s="13">
        <v>2000</v>
      </c>
      <c r="F6" s="13"/>
      <c r="G6" s="14">
        <v>2005</v>
      </c>
      <c r="H6" s="16" t="s">
        <v>1</v>
      </c>
      <c r="I6" s="14">
        <v>2006</v>
      </c>
      <c r="J6" s="16"/>
      <c r="K6" s="14" t="s">
        <v>89</v>
      </c>
      <c r="L6" s="16" t="s">
        <v>1</v>
      </c>
      <c r="M6" s="14" t="s">
        <v>90</v>
      </c>
      <c r="N6" s="16" t="s">
        <v>1</v>
      </c>
      <c r="O6" s="14" t="s">
        <v>140</v>
      </c>
    </row>
    <row r="7" spans="1:15" ht="11.25" customHeight="1">
      <c r="A7" s="13" t="s">
        <v>17</v>
      </c>
      <c r="B7" s="17"/>
      <c r="C7" s="94">
        <v>90400</v>
      </c>
      <c r="D7" s="17"/>
      <c r="E7" s="94">
        <v>155856</v>
      </c>
      <c r="F7" s="18" t="s">
        <v>1</v>
      </c>
      <c r="G7" s="94">
        <v>178000</v>
      </c>
      <c r="H7" s="18" t="s">
        <v>1</v>
      </c>
      <c r="I7" s="94">
        <v>200000</v>
      </c>
      <c r="J7" s="18"/>
      <c r="K7" s="94">
        <v>250000</v>
      </c>
      <c r="L7" s="18" t="s">
        <v>1</v>
      </c>
      <c r="M7" s="94">
        <v>400000</v>
      </c>
      <c r="N7" s="18" t="s">
        <v>1</v>
      </c>
      <c r="O7" s="94">
        <v>410000</v>
      </c>
    </row>
    <row r="8" spans="1:15" ht="11.25" customHeight="1">
      <c r="A8" s="13" t="s">
        <v>7</v>
      </c>
      <c r="B8" s="17"/>
      <c r="C8" s="136" t="s">
        <v>42</v>
      </c>
      <c r="D8" s="17"/>
      <c r="E8" s="136" t="s">
        <v>42</v>
      </c>
      <c r="F8" s="17"/>
      <c r="G8" s="136" t="s">
        <v>42</v>
      </c>
      <c r="H8" s="11"/>
      <c r="I8" s="136" t="s">
        <v>42</v>
      </c>
      <c r="J8" s="19"/>
      <c r="K8" s="17">
        <v>11</v>
      </c>
      <c r="L8" s="18"/>
      <c r="M8" s="17">
        <v>22</v>
      </c>
      <c r="N8" s="18"/>
      <c r="O8" s="17">
        <v>22</v>
      </c>
    </row>
    <row r="9" spans="1:15" ht="11.25" customHeight="1">
      <c r="A9" s="13" t="s">
        <v>11</v>
      </c>
      <c r="B9" s="17"/>
      <c r="C9" s="94">
        <v>33900</v>
      </c>
      <c r="D9" s="17"/>
      <c r="E9" s="94">
        <v>24281</v>
      </c>
      <c r="F9" s="17"/>
      <c r="G9" s="94">
        <v>24543</v>
      </c>
      <c r="H9" s="18" t="s">
        <v>1</v>
      </c>
      <c r="I9" s="94">
        <v>24500</v>
      </c>
      <c r="J9" s="18"/>
      <c r="K9" s="94">
        <v>25000</v>
      </c>
      <c r="L9" s="17"/>
      <c r="M9" s="94">
        <v>25000</v>
      </c>
      <c r="N9" s="17"/>
      <c r="O9" s="94">
        <v>25000</v>
      </c>
    </row>
    <row r="10" spans="1:15" ht="11.25" customHeight="1">
      <c r="A10" s="93" t="s">
        <v>15</v>
      </c>
      <c r="B10" s="11"/>
      <c r="C10" s="95">
        <v>100300</v>
      </c>
      <c r="D10" s="11"/>
      <c r="E10" s="95">
        <v>64100</v>
      </c>
      <c r="F10" s="19" t="s">
        <v>1</v>
      </c>
      <c r="G10" s="95">
        <v>95000</v>
      </c>
      <c r="H10" s="18" t="s">
        <v>1</v>
      </c>
      <c r="I10" s="95">
        <v>106000</v>
      </c>
      <c r="J10" s="18"/>
      <c r="K10" s="95">
        <v>100000</v>
      </c>
      <c r="L10" s="17"/>
      <c r="M10" s="95">
        <v>100000</v>
      </c>
      <c r="N10" s="17"/>
      <c r="O10" s="95">
        <v>100000</v>
      </c>
    </row>
    <row r="11" spans="1:15" ht="11.25" customHeight="1">
      <c r="A11" s="47" t="s">
        <v>47</v>
      </c>
      <c r="B11" s="10"/>
      <c r="C11" s="96">
        <v>225000</v>
      </c>
      <c r="D11" s="47"/>
      <c r="E11" s="96">
        <v>244000</v>
      </c>
      <c r="F11" s="47"/>
      <c r="G11" s="96">
        <v>298000</v>
      </c>
      <c r="H11" s="97" t="s">
        <v>1</v>
      </c>
      <c r="I11" s="96">
        <v>331000</v>
      </c>
      <c r="J11" s="97"/>
      <c r="K11" s="96">
        <v>375000</v>
      </c>
      <c r="L11" s="47"/>
      <c r="M11" s="96">
        <v>525000</v>
      </c>
      <c r="N11" s="47"/>
      <c r="O11" s="96">
        <v>535000</v>
      </c>
    </row>
    <row r="12" spans="1:15" ht="11.25" customHeight="1">
      <c r="A12" s="291" t="s">
        <v>131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</row>
    <row r="13" spans="1:15" ht="11.25" customHeight="1">
      <c r="A13" s="291" t="s">
        <v>96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</row>
    <row r="14" ht="11.25" customHeight="1"/>
  </sheetData>
  <mergeCells count="7">
    <mergeCell ref="A13:O13"/>
    <mergeCell ref="A1:O1"/>
    <mergeCell ref="A2:O2"/>
    <mergeCell ref="A4:O4"/>
    <mergeCell ref="A12:O12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2008-07-17T12:19:53Z</cp:lastPrinted>
  <dcterms:created xsi:type="dcterms:W3CDTF">2003-02-04T16:05:37Z</dcterms:created>
  <dcterms:modified xsi:type="dcterms:W3CDTF">2008-07-17T16:46:25Z</dcterms:modified>
  <cp:category/>
  <cp:version/>
  <cp:contentType/>
  <cp:contentStatus/>
</cp:coreProperties>
</file>