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6120" windowWidth="15060" windowHeight="8955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</sheets>
  <definedNames/>
  <calcPr fullCalcOnLoad="1"/>
</workbook>
</file>

<file path=xl/sharedStrings.xml><?xml version="1.0" encoding="utf-8"?>
<sst xmlns="http://schemas.openxmlformats.org/spreadsheetml/2006/main" count="748" uniqueCount="206">
  <si>
    <t>Country</t>
  </si>
  <si>
    <t xml:space="preserve"> </t>
  </si>
  <si>
    <t>World</t>
  </si>
  <si>
    <t>Total</t>
  </si>
  <si>
    <t>TABLE 1</t>
  </si>
  <si>
    <t>(millions)</t>
  </si>
  <si>
    <t>Bahrain</t>
  </si>
  <si>
    <t>Cyprus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</si>
  <si>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</si>
  <si>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</si>
  <si>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</si>
  <si>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</si>
  <si>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</si>
  <si>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</si>
  <si>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</si>
  <si>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</si>
  <si>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</si>
  <si>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Iraq</t>
  </si>
  <si>
    <t>Iran</t>
  </si>
  <si>
    <t>United Arab Emirates</t>
  </si>
  <si>
    <t>Yemen</t>
  </si>
  <si>
    <t>(square kilometers)</t>
  </si>
  <si>
    <t>United States</t>
  </si>
  <si>
    <t>Area</t>
  </si>
  <si>
    <t>TABLE 2</t>
  </si>
  <si>
    <t>Estimated</t>
  </si>
  <si>
    <t>Real GDP</t>
  </si>
  <si>
    <t>annual percentage</t>
  </si>
  <si>
    <t>(billions)</t>
  </si>
  <si>
    <r>
      <t>Iraq</t>
    </r>
    <r>
      <rPr>
        <vertAlign val="superscript"/>
        <sz val="8"/>
        <rFont val="Times New Roman"/>
        <family val="1"/>
      </rPr>
      <t xml:space="preserve"> </t>
    </r>
  </si>
  <si>
    <t>TABLE 3</t>
  </si>
  <si>
    <t xml:space="preserve">Country    </t>
  </si>
  <si>
    <t xml:space="preserve">Prospect    </t>
  </si>
  <si>
    <t xml:space="preserve">Commodity   </t>
  </si>
  <si>
    <t xml:space="preserve">Companies        </t>
  </si>
  <si>
    <t>TABLE 4</t>
  </si>
  <si>
    <t>(Thousand metric tons unless otherwise specified)</t>
  </si>
  <si>
    <t>Metals</t>
  </si>
  <si>
    <t>Chromite,</t>
  </si>
  <si>
    <t>Refinery</t>
  </si>
  <si>
    <t>Industrial minerals</t>
  </si>
  <si>
    <t>condensate</t>
  </si>
  <si>
    <t>products</t>
  </si>
  <si>
    <t>Aluminum,</t>
  </si>
  <si>
    <t>(thousand</t>
  </si>
  <si>
    <t>metal,</t>
  </si>
  <si>
    <t>Ammonia,</t>
  </si>
  <si>
    <t>42-gallon</t>
  </si>
  <si>
    <t>primary</t>
  </si>
  <si>
    <t>Steel, crude</t>
  </si>
  <si>
    <t>N content</t>
  </si>
  <si>
    <t>hydraulic</t>
  </si>
  <si>
    <t>Gypsum</t>
  </si>
  <si>
    <t>--</t>
  </si>
  <si>
    <t>e</t>
  </si>
  <si>
    <t>Share of world total</t>
  </si>
  <si>
    <t>World total</t>
  </si>
  <si>
    <r>
      <t>Iran</t>
    </r>
    <r>
      <rPr>
        <vertAlign val="superscript"/>
        <sz val="8"/>
        <rFont val="Times New Roman"/>
        <family val="1"/>
      </rPr>
      <t>e</t>
    </r>
  </si>
  <si>
    <r>
      <t>Iraq</t>
    </r>
    <r>
      <rPr>
        <vertAlign val="superscript"/>
        <sz val="8"/>
        <rFont val="Times New Roman"/>
        <family val="1"/>
      </rPr>
      <t>e</t>
    </r>
  </si>
  <si>
    <r>
      <t>Israel</t>
    </r>
    <r>
      <rPr>
        <vertAlign val="superscript"/>
        <sz val="8"/>
        <rFont val="Times New Roman"/>
        <family val="1"/>
      </rPr>
      <t>e</t>
    </r>
  </si>
  <si>
    <r>
      <t>Kuwait</t>
    </r>
    <r>
      <rPr>
        <vertAlign val="superscript"/>
        <sz val="8"/>
        <rFont val="Times New Roman"/>
        <family val="1"/>
      </rPr>
      <t>e</t>
    </r>
  </si>
  <si>
    <r>
      <t>Qatar</t>
    </r>
    <r>
      <rPr>
        <vertAlign val="superscript"/>
        <sz val="8"/>
        <rFont val="Times New Roman"/>
        <family val="1"/>
      </rPr>
      <t>e</t>
    </r>
  </si>
  <si>
    <r>
      <t>Syria</t>
    </r>
    <r>
      <rPr>
        <vertAlign val="superscript"/>
        <sz val="8"/>
        <rFont val="Times New Roman"/>
        <family val="1"/>
      </rPr>
      <t>e</t>
    </r>
  </si>
  <si>
    <r>
      <t>United Arab Emirates</t>
    </r>
    <r>
      <rPr>
        <vertAlign val="superscript"/>
        <sz val="8"/>
        <rFont val="Times New Roman"/>
        <family val="1"/>
      </rPr>
      <t>e</t>
    </r>
  </si>
  <si>
    <r>
      <t>Yemen</t>
    </r>
    <r>
      <rPr>
        <vertAlign val="superscript"/>
        <sz val="8"/>
        <rFont val="Times New Roman"/>
        <family val="1"/>
      </rPr>
      <t>e</t>
    </r>
  </si>
  <si>
    <t>TABLE 5</t>
  </si>
  <si>
    <t>(Metric tons)</t>
  </si>
  <si>
    <t xml:space="preserve">  Total</t>
  </si>
  <si>
    <r>
      <t>2005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</si>
  <si>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</si>
  <si>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t>TABLE 6</t>
  </si>
  <si>
    <t>TABLE 7</t>
  </si>
  <si>
    <t>(Thousand metric tons, metal content of ore)</t>
  </si>
  <si>
    <t>TABLE 8</t>
  </si>
  <si>
    <t>TABLE 9</t>
  </si>
  <si>
    <t>(Kilograms, metal content of ore)</t>
  </si>
  <si>
    <t>TABLE 11</t>
  </si>
  <si>
    <t>Pig iron</t>
  </si>
  <si>
    <t>Sub total</t>
  </si>
  <si>
    <t xml:space="preserve"> -- </t>
  </si>
  <si>
    <t>Turkey, pig iron</t>
  </si>
  <si>
    <t xml:space="preserve">   Total</t>
  </si>
  <si>
    <t>TABLE 12</t>
  </si>
  <si>
    <t>(Thousand metric tons)</t>
  </si>
  <si>
    <t>TABLE 13</t>
  </si>
  <si>
    <t>(Metric tons, metal content of ore)</t>
  </si>
  <si>
    <t>TABLE 14</t>
  </si>
  <si>
    <t>TABLE 15</t>
  </si>
  <si>
    <t>TABLE 16</t>
  </si>
  <si>
    <t>TABLE 17</t>
  </si>
  <si>
    <t>TABLE 18</t>
  </si>
  <si>
    <t>TABLE 19</t>
  </si>
  <si>
    <t>TABLE 20</t>
  </si>
  <si>
    <r>
      <t>(Thousand metric tons,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of ore)</t>
    </r>
  </si>
  <si>
    <t>TABLE 21</t>
  </si>
  <si>
    <t>TABLE 22</t>
  </si>
  <si>
    <t>(Million cubic meters, dry gas)</t>
  </si>
  <si>
    <t>TABLE 23</t>
  </si>
  <si>
    <t>(Thousand 42-gallon barrels)</t>
  </si>
  <si>
    <t>TABLE 10</t>
  </si>
  <si>
    <t>Estimated population</t>
  </si>
  <si>
    <r>
      <t>e</t>
    </r>
    <r>
      <rPr>
        <sz val="8"/>
        <rFont val="Times New Roman"/>
        <family val="1"/>
      </rPr>
      <t>Estimated; estimated data, U.S. data, and world totals are rounded to no more than three significant digits.  -- Zero or zero percent.</t>
    </r>
  </si>
  <si>
    <r>
      <t>MIDDLE EAST:  GROSS DOMESTIC PRODUCT IN 2003</t>
    </r>
    <r>
      <rPr>
        <vertAlign val="superscript"/>
        <sz val="8"/>
        <rFont val="Times New Roman"/>
        <family val="1"/>
      </rPr>
      <t xml:space="preserve">  </t>
    </r>
  </si>
  <si>
    <r>
      <t>2</t>
    </r>
    <r>
      <rPr>
        <sz val="8"/>
        <rFont val="Times New Roman"/>
        <family val="1"/>
      </rPr>
      <t>Source:  International Monetary Fund, World Economic Outlook Database, September 2004.</t>
    </r>
  </si>
  <si>
    <r>
      <t>3</t>
    </r>
    <r>
      <rPr>
        <sz val="8"/>
        <rFont val="Times New Roman"/>
        <family val="1"/>
      </rPr>
      <t>Table data compiled April 1, 2005; may be different than what is presented in individual country chapters.</t>
    </r>
  </si>
  <si>
    <r>
      <t>4</t>
    </r>
    <r>
      <rPr>
        <sz val="8"/>
        <rFont val="Times New Roman"/>
        <family val="1"/>
      </rPr>
      <t>Source:  U.S. Central Intelligence Agency, World Factbook 2004.</t>
    </r>
  </si>
  <si>
    <r>
      <t>2009</t>
    </r>
    <r>
      <rPr>
        <vertAlign val="superscript"/>
        <sz val="8"/>
        <rFont val="Times New Roman"/>
        <family val="1"/>
      </rPr>
      <t>e</t>
    </r>
  </si>
  <si>
    <t>Kazan</t>
  </si>
  <si>
    <t>607 million metric tons with</t>
  </si>
  <si>
    <t>SELECTED MIDDLE EAST EXPLORATION ACTIVITY IN 2003</t>
  </si>
  <si>
    <t>Riotur Madencilik A.Ş.</t>
  </si>
  <si>
    <t xml:space="preserve">Source of area data:  U.S. Central Intelligence Agency, World Factbook 2004. </t>
  </si>
  <si>
    <t>Source of population data:  World Bank Group, World Development Indicators Database, April 2005.</t>
  </si>
  <si>
    <t>no production.</t>
  </si>
  <si>
    <t xml:space="preserve">-- </t>
  </si>
  <si>
    <t>MIDDLE EAST:  2003 AREAL EXTENT AND ESTIMATED POPULATION</t>
  </si>
  <si>
    <r>
      <t>MIDDLE EAST:  PRODUCTION OF SELECTED MINERAL COMMODITIES IN 2003</t>
    </r>
    <r>
      <rPr>
        <vertAlign val="superscript"/>
        <sz val="8"/>
        <rFont val="Times New Roman"/>
        <family val="1"/>
      </rPr>
      <t>1</t>
    </r>
  </si>
  <si>
    <t xml:space="preserve">      Crude,</t>
  </si>
  <si>
    <t xml:space="preserve">      including</t>
  </si>
  <si>
    <t xml:space="preserve">   Phosphate</t>
  </si>
  <si>
    <t xml:space="preserve">     (thousand</t>
  </si>
  <si>
    <r>
      <t>rock,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</si>
  <si>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</si>
  <si>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 xml:space="preserve">     42-gallon</t>
  </si>
  <si>
    <t xml:space="preserve">  content</t>
  </si>
  <si>
    <t xml:space="preserve">   equivalent</t>
  </si>
  <si>
    <t xml:space="preserve">      barrels)</t>
  </si>
  <si>
    <t xml:space="preserve">     barrels)</t>
  </si>
  <si>
    <r>
      <t>Oman</t>
    </r>
    <r>
      <rPr>
        <vertAlign val="superscript"/>
        <sz val="8"/>
        <rFont val="Times New Roman"/>
        <family val="1"/>
      </rPr>
      <t>e</t>
    </r>
  </si>
  <si>
    <t>4</t>
  </si>
  <si>
    <r>
      <t>2</t>
    </r>
    <r>
      <rPr>
        <sz val="8"/>
        <rFont val="Times New Roman"/>
        <family val="1"/>
      </rPr>
      <t>In addition to the countries listed, Iran produced phosphate rock, but information is inadequate to estimate output.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</si>
  <si>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</si>
  <si>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Synthetic anhydrous ammonia; excludes coke oven byproduct ammonia.</t>
    </r>
  </si>
  <si>
    <t>F</t>
  </si>
  <si>
    <t>(Rio Tinto plc)</t>
  </si>
  <si>
    <r>
      <t>Exploration notes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       </t>
    </r>
  </si>
  <si>
    <r>
      <t>Resource notes</t>
    </r>
    <r>
      <rPr>
        <vertAlign val="superscript"/>
        <sz val="8"/>
        <color indexed="8"/>
        <rFont val="Times New Roman"/>
        <family val="1"/>
      </rPr>
      <t>2</t>
    </r>
  </si>
  <si>
    <t>program</t>
  </si>
  <si>
    <t>an average grade of 31% trona</t>
  </si>
  <si>
    <t>Previous extensive drill</t>
  </si>
  <si>
    <r>
      <t>2</t>
    </r>
    <r>
      <rPr>
        <sz val="8"/>
        <rFont val="Times New Roman"/>
        <family val="1"/>
      </rPr>
      <t xml:space="preserve">Resources reported where available based on data from various public sources.  Data were not verified by the U.S. Geological Survey.  </t>
    </r>
  </si>
  <si>
    <r>
      <t>per capita</t>
    </r>
    <r>
      <rPr>
        <vertAlign val="superscript"/>
        <sz val="8"/>
        <rFont val="Times New Roman"/>
        <family val="1"/>
      </rPr>
      <t>1</t>
    </r>
  </si>
  <si>
    <r>
      <t>change</t>
    </r>
    <r>
      <rPr>
        <vertAlign val="superscript"/>
        <sz val="8"/>
        <rFont val="Times New Roman"/>
        <family val="1"/>
      </rPr>
      <t>2</t>
    </r>
  </si>
  <si>
    <r>
      <t>Type</t>
    </r>
    <r>
      <rPr>
        <vertAlign val="superscript"/>
        <sz val="8"/>
        <rFont val="Times New Roman"/>
        <family val="1"/>
      </rPr>
      <t>1</t>
    </r>
  </si>
  <si>
    <t>Soda ash</t>
  </si>
  <si>
    <r>
      <t>1</t>
    </r>
    <r>
      <rPr>
        <sz val="8"/>
        <rFont val="Times New Roman"/>
        <family val="1"/>
      </rPr>
      <t xml:space="preserve">F--Feasibility work ongoing/completed.  </t>
    </r>
  </si>
  <si>
    <r>
      <t>3</t>
    </r>
    <r>
      <rPr>
        <sz val="8"/>
        <rFont val="Times New Roman"/>
        <family val="1"/>
      </rPr>
      <t>Extensive defined as greater than 10,000 meters of drilling.</t>
    </r>
    <r>
      <rPr>
        <vertAlign val="superscript"/>
        <sz val="8"/>
        <rFont val="Times New Roman"/>
        <family val="1"/>
      </rPr>
      <t>.</t>
    </r>
  </si>
  <si>
    <r>
      <t>1</t>
    </r>
    <r>
      <rPr>
        <sz val="8"/>
        <rFont val="Times New Roman"/>
        <family val="1"/>
      </rPr>
      <t>Totals may not add owing to independent rounding.  Percentages are calculated on unrounded data.  Table includes data available as of April 2005.</t>
    </r>
  </si>
  <si>
    <t>Average grade</t>
  </si>
  <si>
    <r>
      <t>1</t>
    </r>
    <r>
      <rPr>
        <sz val="8"/>
        <rFont val="Times New Roman"/>
        <family val="1"/>
      </rPr>
      <t>Direct-reduced iron.</t>
    </r>
  </si>
  <si>
    <r>
      <t>Saudi Arabia, DRI</t>
    </r>
    <r>
      <rPr>
        <vertAlign val="superscript"/>
        <sz val="8"/>
        <rFont val="Times New Roman"/>
        <family val="1"/>
      </rPr>
      <t>1</t>
    </r>
  </si>
  <si>
    <r>
      <t>Iraq, DRI</t>
    </r>
    <r>
      <rPr>
        <vertAlign val="superscript"/>
        <sz val="8"/>
        <rFont val="Times New Roman"/>
        <family val="1"/>
      </rPr>
      <t>1</t>
    </r>
  </si>
  <si>
    <r>
      <t>Qatar, DRI</t>
    </r>
    <r>
      <rPr>
        <vertAlign val="superscript"/>
        <sz val="8"/>
        <rFont val="Times New Roman"/>
        <family val="1"/>
      </rPr>
      <t>1</t>
    </r>
  </si>
  <si>
    <r>
      <t>DRI</t>
    </r>
    <r>
      <rPr>
        <vertAlign val="superscript"/>
        <sz val="8"/>
        <rFont val="Times New Roman"/>
        <family val="1"/>
      </rPr>
      <t>1</t>
    </r>
  </si>
  <si>
    <t>MIDDLE EAST:  HISTORIC AND PROJECTED BAUXITE MINE PRODUCTION, 1990-2009</t>
  </si>
  <si>
    <r>
      <t>1</t>
    </r>
    <r>
      <rPr>
        <sz val="8"/>
        <rFont val="Times New Roman"/>
        <family val="1"/>
      </rPr>
      <t>May include some secondary aluminum produced from used beverage cans.</t>
    </r>
  </si>
  <si>
    <r>
      <t>Bahrain</t>
    </r>
    <r>
      <rPr>
        <vertAlign val="superscript"/>
        <sz val="8"/>
        <rFont val="Times New Roman"/>
        <family val="1"/>
      </rPr>
      <t>1</t>
    </r>
  </si>
  <si>
    <r>
      <t>MIDDLE EAST:  HISTORIC AND PROJECTED COPPER MINE PRODUCTION, 1990-2009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</si>
  <si>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Copper content of mined ore (gross weight).</t>
    </r>
  </si>
  <si>
    <r>
      <t>1</t>
    </r>
    <r>
      <rPr>
        <sz val="8"/>
        <rFont val="Times New Roman"/>
        <family val="1"/>
      </rPr>
      <t>May include secondary.</t>
    </r>
  </si>
  <si>
    <r>
      <t>2</t>
    </r>
    <r>
      <rPr>
        <sz val="8"/>
        <rFont val="Times New Roman"/>
        <family val="1"/>
      </rPr>
      <t>Electrowon.</t>
    </r>
  </si>
  <si>
    <r>
      <t>MIDDLE EAST:  HISTORIC AND PROJECTED REFINED COPPER METAL PRODUCTION, 1990-2009</t>
    </r>
    <r>
      <rPr>
        <vertAlign val="superscript"/>
        <sz val="8"/>
        <rFont val="Times New Roman"/>
        <family val="1"/>
      </rPr>
      <t>1</t>
    </r>
  </si>
  <si>
    <r>
      <t>Cyprus</t>
    </r>
    <r>
      <rPr>
        <vertAlign val="superscript"/>
        <sz val="8"/>
        <rFont val="Times New Roman"/>
        <family val="1"/>
      </rPr>
      <t>2</t>
    </r>
  </si>
  <si>
    <t>or no production.</t>
  </si>
  <si>
    <t>production.</t>
  </si>
  <si>
    <t>MIDDLE EAST:  HISTORIC AND PROJECTED  LEAD MINE PRODUCTION, 1990-2009</t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</si>
  <si>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  -- Negligible or no production.</t>
    </r>
  </si>
  <si>
    <r>
      <t>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</si>
  <si>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In addition to the countries listed, Saudi Arabia also produces secondary lead, but information is inadequate to estimate production.</t>
    </r>
  </si>
  <si>
    <t>MIDDLE EAST:  HISTORIC AND PROJECTED ZINC METAL PRODUCTION, 1990-2009</t>
  </si>
  <si>
    <t>MIDDLE EAST:  HISTORIC AND PROJECTED PHOSPHATE ROCK PRODUCTION, 1990-2009</t>
  </si>
  <si>
    <r>
      <t>1</t>
    </r>
    <r>
      <rPr>
        <sz val="8"/>
        <rFont val="Times New Roman"/>
        <family val="1"/>
      </rPr>
      <t>Includes anthracite, bituminous, and lignite.</t>
    </r>
  </si>
  <si>
    <r>
      <t>MIDDLE EAST:  HISTORIC AND PROJECTED SALABLE COAL PRODUCTION, 1990-2009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</si>
  <si>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Most produced natural gas in Yemen was stripped of liquids and reinjected.</t>
    </r>
  </si>
  <si>
    <r>
      <t>Yemen</t>
    </r>
    <r>
      <rPr>
        <vertAlign val="superscript"/>
        <sz val="8"/>
        <rFont val="Times New Roman"/>
        <family val="1"/>
      </rPr>
      <t>1</t>
    </r>
  </si>
  <si>
    <t>MIDDLE EAST:  HISTORIC AND PROJECTED NATURAL GAS PRODUCTION, 1990-2009</t>
  </si>
  <si>
    <t>MIDDLE EAST:  HISTORIC AND PROJECTED CRUDE PETROLEUM (INCLUDING CONDENSATE) PRODUCTION, 1990-2009</t>
  </si>
  <si>
    <t>MIDDLE EAST:  HISTORIC AND PROJECTED GOLD MINE PRODUCTION, 1990-2009</t>
  </si>
  <si>
    <t>MIDDLE EAST:  HISTORIC AND PROJECTED IRON PRODUCTION, 1990-2009</t>
  </si>
  <si>
    <t>MIDDLE EAST:  HISTORIC AND PROJECTED STEEL PRODUCTION, 1990-2009</t>
  </si>
  <si>
    <t>MIDDLE EAST:  HISTORIC AND PROJECTED  PRIMARY REFINED LEAD PRODUCTION, 1990-2009</t>
  </si>
  <si>
    <t>MIDDLE EAST:  HISTORIC AND PROJECTED  SECONDARY REFINED LEAD PRODUCTION, 1990-2009</t>
  </si>
  <si>
    <t>MIDDLE EAST:  HISTORIC AND PROJECTED NICKEL PRODUCTION, 1990-2009</t>
  </si>
  <si>
    <t>MIDDLE EAST:  HISTORIC AND PROJECTED SILVER MINE PRODUCTION, 1990-2009</t>
  </si>
  <si>
    <t>MIDDLE EAST:  HISTORIC AND PROJECTED ZINC MINE PRODUCTION, 1990-2009</t>
  </si>
  <si>
    <t>Mineral fuels and related products,</t>
  </si>
  <si>
    <t>petroleum</t>
  </si>
  <si>
    <t>mine output,</t>
  </si>
  <si>
    <t>gross weight</t>
  </si>
  <si>
    <t>Cement,</t>
  </si>
  <si>
    <r>
      <t>GDP</t>
    </r>
    <r>
      <rPr>
        <vertAlign val="superscript"/>
        <sz val="8"/>
        <rFont val="Times New Roman"/>
        <family val="1"/>
      </rPr>
      <t>1-3</t>
    </r>
  </si>
  <si>
    <t>GDP</t>
  </si>
  <si>
    <r>
      <t>1</t>
    </r>
    <r>
      <rPr>
        <sz val="8"/>
        <rFont val="Times New Roman"/>
        <family val="1"/>
      </rPr>
      <t>Gross domestic product (GDP) based on purchasing-power-parity valuation of country GDP.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</si>
  <si>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</t>
    </r>
  </si>
  <si>
    <t xml:space="preserve"> no production.</t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</si>
  <si>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-- Negligible or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</si>
  <si>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-- Negligible or no production.  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</si>
  <si>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-- Negligible or no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</si>
  <si>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-- Negligible or no production.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</si>
  <si>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 -- Negligible or no</t>
    </r>
  </si>
  <si>
    <r>
      <t>e</t>
    </r>
    <r>
      <rPr>
        <sz val="8"/>
        <rFont val="Times New Roman"/>
        <family val="1"/>
      </rPr>
      <t>Estimated; estimated data and totals are rounded to no more than three significant digits; may not add to totals shown.   -- Negligible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</si>
  <si>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-- Negligible or 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</si>
  <si>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 New Roman"/>
        <family val="1"/>
      </rPr>
      <t xml:space="preserve">  </t>
    </r>
    <r>
      <rPr>
        <sz val="8"/>
        <rFont val="Times New Roman"/>
        <family val="1"/>
      </rPr>
      <t>-- Negligible or no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</si>
  <si>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--  Negligible or no </t>
    </r>
  </si>
  <si>
    <r>
      <t>MIDDLE EAST:  HISTORIC AND PROJECTED IRON ORE MINE PRODUCTION, 1990-2009</t>
    </r>
    <r>
      <rPr>
        <sz val="8"/>
        <rFont val="Times New Roman"/>
        <family val="1"/>
      </rPr>
      <t xml:space="preserve"> </t>
    </r>
  </si>
  <si>
    <t>MIDDLE EAST:  HISTORIC AND PROJECTED ALUMINUM PRODUCTION, 1990-2009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</si>
</sst>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0.000%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);\(#,##0.0\)"/>
    <numFmt numFmtId="180" formatCode="0.0000%"/>
    <numFmt numFmtId="181" formatCode="0.000000"/>
    <numFmt numFmtId="182" formatCode="\(&quot;$&quot;* #,##0.0_);_(&quot;$&quot;* \(#,##0.0\);_(&quot;$&quot;* &quot;-&quot;??_);_(@_)"/>
    <numFmt numFmtId="183" formatCode="\(&quot;$&quot;* #,##0_);\(&quot;$&quot;* \(#,##0\);\(&quot;$&quot;* &quot;-&quot;??_);\(@_)"/>
    <numFmt numFmtId="184" formatCode="_(&quot;$&quot;* #,##0_);\(&quot;$&quot;* \(#,##0\);\(&quot;$&quot;* &quot;-&quot;??_);\(@\)"/>
    <numFmt numFmtId="185" formatCode="_(* #,##0\);_(* \(#,##0\);_(* &quot;-&quot;??_);_(@_)"/>
    <numFmt numFmtId="186" formatCode="&quot;$&quot;#,##0.0"/>
    <numFmt numFmtId="187" formatCode="&quot;$&quot;#,##0"/>
  </numFmts>
  <fonts count="10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  <font>
      <vertAlign val="superscript"/>
      <sz val="8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15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indent="1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9" fontId="1" fillId="0" borderId="0" xfId="15" applyNumberFormat="1" applyFont="1" applyAlignment="1">
      <alignment vertical="center"/>
    </xf>
    <xf numFmtId="169" fontId="1" fillId="0" borderId="0" xfId="15" applyNumberFormat="1" applyFont="1" applyFill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1" fillId="0" borderId="0" xfId="15" applyNumberFormat="1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15" applyNumberFormat="1" applyFont="1" applyFill="1" applyAlignment="1">
      <alignment vertical="center"/>
    </xf>
    <xf numFmtId="169" fontId="3" fillId="0" borderId="0" xfId="15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3" fontId="1" fillId="0" borderId="0" xfId="15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horizontal="right" vertical="center"/>
    </xf>
    <xf numFmtId="169" fontId="1" fillId="0" borderId="0" xfId="15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3" fontId="1" fillId="0" borderId="1" xfId="15" applyNumberFormat="1" applyFont="1" applyFill="1" applyBorder="1" applyAlignment="1">
      <alignment vertical="center"/>
    </xf>
    <xf numFmtId="169" fontId="1" fillId="0" borderId="1" xfId="15" applyNumberFormat="1" applyFont="1" applyFill="1" applyBorder="1" applyAlignment="1">
      <alignment vertical="center"/>
    </xf>
    <xf numFmtId="0" fontId="3" fillId="0" borderId="0" xfId="15" applyNumberFormat="1" applyFont="1" applyAlignment="1">
      <alignment vertical="center"/>
    </xf>
    <xf numFmtId="3" fontId="1" fillId="0" borderId="1" xfId="15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15" applyNumberFormat="1" applyFont="1" applyFill="1" applyAlignment="1">
      <alignment horizontal="left" vertical="center"/>
    </xf>
    <xf numFmtId="0" fontId="1" fillId="0" borderId="0" xfId="15" applyNumberFormat="1" applyFont="1" applyFill="1" applyAlignment="1">
      <alignment vertical="center"/>
    </xf>
    <xf numFmtId="169" fontId="3" fillId="0" borderId="0" xfId="15" applyNumberFormat="1" applyFont="1" applyFill="1" applyAlignment="1">
      <alignment vertical="center"/>
    </xf>
    <xf numFmtId="0" fontId="3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15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9" fontId="1" fillId="0" borderId="0" xfId="15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9" fontId="1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15" applyNumberFormat="1" applyFont="1" applyFill="1" applyBorder="1" applyAlignment="1">
      <alignment horizontal="right" vertical="center"/>
    </xf>
    <xf numFmtId="0" fontId="5" fillId="0" borderId="0" xfId="21" applyFill="1">
      <alignment/>
      <protection/>
    </xf>
    <xf numFmtId="0" fontId="4" fillId="0" borderId="0" xfId="21" applyFont="1" applyFill="1" applyAlignment="1" applyProtection="1">
      <alignment vertical="center"/>
      <protection/>
    </xf>
    <xf numFmtId="0" fontId="5" fillId="0" borderId="0" xfId="21" applyFont="1" applyFill="1" applyProtection="1">
      <alignment/>
      <protection/>
    </xf>
    <xf numFmtId="37" fontId="5" fillId="0" borderId="0" xfId="21" applyNumberFormat="1" applyFont="1" applyFill="1" applyProtection="1">
      <alignment/>
      <protection/>
    </xf>
    <xf numFmtId="173" fontId="5" fillId="0" borderId="0" xfId="21" applyNumberFormat="1" applyFont="1" applyFill="1" applyProtection="1">
      <alignment/>
      <protection/>
    </xf>
    <xf numFmtId="37" fontId="7" fillId="0" borderId="0" xfId="21" applyNumberFormat="1" applyFont="1" applyFill="1" applyAlignment="1" applyProtection="1">
      <alignment horizontal="centerContinuous"/>
      <protection/>
    </xf>
    <xf numFmtId="179" fontId="5" fillId="0" borderId="0" xfId="21" applyNumberFormat="1" applyFont="1" applyFill="1" applyProtection="1">
      <alignment/>
      <protection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left" vertical="center"/>
    </xf>
    <xf numFmtId="0" fontId="1" fillId="0" borderId="0" xfId="15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3" fontId="3" fillId="0" borderId="0" xfId="15" applyNumberFormat="1" applyFont="1" applyAlignment="1">
      <alignment horizontal="left" vertical="center"/>
    </xf>
    <xf numFmtId="3" fontId="1" fillId="0" borderId="0" xfId="15" applyNumberFormat="1" applyFont="1" applyAlignment="1">
      <alignment horizontal="left" vertical="center"/>
    </xf>
    <xf numFmtId="3" fontId="1" fillId="0" borderId="3" xfId="15" applyNumberFormat="1" applyFont="1" applyBorder="1" applyAlignment="1">
      <alignment horizontal="right" vertical="center"/>
    </xf>
    <xf numFmtId="3" fontId="1" fillId="0" borderId="3" xfId="15" applyNumberFormat="1" applyFont="1" applyBorder="1" applyAlignment="1">
      <alignment horizontal="left" vertical="center"/>
    </xf>
    <xf numFmtId="3" fontId="1" fillId="0" borderId="3" xfId="15" applyNumberFormat="1" applyFont="1" applyBorder="1" applyAlignment="1">
      <alignment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1" xfId="15" applyNumberFormat="1" applyFont="1" applyBorder="1" applyAlignment="1">
      <alignment horizontal="left" vertical="center"/>
    </xf>
    <xf numFmtId="3" fontId="3" fillId="0" borderId="1" xfId="15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4" fillId="0" borderId="2" xfId="21" applyFont="1" applyFill="1" applyBorder="1" applyAlignment="1" applyProtection="1">
      <alignment horizontal="left" vertical="center"/>
      <protection/>
    </xf>
    <xf numFmtId="0" fontId="4" fillId="0" borderId="2" xfId="21" applyFont="1" applyFill="1" applyBorder="1" applyAlignment="1" applyProtection="1">
      <alignment horizontal="left" vertical="center" indent="1"/>
      <protection/>
    </xf>
    <xf numFmtId="3" fontId="1" fillId="0" borderId="2" xfId="17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indent="1"/>
    </xf>
    <xf numFmtId="3" fontId="1" fillId="0" borderId="0" xfId="15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9" fontId="1" fillId="0" borderId="0" xfId="15" applyNumberFormat="1" applyFont="1" applyAlignment="1">
      <alignment horizontal="center" vertical="center"/>
    </xf>
    <xf numFmtId="3" fontId="1" fillId="0" borderId="0" xfId="15" applyNumberFormat="1" applyFont="1" applyBorder="1" applyAlignment="1">
      <alignment horizontal="right" vertical="center"/>
    </xf>
    <xf numFmtId="169" fontId="1" fillId="0" borderId="0" xfId="15" applyNumberFormat="1" applyFont="1" applyBorder="1" applyAlignment="1">
      <alignment horizontal="center" vertical="center"/>
    </xf>
    <xf numFmtId="169" fontId="1" fillId="0" borderId="3" xfId="15" applyNumberFormat="1" applyFont="1" applyBorder="1" applyAlignment="1">
      <alignment horizontal="center" vertical="center"/>
    </xf>
    <xf numFmtId="169" fontId="1" fillId="0" borderId="1" xfId="15" applyNumberFormat="1" applyFont="1" applyBorder="1" applyAlignment="1">
      <alignment horizontal="center" vertical="center"/>
    </xf>
    <xf numFmtId="169" fontId="1" fillId="0" borderId="1" xfId="15" applyNumberFormat="1" applyFont="1" applyBorder="1" applyAlignment="1">
      <alignment vertical="center"/>
    </xf>
    <xf numFmtId="169" fontId="3" fillId="0" borderId="1" xfId="15" applyNumberFormat="1" applyFont="1" applyFill="1" applyBorder="1" applyAlignment="1">
      <alignment vertical="center"/>
    </xf>
    <xf numFmtId="3" fontId="1" fillId="0" borderId="2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left" vertical="center"/>
    </xf>
    <xf numFmtId="0" fontId="3" fillId="0" borderId="0" xfId="0" applyFont="1" applyAlignment="1" quotePrefix="1">
      <alignment vertical="center"/>
    </xf>
    <xf numFmtId="173" fontId="1" fillId="0" borderId="6" xfId="0" applyNumberFormat="1" applyFont="1" applyBorder="1" applyAlignment="1">
      <alignment horizontal="left" vertical="center" indent="1"/>
    </xf>
    <xf numFmtId="173" fontId="1" fillId="0" borderId="0" xfId="0" applyNumberFormat="1" applyFont="1" applyAlignment="1">
      <alignment vertical="center"/>
    </xf>
    <xf numFmtId="173" fontId="1" fillId="0" borderId="0" xfId="0" applyNumberFormat="1" applyFont="1" applyBorder="1" applyAlignment="1" quotePrefix="1">
      <alignment horizontal="right" vertical="center"/>
    </xf>
    <xf numFmtId="3" fontId="1" fillId="0" borderId="7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3" fontId="3" fillId="0" borderId="7" xfId="0" applyNumberFormat="1" applyFont="1" applyBorder="1" applyAlignment="1" quotePrefix="1">
      <alignment horizontal="left" vertical="center"/>
    </xf>
    <xf numFmtId="3" fontId="1" fillId="0" borderId="8" xfId="0" applyNumberFormat="1" applyFont="1" applyBorder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0" fontId="4" fillId="0" borderId="0" xfId="21" applyFont="1" applyFill="1" applyBorder="1" applyAlignment="1" applyProtection="1">
      <alignment horizontal="left" vertical="center"/>
      <protection/>
    </xf>
    <xf numFmtId="37" fontId="4" fillId="0" borderId="0" xfId="21" applyNumberFormat="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>
      <alignment horizontal="center"/>
    </xf>
    <xf numFmtId="0" fontId="4" fillId="0" borderId="6" xfId="21" applyFont="1" applyFill="1" applyBorder="1" applyAlignment="1" applyProtection="1">
      <alignment horizontal="center" vertical="center"/>
      <protection/>
    </xf>
    <xf numFmtId="0" fontId="3" fillId="0" borderId="0" xfId="0" applyFont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  <xf numFmtId="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/>
    </xf>
    <xf numFmtId="3" fontId="1" fillId="0" borderId="2" xfId="15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70" fontId="1" fillId="0" borderId="2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6" fontId="1" fillId="0" borderId="0" xfId="17" applyNumberFormat="1" applyFont="1" applyFill="1" applyAlignment="1">
      <alignment horizontal="right"/>
    </xf>
    <xf numFmtId="187" fontId="1" fillId="0" borderId="0" xfId="17" applyNumberFormat="1" applyFont="1" applyFill="1" applyAlignment="1">
      <alignment horizontal="right"/>
    </xf>
    <xf numFmtId="167" fontId="1" fillId="0" borderId="0" xfId="22" applyNumberFormat="1" applyFont="1" applyFill="1" applyAlignment="1">
      <alignment horizontal="right"/>
    </xf>
    <xf numFmtId="3" fontId="1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17" applyNumberFormat="1" applyFont="1" applyFill="1" applyBorder="1" applyAlignment="1">
      <alignment/>
    </xf>
    <xf numFmtId="3" fontId="1" fillId="0" borderId="9" xfId="22" applyNumberFormat="1" applyFont="1" applyFill="1" applyBorder="1" applyAlignment="1">
      <alignment horizontal="right"/>
    </xf>
    <xf numFmtId="167" fontId="1" fillId="0" borderId="9" xfId="22" applyNumberFormat="1" applyFont="1" applyFill="1" applyBorder="1" applyAlignment="1">
      <alignment horizontal="right"/>
    </xf>
    <xf numFmtId="3" fontId="1" fillId="0" borderId="0" xfId="17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3" fontId="4" fillId="0" borderId="2" xfId="17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indent="1"/>
    </xf>
    <xf numFmtId="3" fontId="1" fillId="0" borderId="0" xfId="15" applyNumberFormat="1" applyFont="1" applyFill="1" applyBorder="1" applyAlignment="1">
      <alignment vertical="center"/>
    </xf>
    <xf numFmtId="169" fontId="1" fillId="0" borderId="0" xfId="15" applyNumberFormat="1" applyFont="1" applyFill="1" applyBorder="1" applyAlignment="1">
      <alignment vertical="center"/>
    </xf>
    <xf numFmtId="169" fontId="3" fillId="0" borderId="0" xfId="15" applyNumberFormat="1" applyFont="1" applyFill="1" applyBorder="1" applyAlignment="1">
      <alignment horizontal="right" vertical="center"/>
    </xf>
    <xf numFmtId="3" fontId="1" fillId="0" borderId="2" xfId="15" applyNumberFormat="1" applyFont="1" applyFill="1" applyBorder="1" applyAlignment="1">
      <alignment vertical="center"/>
    </xf>
    <xf numFmtId="169" fontId="1" fillId="0" borderId="2" xfId="15" applyNumberFormat="1" applyFont="1" applyFill="1" applyBorder="1" applyAlignment="1">
      <alignment vertical="center"/>
    </xf>
    <xf numFmtId="169" fontId="3" fillId="0" borderId="2" xfId="15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indent="2"/>
    </xf>
    <xf numFmtId="3" fontId="1" fillId="0" borderId="9" xfId="15" applyNumberFormat="1" applyFont="1" applyFill="1" applyBorder="1" applyAlignment="1">
      <alignment vertical="center"/>
    </xf>
    <xf numFmtId="169" fontId="1" fillId="0" borderId="9" xfId="15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3" fontId="1" fillId="0" borderId="6" xfId="15" applyNumberFormat="1" applyFont="1" applyFill="1" applyBorder="1" applyAlignment="1">
      <alignment vertical="center"/>
    </xf>
    <xf numFmtId="169" fontId="1" fillId="0" borderId="6" xfId="15" applyNumberFormat="1" applyFont="1" applyFill="1" applyBorder="1" applyAlignment="1">
      <alignment vertical="center"/>
    </xf>
    <xf numFmtId="169" fontId="1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1" fillId="0" borderId="0" xfId="15" applyNumberFormat="1" applyFont="1" applyAlignment="1">
      <alignment vertical="center"/>
    </xf>
    <xf numFmtId="0" fontId="3" fillId="0" borderId="1" xfId="15" applyNumberFormat="1" applyFont="1" applyBorder="1" applyAlignment="1">
      <alignment horizontal="left" vertical="center"/>
    </xf>
    <xf numFmtId="0" fontId="1" fillId="0" borderId="0" xfId="15" applyNumberFormat="1" applyFont="1" applyAlignment="1">
      <alignment horizontal="left" vertical="center"/>
    </xf>
    <xf numFmtId="0" fontId="3" fillId="0" borderId="0" xfId="15" applyNumberFormat="1" applyFont="1" applyAlignment="1">
      <alignment horizontal="left" vertical="center"/>
    </xf>
    <xf numFmtId="0" fontId="3" fillId="0" borderId="0" xfId="15" applyNumberFormat="1" applyFont="1" applyFill="1" applyBorder="1" applyAlignment="1">
      <alignment horizontal="left" vertical="center"/>
    </xf>
    <xf numFmtId="0" fontId="3" fillId="0" borderId="2" xfId="15" applyNumberFormat="1" applyFont="1" applyFill="1" applyBorder="1" applyAlignment="1">
      <alignment horizontal="left" vertical="center"/>
    </xf>
    <xf numFmtId="0" fontId="3" fillId="0" borderId="0" xfId="15" applyNumberFormat="1" applyFont="1" applyFill="1" applyBorder="1" applyAlignment="1">
      <alignment vertical="center"/>
    </xf>
    <xf numFmtId="0" fontId="3" fillId="0" borderId="2" xfId="15" applyNumberFormat="1" applyFont="1" applyFill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0" xfId="15" applyNumberFormat="1" applyFont="1" applyBorder="1" applyAlignment="1">
      <alignment horizontal="center" vertical="center"/>
    </xf>
    <xf numFmtId="0" fontId="3" fillId="0" borderId="0" xfId="15" applyNumberFormat="1" applyFont="1" applyBorder="1" applyAlignment="1">
      <alignment horizontal="left" vertical="center"/>
    </xf>
    <xf numFmtId="0" fontId="1" fillId="0" borderId="0" xfId="15" applyNumberFormat="1" applyFont="1" applyAlignment="1">
      <alignment horizontal="center" vertical="center"/>
    </xf>
    <xf numFmtId="0" fontId="1" fillId="0" borderId="3" xfId="15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3" fillId="0" borderId="3" xfId="15" applyNumberFormat="1" applyFont="1" applyBorder="1" applyAlignment="1">
      <alignment vertical="center"/>
    </xf>
    <xf numFmtId="0" fontId="3" fillId="0" borderId="1" xfId="15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3" xfId="15" applyNumberFormat="1" applyFont="1" applyFill="1" applyBorder="1" applyAlignment="1">
      <alignment vertical="center"/>
    </xf>
    <xf numFmtId="0" fontId="1" fillId="0" borderId="6" xfId="15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7" fontId="1" fillId="0" borderId="0" xfId="22" applyNumberFormat="1" applyFont="1" applyFill="1" applyBorder="1" applyAlignment="1">
      <alignment horizontal="right"/>
    </xf>
    <xf numFmtId="3" fontId="1" fillId="0" borderId="9" xfId="17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37" fontId="4" fillId="0" borderId="2" xfId="21" applyNumberFormat="1" applyFont="1" applyFill="1" applyBorder="1" applyAlignment="1" applyProtection="1">
      <alignment horizontal="left" vertical="center" indent="1"/>
      <protection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15" applyNumberFormat="1" applyFont="1" applyFill="1" applyAlignment="1">
      <alignment horizontal="right" vertical="center"/>
    </xf>
    <xf numFmtId="0" fontId="3" fillId="0" borderId="0" xfId="15" applyNumberFormat="1" applyFont="1" applyFill="1" applyAlignment="1">
      <alignment horizontal="right" vertical="center"/>
    </xf>
    <xf numFmtId="0" fontId="1" fillId="0" borderId="3" xfId="15" applyNumberFormat="1" applyFont="1" applyFill="1" applyBorder="1" applyAlignment="1">
      <alignment vertical="center"/>
    </xf>
    <xf numFmtId="169" fontId="1" fillId="0" borderId="3" xfId="15" applyNumberFormat="1" applyFont="1" applyFill="1" applyBorder="1" applyAlignment="1">
      <alignment vertical="center"/>
    </xf>
    <xf numFmtId="0" fontId="1" fillId="0" borderId="2" xfId="15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21" applyFont="1" applyFill="1" applyAlignment="1" applyProtection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9" xfId="0" applyFont="1" applyBorder="1" applyAlignment="1" quotePrefix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SUM02-t03-exp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E1"/>
    </sheetView>
  </sheetViews>
  <sheetFormatPr defaultColWidth="9.33203125" defaultRowHeight="12.75"/>
  <cols>
    <col min="1" max="1" width="34.5" style="0" customWidth="1"/>
    <col min="2" max="2" width="2.83203125" style="0" customWidth="1"/>
    <col min="3" max="3" width="14.66015625" style="0" customWidth="1"/>
    <col min="4" max="4" width="2.83203125" style="0" customWidth="1"/>
    <col min="5" max="5" width="14.5" style="0" customWidth="1"/>
  </cols>
  <sheetData>
    <row r="1" spans="1:5" ht="11.25" customHeight="1">
      <c r="A1" s="253" t="s">
        <v>4</v>
      </c>
      <c r="B1" s="253"/>
      <c r="C1" s="253"/>
      <c r="D1" s="253"/>
      <c r="E1" s="253"/>
    </row>
    <row r="2" spans="1:5" ht="11.25" customHeight="1">
      <c r="A2" s="253" t="s">
        <v>115</v>
      </c>
      <c r="B2" s="253"/>
      <c r="C2" s="253"/>
      <c r="D2" s="253"/>
      <c r="E2" s="253"/>
    </row>
    <row r="3" spans="1:5" ht="11.25" customHeight="1">
      <c r="A3" s="254" t="s">
        <v>1</v>
      </c>
      <c r="B3" s="254"/>
      <c r="C3" s="254"/>
      <c r="D3" s="254"/>
      <c r="E3" s="254"/>
    </row>
    <row r="4" spans="1:5" ht="11.25" customHeight="1">
      <c r="A4" s="150"/>
      <c r="B4" s="150"/>
      <c r="C4" s="151" t="s">
        <v>23</v>
      </c>
      <c r="D4" s="151"/>
      <c r="E4" s="152" t="s">
        <v>100</v>
      </c>
    </row>
    <row r="5" spans="1:5" ht="11.25" customHeight="1">
      <c r="A5" s="153" t="s">
        <v>0</v>
      </c>
      <c r="B5" s="9"/>
      <c r="C5" s="153" t="s">
        <v>21</v>
      </c>
      <c r="D5" s="153"/>
      <c r="E5" s="154" t="s">
        <v>5</v>
      </c>
    </row>
    <row r="6" spans="1:5" ht="11.25" customHeight="1">
      <c r="A6" s="3" t="s">
        <v>6</v>
      </c>
      <c r="B6" s="155"/>
      <c r="C6" s="156">
        <v>665</v>
      </c>
      <c r="D6" s="155"/>
      <c r="E6" s="157">
        <v>0.672</v>
      </c>
    </row>
    <row r="7" spans="1:5" ht="11.25" customHeight="1">
      <c r="A7" s="3" t="s">
        <v>7</v>
      </c>
      <c r="B7" s="155"/>
      <c r="C7" s="156">
        <v>9250</v>
      </c>
      <c r="D7" s="155"/>
      <c r="E7" s="157">
        <v>0.765</v>
      </c>
    </row>
    <row r="8" spans="1:5" ht="11.25" customHeight="1">
      <c r="A8" s="3" t="s">
        <v>18</v>
      </c>
      <c r="B8" s="155"/>
      <c r="C8" s="156">
        <v>1648000</v>
      </c>
      <c r="D8" s="155"/>
      <c r="E8" s="157">
        <v>66.4</v>
      </c>
    </row>
    <row r="9" spans="1:5" ht="11.25" customHeight="1">
      <c r="A9" s="3" t="s">
        <v>17</v>
      </c>
      <c r="B9" s="155"/>
      <c r="C9" s="156">
        <v>437072</v>
      </c>
      <c r="D9" s="155"/>
      <c r="E9" s="157">
        <v>24.7</v>
      </c>
    </row>
    <row r="10" spans="1:5" ht="11.25" customHeight="1">
      <c r="A10" s="3" t="s">
        <v>8</v>
      </c>
      <c r="B10" s="155"/>
      <c r="C10" s="156">
        <v>26990</v>
      </c>
      <c r="D10" s="155"/>
      <c r="E10" s="157">
        <v>10.1</v>
      </c>
    </row>
    <row r="11" spans="1:5" ht="11.25" customHeight="1">
      <c r="A11" s="3" t="s">
        <v>9</v>
      </c>
      <c r="B11" s="155"/>
      <c r="C11" s="156">
        <v>92300</v>
      </c>
      <c r="D11" s="155"/>
      <c r="E11" s="157">
        <v>5.3</v>
      </c>
    </row>
    <row r="12" spans="1:5" ht="11.25" customHeight="1">
      <c r="A12" s="3" t="s">
        <v>10</v>
      </c>
      <c r="B12" s="155"/>
      <c r="C12" s="156">
        <v>17820</v>
      </c>
      <c r="D12" s="155"/>
      <c r="E12" s="157">
        <v>2.4</v>
      </c>
    </row>
    <row r="13" spans="1:5" ht="11.25" customHeight="1">
      <c r="A13" s="3" t="s">
        <v>11</v>
      </c>
      <c r="B13" s="155"/>
      <c r="C13" s="156">
        <v>10400</v>
      </c>
      <c r="D13" s="155"/>
      <c r="E13" s="157">
        <v>4.5</v>
      </c>
    </row>
    <row r="14" spans="1:5" ht="11.25" customHeight="1">
      <c r="A14" s="3" t="s">
        <v>12</v>
      </c>
      <c r="B14" s="155"/>
      <c r="C14" s="156">
        <v>212460</v>
      </c>
      <c r="D14" s="155"/>
      <c r="E14" s="157">
        <v>2.6</v>
      </c>
    </row>
    <row r="15" spans="1:5" ht="11.25" customHeight="1">
      <c r="A15" s="3" t="s">
        <v>13</v>
      </c>
      <c r="B15" s="155"/>
      <c r="C15" s="156">
        <v>11437</v>
      </c>
      <c r="D15" s="155"/>
      <c r="E15" s="157">
        <v>0.6105</v>
      </c>
    </row>
    <row r="16" spans="1:5" ht="11.25" customHeight="1">
      <c r="A16" s="3" t="s">
        <v>14</v>
      </c>
      <c r="B16" s="155"/>
      <c r="C16" s="156">
        <v>1960582</v>
      </c>
      <c r="D16" s="155"/>
      <c r="E16" s="157">
        <v>22.5</v>
      </c>
    </row>
    <row r="17" spans="1:5" ht="11.25" customHeight="1">
      <c r="A17" s="3" t="s">
        <v>15</v>
      </c>
      <c r="B17" s="155"/>
      <c r="C17" s="156">
        <v>185180</v>
      </c>
      <c r="D17" s="155"/>
      <c r="E17" s="157">
        <v>17.4</v>
      </c>
    </row>
    <row r="18" spans="1:5" ht="11.25" customHeight="1">
      <c r="A18" s="3" t="s">
        <v>16</v>
      </c>
      <c r="B18" s="155"/>
      <c r="C18" s="156">
        <v>780580</v>
      </c>
      <c r="D18" s="155"/>
      <c r="E18" s="157">
        <v>70.7</v>
      </c>
    </row>
    <row r="19" spans="1:5" ht="11.25" customHeight="1">
      <c r="A19" s="3" t="s">
        <v>19</v>
      </c>
      <c r="B19" s="155"/>
      <c r="C19" s="156">
        <v>82880</v>
      </c>
      <c r="D19" s="155"/>
      <c r="E19" s="157">
        <v>4</v>
      </c>
    </row>
    <row r="20" spans="1:5" ht="11.25" customHeight="1">
      <c r="A20" s="3" t="s">
        <v>20</v>
      </c>
      <c r="B20" s="155"/>
      <c r="C20" s="158">
        <v>527970</v>
      </c>
      <c r="D20" s="159"/>
      <c r="E20" s="160">
        <v>19.2</v>
      </c>
    </row>
    <row r="21" spans="1:5" ht="11.25" customHeight="1">
      <c r="A21" s="8" t="s">
        <v>3</v>
      </c>
      <c r="B21" s="155"/>
      <c r="C21" s="161">
        <f>SUM(C6:C20)</f>
        <v>6003586</v>
      </c>
      <c r="D21" s="155"/>
      <c r="E21" s="162">
        <f>SUM(E6:E20)</f>
        <v>251.84750000000003</v>
      </c>
    </row>
    <row r="22" spans="1:5" ht="11.25" customHeight="1">
      <c r="A22" s="9" t="s">
        <v>22</v>
      </c>
      <c r="B22" s="155"/>
      <c r="C22" s="156">
        <v>9631418</v>
      </c>
      <c r="D22" s="155"/>
      <c r="E22" s="157">
        <v>290.8</v>
      </c>
    </row>
    <row r="23" spans="1:5" ht="11.25" customHeight="1">
      <c r="A23" s="3" t="s">
        <v>2</v>
      </c>
      <c r="B23" s="9"/>
      <c r="C23" s="163">
        <v>510072000000</v>
      </c>
      <c r="D23" s="9"/>
      <c r="E23" s="163">
        <v>6300</v>
      </c>
    </row>
    <row r="24" spans="1:5" ht="11.25" customHeight="1">
      <c r="A24" s="252"/>
      <c r="B24" s="252"/>
      <c r="C24" s="252"/>
      <c r="D24" s="252"/>
      <c r="E24" s="252"/>
    </row>
    <row r="25" spans="1:5" ht="11.25" customHeight="1">
      <c r="A25" s="252" t="s">
        <v>111</v>
      </c>
      <c r="B25" s="252"/>
      <c r="C25" s="252"/>
      <c r="D25" s="252"/>
      <c r="E25" s="252"/>
    </row>
    <row r="26" spans="1:5" ht="11.25" customHeight="1">
      <c r="A26" s="252" t="s">
        <v>112</v>
      </c>
      <c r="B26" s="252"/>
      <c r="C26" s="252"/>
      <c r="D26" s="252"/>
      <c r="E26" s="252"/>
    </row>
  </sheetData>
  <mergeCells count="6">
    <mergeCell ref="A25:E25"/>
    <mergeCell ref="A26:E26"/>
    <mergeCell ref="A1:E1"/>
    <mergeCell ref="A2:E2"/>
    <mergeCell ref="A3:E3"/>
    <mergeCell ref="A24:E24"/>
  </mergeCells>
  <printOptions/>
  <pageMargins left="0.5" right="0.5" top="0.5" bottom="0.7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A1" sqref="A1:Q1"/>
    </sheetView>
  </sheetViews>
  <sheetFormatPr defaultColWidth="9.33203125" defaultRowHeight="12.75"/>
  <cols>
    <col min="1" max="1" width="13.5" style="0" customWidth="1"/>
    <col min="2" max="2" width="2.33203125" style="0" customWidth="1"/>
    <col min="3" max="3" width="7" style="0" customWidth="1"/>
    <col min="4" max="4" width="1.83203125" style="0" customWidth="1"/>
    <col min="5" max="5" width="7.83203125" style="0" customWidth="1"/>
    <col min="6" max="6" width="1.83203125" style="0" customWidth="1"/>
    <col min="7" max="7" width="7.83203125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7.83203125" style="0" customWidth="1"/>
    <col min="12" max="12" width="1.83203125" style="0" customWidth="1"/>
    <col min="13" max="13" width="7.83203125" style="0" customWidth="1"/>
    <col min="14" max="14" width="1.83203125" style="0" customWidth="1"/>
    <col min="15" max="15" width="7.83203125" style="0" customWidth="1"/>
    <col min="16" max="16" width="1.83203125" style="0" customWidth="1"/>
    <col min="17" max="17" width="7.83203125" style="0" customWidth="1"/>
  </cols>
  <sheetData>
    <row r="1" spans="1:17" ht="11.25" customHeight="1">
      <c r="A1" s="276" t="s">
        <v>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11.25" customHeight="1">
      <c r="A2" s="276" t="s">
        <v>204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22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"/>
      <c r="S3" s="27"/>
      <c r="T3" s="27"/>
      <c r="U3" s="27"/>
      <c r="V3" s="27"/>
    </row>
    <row r="4" spans="1:22" ht="11.25" customHeight="1">
      <c r="A4" s="276" t="s">
        <v>72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7"/>
      <c r="S4" s="27"/>
      <c r="T4" s="27"/>
      <c r="U4" s="27"/>
      <c r="V4" s="27"/>
    </row>
    <row r="5" spans="1:22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7"/>
      <c r="S5" s="27"/>
      <c r="T5" s="27"/>
      <c r="U5" s="27"/>
      <c r="V5" s="27"/>
    </row>
    <row r="6" spans="1:22" ht="11.25" customHeight="1">
      <c r="A6" s="38" t="s">
        <v>0</v>
      </c>
      <c r="B6" s="24"/>
      <c r="C6" s="38" t="s">
        <v>148</v>
      </c>
      <c r="D6" s="24"/>
      <c r="E6" s="24">
        <v>1990</v>
      </c>
      <c r="F6" s="24"/>
      <c r="G6" s="24">
        <v>1995</v>
      </c>
      <c r="H6" s="24"/>
      <c r="I6" s="24">
        <v>2000</v>
      </c>
      <c r="J6" s="24"/>
      <c r="K6" s="39">
        <v>2003</v>
      </c>
      <c r="L6" s="41" t="s">
        <v>1</v>
      </c>
      <c r="M6" s="39" t="s">
        <v>68</v>
      </c>
      <c r="N6" s="41" t="s">
        <v>1</v>
      </c>
      <c r="O6" s="39" t="s">
        <v>69</v>
      </c>
      <c r="P6" s="41" t="s">
        <v>1</v>
      </c>
      <c r="Q6" s="39" t="s">
        <v>106</v>
      </c>
      <c r="R6" s="27"/>
      <c r="S6" s="27"/>
      <c r="T6" s="27"/>
      <c r="U6" s="27"/>
      <c r="V6" s="27"/>
    </row>
    <row r="7" spans="1:22" ht="11.25" customHeight="1">
      <c r="A7" s="24" t="s">
        <v>18</v>
      </c>
      <c r="B7" s="23"/>
      <c r="C7" s="57">
        <v>0.49</v>
      </c>
      <c r="D7" s="23"/>
      <c r="E7" s="51">
        <v>1800</v>
      </c>
      <c r="F7" s="23"/>
      <c r="G7" s="51">
        <v>4500</v>
      </c>
      <c r="H7" s="23"/>
      <c r="I7" s="51">
        <v>6100</v>
      </c>
      <c r="J7" s="46" t="s">
        <v>1</v>
      </c>
      <c r="K7" s="51">
        <v>7200</v>
      </c>
      <c r="L7" s="46"/>
      <c r="M7" s="51">
        <v>8000</v>
      </c>
      <c r="N7" s="46"/>
      <c r="O7" s="51">
        <v>10000</v>
      </c>
      <c r="P7" s="46"/>
      <c r="Q7" s="51">
        <v>12000</v>
      </c>
      <c r="R7" s="28"/>
      <c r="S7" s="28"/>
      <c r="T7" s="28"/>
      <c r="U7" s="28"/>
      <c r="V7" s="28"/>
    </row>
    <row r="8" spans="1:17" ht="11.25" customHeight="1">
      <c r="A8" s="33" t="s">
        <v>16</v>
      </c>
      <c r="B8" s="30"/>
      <c r="C8" s="147">
        <v>0.53</v>
      </c>
      <c r="D8" s="30"/>
      <c r="E8" s="58">
        <v>2690</v>
      </c>
      <c r="F8" s="56"/>
      <c r="G8" s="59">
        <v>2750</v>
      </c>
      <c r="H8" s="33"/>
      <c r="I8" s="59">
        <v>2200</v>
      </c>
      <c r="J8" s="50" t="s">
        <v>1</v>
      </c>
      <c r="K8" s="59">
        <v>2100</v>
      </c>
      <c r="L8" s="50"/>
      <c r="M8" s="59">
        <v>2500</v>
      </c>
      <c r="N8" s="33"/>
      <c r="O8" s="59">
        <v>2500</v>
      </c>
      <c r="P8" s="52"/>
      <c r="Q8" s="59">
        <v>2500</v>
      </c>
    </row>
    <row r="9" spans="1:17" ht="11.25" customHeight="1">
      <c r="A9" s="24" t="s">
        <v>81</v>
      </c>
      <c r="B9" s="33"/>
      <c r="C9" s="33"/>
      <c r="D9" s="33"/>
      <c r="E9" s="59">
        <f>SUM(E7:E8)</f>
        <v>4490</v>
      </c>
      <c r="F9" s="24"/>
      <c r="G9" s="55">
        <f>SUM(G7:G8)</f>
        <v>7250</v>
      </c>
      <c r="H9" s="24"/>
      <c r="I9" s="55">
        <f>SUM(I7:I8)</f>
        <v>8300</v>
      </c>
      <c r="J9" s="24"/>
      <c r="K9" s="55">
        <f>SUM(K7:K8)</f>
        <v>9300</v>
      </c>
      <c r="L9" s="48"/>
      <c r="M9" s="55">
        <v>11000</v>
      </c>
      <c r="N9" s="48"/>
      <c r="O9" s="55">
        <v>13000</v>
      </c>
      <c r="P9" s="48"/>
      <c r="Q9" s="55">
        <v>15000</v>
      </c>
    </row>
    <row r="10" spans="1:17" ht="11.25" customHeight="1">
      <c r="A10" s="255" t="s">
        <v>193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1:17" ht="12.75">
      <c r="A11" s="2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</sheetData>
  <mergeCells count="6">
    <mergeCell ref="A1:Q1"/>
    <mergeCell ref="A2:Q2"/>
    <mergeCell ref="A4:Q4"/>
    <mergeCell ref="A10:Q10"/>
    <mergeCell ref="A3:Q3"/>
    <mergeCell ref="A5:Q5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O1"/>
    </sheetView>
  </sheetViews>
  <sheetFormatPr defaultColWidth="9.33203125" defaultRowHeight="12.75"/>
  <cols>
    <col min="1" max="1" width="20.5" style="0" customWidth="1"/>
    <col min="2" max="2" width="1.0078125" style="0" customWidth="1"/>
    <col min="3" max="3" width="9.16015625" style="0" customWidth="1"/>
    <col min="4" max="4" width="1.0078125" style="0" customWidth="1"/>
    <col min="6" max="6" width="1.0078125" style="0" customWidth="1"/>
    <col min="7" max="7" width="9.83203125" style="0" customWidth="1"/>
    <col min="8" max="8" width="1.3359375" style="0" customWidth="1"/>
    <col min="9" max="9" width="9.83203125" style="0" customWidth="1"/>
    <col min="10" max="10" width="1.0078125" style="0" customWidth="1"/>
    <col min="11" max="11" width="9.83203125" style="0" customWidth="1"/>
    <col min="12" max="12" width="1.0078125" style="0" customWidth="1"/>
    <col min="13" max="13" width="9.83203125" style="0" customWidth="1"/>
    <col min="14" max="14" width="1.0078125" style="0" customWidth="1"/>
    <col min="15" max="16" width="9.83203125" style="0" customWidth="1"/>
  </cols>
  <sheetData>
    <row r="1" spans="1:15" ht="11.25" customHeight="1">
      <c r="A1" s="276" t="s">
        <v>76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178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6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48"/>
    </row>
    <row r="4" spans="1:15" ht="11.25" customHeight="1">
      <c r="A4" s="276" t="s">
        <v>66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6" ht="11.2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9" t="s">
        <v>1</v>
      </c>
    </row>
    <row r="6" spans="1:15" ht="11.25" customHeight="1">
      <c r="A6" s="186" t="s">
        <v>0</v>
      </c>
      <c r="B6" s="186"/>
      <c r="C6" s="186">
        <v>1990</v>
      </c>
      <c r="D6" s="186"/>
      <c r="E6" s="186">
        <v>1995</v>
      </c>
      <c r="F6" s="186"/>
      <c r="G6" s="186">
        <v>2000</v>
      </c>
      <c r="H6" s="186"/>
      <c r="I6" s="189">
        <v>2003</v>
      </c>
      <c r="J6" s="190" t="s">
        <v>1</v>
      </c>
      <c r="K6" s="189" t="s">
        <v>68</v>
      </c>
      <c r="L6" s="190" t="s">
        <v>1</v>
      </c>
      <c r="M6" s="189" t="s">
        <v>69</v>
      </c>
      <c r="N6" s="188" t="s">
        <v>1</v>
      </c>
      <c r="O6" s="189" t="s">
        <v>106</v>
      </c>
    </row>
    <row r="7" spans="1:15" ht="11.25" customHeight="1">
      <c r="A7" s="186" t="s">
        <v>18</v>
      </c>
      <c r="B7" s="30"/>
      <c r="C7" s="30"/>
      <c r="D7" s="30"/>
      <c r="E7" s="30"/>
      <c r="F7" s="30"/>
      <c r="G7" s="30"/>
      <c r="H7" s="30"/>
      <c r="I7" s="30"/>
      <c r="J7" s="54"/>
      <c r="K7" s="30"/>
      <c r="L7" s="54"/>
      <c r="M7" s="30"/>
      <c r="N7" s="54"/>
      <c r="O7" s="30"/>
    </row>
    <row r="8" spans="1:15" ht="11.25" customHeight="1">
      <c r="A8" s="191" t="s">
        <v>153</v>
      </c>
      <c r="B8" s="30"/>
      <c r="C8" s="192">
        <v>264000</v>
      </c>
      <c r="D8" s="193"/>
      <c r="E8" s="192">
        <v>3301000</v>
      </c>
      <c r="F8" s="193"/>
      <c r="G8" s="192">
        <v>4740000</v>
      </c>
      <c r="H8" s="194"/>
      <c r="I8" s="192">
        <v>5620000</v>
      </c>
      <c r="J8" s="213"/>
      <c r="K8" s="192">
        <v>5650000</v>
      </c>
      <c r="L8" s="215"/>
      <c r="M8" s="192">
        <v>5700000</v>
      </c>
      <c r="N8" s="213"/>
      <c r="O8" s="192">
        <v>5700000</v>
      </c>
    </row>
    <row r="9" spans="1:15" ht="11.25" customHeight="1">
      <c r="A9" s="191" t="s">
        <v>77</v>
      </c>
      <c r="B9" s="30"/>
      <c r="C9" s="192">
        <v>1270000</v>
      </c>
      <c r="D9" s="193"/>
      <c r="E9" s="195">
        <v>1532000</v>
      </c>
      <c r="F9" s="196"/>
      <c r="G9" s="195">
        <v>2200000</v>
      </c>
      <c r="H9" s="197"/>
      <c r="I9" s="195">
        <v>2300000</v>
      </c>
      <c r="J9" s="214"/>
      <c r="K9" s="195">
        <v>2500000</v>
      </c>
      <c r="L9" s="216"/>
      <c r="M9" s="195">
        <v>2500000</v>
      </c>
      <c r="N9" s="216"/>
      <c r="O9" s="195">
        <v>2500000</v>
      </c>
    </row>
    <row r="10" spans="1:15" ht="11.25" customHeight="1">
      <c r="A10" s="198" t="s">
        <v>78</v>
      </c>
      <c r="B10" s="30"/>
      <c r="C10" s="199">
        <f>SUM(C8:C9)</f>
        <v>1534000</v>
      </c>
      <c r="D10" s="200"/>
      <c r="E10" s="192">
        <f>SUM(E8:E9)</f>
        <v>4833000</v>
      </c>
      <c r="F10" s="193"/>
      <c r="G10" s="192">
        <f>SUM(G8:G9)</f>
        <v>6940000</v>
      </c>
      <c r="H10" s="193"/>
      <c r="I10" s="192">
        <f>SUM(I8:I9)</f>
        <v>7920000</v>
      </c>
      <c r="J10" s="213"/>
      <c r="K10" s="192">
        <f>SUM(K8:K9)</f>
        <v>8150000</v>
      </c>
      <c r="L10" s="215"/>
      <c r="M10" s="192">
        <f>SUM(M8:M9)</f>
        <v>8200000</v>
      </c>
      <c r="N10" s="213"/>
      <c r="O10" s="192">
        <f>SUM(O8:O9)</f>
        <v>8200000</v>
      </c>
    </row>
    <row r="11" spans="1:15" ht="11.25" customHeight="1">
      <c r="A11" s="201" t="s">
        <v>151</v>
      </c>
      <c r="B11" s="30"/>
      <c r="C11" s="192">
        <v>170000</v>
      </c>
      <c r="D11" s="193"/>
      <c r="E11" s="31" t="s">
        <v>79</v>
      </c>
      <c r="F11" s="31"/>
      <c r="G11" s="31" t="s">
        <v>79</v>
      </c>
      <c r="H11" s="31"/>
      <c r="I11" s="31" t="s">
        <v>79</v>
      </c>
      <c r="J11" s="31"/>
      <c r="K11" s="31" t="s">
        <v>79</v>
      </c>
      <c r="L11" s="31"/>
      <c r="M11" s="31" t="s">
        <v>79</v>
      </c>
      <c r="N11" s="31"/>
      <c r="O11" s="31" t="s">
        <v>79</v>
      </c>
    </row>
    <row r="12" spans="1:15" ht="11.25" customHeight="1">
      <c r="A12" s="201" t="s">
        <v>152</v>
      </c>
      <c r="B12" s="30"/>
      <c r="C12" s="192">
        <v>580000</v>
      </c>
      <c r="D12" s="193"/>
      <c r="E12" s="192">
        <v>622000</v>
      </c>
      <c r="F12" s="193"/>
      <c r="G12" s="192">
        <v>620962</v>
      </c>
      <c r="H12" s="193"/>
      <c r="I12" s="192">
        <v>780000</v>
      </c>
      <c r="J12" s="213"/>
      <c r="K12" s="192">
        <v>800000</v>
      </c>
      <c r="L12" s="215"/>
      <c r="M12" s="192">
        <v>800000</v>
      </c>
      <c r="N12" s="213"/>
      <c r="O12" s="192">
        <v>2000000</v>
      </c>
    </row>
    <row r="13" spans="1:15" ht="11.25" customHeight="1">
      <c r="A13" s="201" t="s">
        <v>150</v>
      </c>
      <c r="B13" s="30"/>
      <c r="C13" s="192">
        <v>1090000</v>
      </c>
      <c r="D13" s="193"/>
      <c r="E13" s="192">
        <v>2129000</v>
      </c>
      <c r="F13" s="193"/>
      <c r="G13" s="192">
        <v>3090000</v>
      </c>
      <c r="H13" s="193"/>
      <c r="I13" s="192">
        <v>3290000</v>
      </c>
      <c r="J13" s="213"/>
      <c r="K13" s="192">
        <v>3300000</v>
      </c>
      <c r="L13" s="215"/>
      <c r="M13" s="192">
        <v>5000000</v>
      </c>
      <c r="N13" s="215"/>
      <c r="O13" s="192">
        <v>5000000</v>
      </c>
    </row>
    <row r="14" spans="1:15" ht="11.25" customHeight="1">
      <c r="A14" s="186" t="s">
        <v>80</v>
      </c>
      <c r="B14" s="30"/>
      <c r="C14" s="192">
        <v>4830000</v>
      </c>
      <c r="D14" s="193"/>
      <c r="E14" s="195">
        <v>330070</v>
      </c>
      <c r="F14" s="196"/>
      <c r="G14" s="195">
        <v>300000</v>
      </c>
      <c r="H14" s="197"/>
      <c r="I14" s="195">
        <v>181080</v>
      </c>
      <c r="J14" s="214"/>
      <c r="K14" s="195">
        <v>150000</v>
      </c>
      <c r="L14" s="216"/>
      <c r="M14" s="195">
        <v>150000</v>
      </c>
      <c r="N14" s="216"/>
      <c r="O14" s="195">
        <v>150000</v>
      </c>
    </row>
    <row r="15" spans="1:15" ht="11.25" customHeight="1">
      <c r="A15" s="198" t="s">
        <v>81</v>
      </c>
      <c r="B15" s="52"/>
      <c r="C15" s="202">
        <v>8200000</v>
      </c>
      <c r="D15" s="203"/>
      <c r="E15" s="195">
        <v>7910000</v>
      </c>
      <c r="F15" s="196"/>
      <c r="G15" s="195">
        <v>11000000</v>
      </c>
      <c r="H15" s="204"/>
      <c r="I15" s="195">
        <v>12200000</v>
      </c>
      <c r="J15" s="213"/>
      <c r="K15" s="195">
        <v>12400000</v>
      </c>
      <c r="L15" s="215"/>
      <c r="M15" s="195">
        <v>14200000</v>
      </c>
      <c r="N15" s="213"/>
      <c r="O15" s="195">
        <v>15400000</v>
      </c>
    </row>
    <row r="16" spans="1:15" ht="11.25" customHeight="1">
      <c r="A16" s="257" t="s">
        <v>198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</row>
    <row r="17" spans="1:15" ht="11.25" customHeight="1">
      <c r="A17" s="281" t="s">
        <v>149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</row>
  </sheetData>
  <mergeCells count="7">
    <mergeCell ref="A17:O17"/>
    <mergeCell ref="A1:O1"/>
    <mergeCell ref="A2:O2"/>
    <mergeCell ref="A4:O4"/>
    <mergeCell ref="A16:O16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16.16015625" style="0" customWidth="1"/>
    <col min="2" max="2" width="1.83203125" style="0" customWidth="1"/>
    <col min="3" max="3" width="8.66015625" style="0" customWidth="1"/>
    <col min="4" max="4" width="1.83203125" style="87" customWidth="1"/>
    <col min="5" max="5" width="8.66015625" style="0" customWidth="1"/>
    <col min="6" max="6" width="1.83203125" style="87" customWidth="1"/>
    <col min="7" max="7" width="8.66015625" style="0" customWidth="1"/>
    <col min="8" max="8" width="1.83203125" style="87" customWidth="1"/>
    <col min="9" max="9" width="8.66015625" style="0" customWidth="1"/>
    <col min="10" max="10" width="1.83203125" style="87" customWidth="1"/>
    <col min="11" max="11" width="8.66015625" style="0" customWidth="1"/>
    <col min="12" max="12" width="1.83203125" style="87" customWidth="1"/>
    <col min="13" max="13" width="8.66015625" style="0" customWidth="1"/>
    <col min="14" max="14" width="1.83203125" style="87" customWidth="1"/>
    <col min="15" max="15" width="8.66015625" style="0" customWidth="1"/>
    <col min="16" max="16" width="13" style="0" bestFit="1" customWidth="1"/>
    <col min="18" max="18" width="9.83203125" style="0" bestFit="1" customWidth="1"/>
  </cols>
  <sheetData>
    <row r="1" spans="1:15" ht="11.25" customHeight="1">
      <c r="A1" s="264" t="s">
        <v>82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64" t="s">
        <v>179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1.25" customHeight="1">
      <c r="A4" s="264" t="s">
        <v>83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3" t="s">
        <v>0</v>
      </c>
      <c r="B6" s="14"/>
      <c r="C6" s="14">
        <v>1990</v>
      </c>
      <c r="D6" s="14"/>
      <c r="E6" s="14">
        <v>1995</v>
      </c>
      <c r="F6" s="14"/>
      <c r="G6" s="14">
        <v>2000</v>
      </c>
      <c r="H6" s="14"/>
      <c r="I6" s="15">
        <v>2003</v>
      </c>
      <c r="J6" s="93" t="s">
        <v>1</v>
      </c>
      <c r="K6" s="15" t="s">
        <v>68</v>
      </c>
      <c r="L6" s="93" t="s">
        <v>1</v>
      </c>
      <c r="M6" s="15" t="s">
        <v>69</v>
      </c>
      <c r="N6" s="93" t="s">
        <v>1</v>
      </c>
      <c r="O6" s="15" t="s">
        <v>106</v>
      </c>
    </row>
    <row r="7" spans="1:15" ht="11.25" customHeight="1">
      <c r="A7" s="14" t="s">
        <v>18</v>
      </c>
      <c r="B7" s="4"/>
      <c r="C7" s="20">
        <v>1425</v>
      </c>
      <c r="D7" s="16"/>
      <c r="E7" s="20">
        <v>4696</v>
      </c>
      <c r="F7" s="209"/>
      <c r="G7" s="20">
        <v>6600</v>
      </c>
      <c r="H7" s="219"/>
      <c r="I7" s="20">
        <v>7869</v>
      </c>
      <c r="J7" s="36"/>
      <c r="K7" s="20">
        <v>10000</v>
      </c>
      <c r="L7" s="209"/>
      <c r="M7" s="20">
        <v>14500</v>
      </c>
      <c r="N7" s="225"/>
      <c r="O7" s="20">
        <v>14500</v>
      </c>
    </row>
    <row r="8" spans="1:15" ht="11.25" customHeight="1">
      <c r="A8" s="14" t="s">
        <v>17</v>
      </c>
      <c r="B8" s="4"/>
      <c r="C8" s="20">
        <v>150</v>
      </c>
      <c r="D8" s="108" t="s">
        <v>1</v>
      </c>
      <c r="E8" s="20">
        <v>300</v>
      </c>
      <c r="F8" s="209"/>
      <c r="G8" s="20">
        <v>50</v>
      </c>
      <c r="H8" s="209"/>
      <c r="I8" s="109" t="s">
        <v>53</v>
      </c>
      <c r="J8" s="222"/>
      <c r="K8" s="109" t="s">
        <v>53</v>
      </c>
      <c r="L8" s="222"/>
      <c r="M8" s="109" t="s">
        <v>53</v>
      </c>
      <c r="N8" s="215"/>
      <c r="O8" s="25">
        <v>30</v>
      </c>
    </row>
    <row r="9" spans="1:15" ht="11.25" customHeight="1">
      <c r="A9" s="14" t="s">
        <v>8</v>
      </c>
      <c r="B9" s="4"/>
      <c r="C9" s="20">
        <v>144</v>
      </c>
      <c r="D9" s="110"/>
      <c r="E9" s="105">
        <v>200</v>
      </c>
      <c r="F9" s="217"/>
      <c r="G9" s="105">
        <v>270</v>
      </c>
      <c r="H9" s="217"/>
      <c r="I9" s="20">
        <v>150</v>
      </c>
      <c r="J9" s="209"/>
      <c r="K9" s="20">
        <v>150</v>
      </c>
      <c r="L9" s="209"/>
      <c r="M9" s="20">
        <v>150</v>
      </c>
      <c r="N9" s="226"/>
      <c r="O9" s="25">
        <v>150</v>
      </c>
    </row>
    <row r="10" spans="1:15" ht="11.25" customHeight="1">
      <c r="A10" s="14" t="s">
        <v>9</v>
      </c>
      <c r="B10" s="4"/>
      <c r="C10" s="20">
        <v>179</v>
      </c>
      <c r="D10" s="107"/>
      <c r="E10" s="105">
        <v>30</v>
      </c>
      <c r="F10" s="218" t="s">
        <v>1</v>
      </c>
      <c r="G10" s="105">
        <v>30</v>
      </c>
      <c r="H10" s="217"/>
      <c r="I10" s="20">
        <v>30</v>
      </c>
      <c r="J10" s="209"/>
      <c r="K10" s="20">
        <v>30</v>
      </c>
      <c r="L10" s="209"/>
      <c r="M10" s="20">
        <v>30</v>
      </c>
      <c r="N10" s="226"/>
      <c r="O10" s="25">
        <v>30</v>
      </c>
    </row>
    <row r="11" spans="1:15" ht="11.25" customHeight="1">
      <c r="A11" s="14" t="s">
        <v>13</v>
      </c>
      <c r="B11" s="4"/>
      <c r="C11" s="20">
        <v>580</v>
      </c>
      <c r="D11" s="110"/>
      <c r="E11" s="105">
        <v>614</v>
      </c>
      <c r="F11" s="219"/>
      <c r="G11" s="105">
        <v>744</v>
      </c>
      <c r="H11" s="217"/>
      <c r="I11" s="20">
        <v>1054</v>
      </c>
      <c r="J11" s="36"/>
      <c r="K11" s="20">
        <v>1200</v>
      </c>
      <c r="L11" s="36"/>
      <c r="M11" s="20">
        <v>1200</v>
      </c>
      <c r="N11" s="45"/>
      <c r="O11" s="25">
        <v>1500</v>
      </c>
    </row>
    <row r="12" spans="1:15" ht="11.25" customHeight="1">
      <c r="A12" s="14" t="s">
        <v>14</v>
      </c>
      <c r="B12" s="4"/>
      <c r="C12" s="20">
        <v>1833</v>
      </c>
      <c r="D12" s="110"/>
      <c r="E12" s="105">
        <v>2451</v>
      </c>
      <c r="F12" s="218"/>
      <c r="G12" s="105">
        <v>2973</v>
      </c>
      <c r="H12" s="217"/>
      <c r="I12" s="20">
        <v>3944</v>
      </c>
      <c r="J12" s="36"/>
      <c r="K12" s="20">
        <v>4000</v>
      </c>
      <c r="L12" s="36"/>
      <c r="M12" s="20">
        <v>5200</v>
      </c>
      <c r="N12" s="45"/>
      <c r="O12" s="25">
        <v>5200</v>
      </c>
    </row>
    <row r="13" spans="1:15" ht="11.25" customHeight="1">
      <c r="A13" s="14" t="s">
        <v>15</v>
      </c>
      <c r="B13" s="4"/>
      <c r="C13" s="20">
        <v>76</v>
      </c>
      <c r="D13" s="107"/>
      <c r="E13" s="105">
        <v>70</v>
      </c>
      <c r="F13" s="218" t="s">
        <v>1</v>
      </c>
      <c r="G13" s="105">
        <v>70</v>
      </c>
      <c r="H13" s="217"/>
      <c r="I13" s="21">
        <v>70</v>
      </c>
      <c r="J13" s="209"/>
      <c r="K13" s="21">
        <v>70</v>
      </c>
      <c r="L13" s="209"/>
      <c r="M13" s="21">
        <v>70</v>
      </c>
      <c r="N13" s="226"/>
      <c r="O13" s="29">
        <v>70</v>
      </c>
    </row>
    <row r="14" spans="1:15" ht="11.25" customHeight="1">
      <c r="A14" s="14" t="s">
        <v>16</v>
      </c>
      <c r="B14" s="4"/>
      <c r="C14" s="20">
        <v>9322</v>
      </c>
      <c r="D14" s="108"/>
      <c r="E14" s="20">
        <v>12744</v>
      </c>
      <c r="F14" s="220"/>
      <c r="G14" s="20">
        <v>14325</v>
      </c>
      <c r="H14" s="209"/>
      <c r="I14" s="20">
        <v>17644</v>
      </c>
      <c r="J14" s="36"/>
      <c r="K14" s="20">
        <v>17700</v>
      </c>
      <c r="L14" s="36"/>
      <c r="M14" s="20">
        <v>17700</v>
      </c>
      <c r="N14" s="45"/>
      <c r="O14" s="25">
        <v>18000</v>
      </c>
    </row>
    <row r="15" spans="1:15" ht="11.25" customHeight="1">
      <c r="A15" s="92" t="s">
        <v>19</v>
      </c>
      <c r="B15" s="95"/>
      <c r="C15" s="80" t="s">
        <v>53</v>
      </c>
      <c r="D15" s="111"/>
      <c r="E15" s="80" t="s">
        <v>53</v>
      </c>
      <c r="F15" s="221"/>
      <c r="G15" s="80">
        <v>70</v>
      </c>
      <c r="H15" s="221"/>
      <c r="I15" s="80">
        <v>50</v>
      </c>
      <c r="J15" s="223"/>
      <c r="K15" s="80">
        <v>70</v>
      </c>
      <c r="L15" s="221"/>
      <c r="M15" s="82">
        <v>70</v>
      </c>
      <c r="N15" s="227"/>
      <c r="O15" s="60">
        <v>70</v>
      </c>
    </row>
    <row r="16" spans="1:15" ht="11.25" customHeight="1">
      <c r="A16" s="14" t="s">
        <v>67</v>
      </c>
      <c r="B16" s="92"/>
      <c r="C16" s="83">
        <v>13700</v>
      </c>
      <c r="D16" s="112"/>
      <c r="E16" s="83">
        <v>21100</v>
      </c>
      <c r="F16" s="113"/>
      <c r="G16" s="83">
        <v>25100</v>
      </c>
      <c r="H16" s="113"/>
      <c r="I16" s="83">
        <v>30800</v>
      </c>
      <c r="J16" s="224"/>
      <c r="K16" s="83">
        <v>33200</v>
      </c>
      <c r="L16" s="224"/>
      <c r="M16" s="83">
        <v>39000</v>
      </c>
      <c r="N16" s="224"/>
      <c r="O16" s="83">
        <v>40000</v>
      </c>
    </row>
    <row r="17" spans="1:15" ht="11.25" customHeight="1">
      <c r="A17" s="272" t="s">
        <v>203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</row>
    <row r="18" spans="1:15" ht="11.25" customHeight="1">
      <c r="A18" s="284" t="s">
        <v>164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3" spans="14:15" ht="12.75">
      <c r="N23" s="87" t="s">
        <v>1</v>
      </c>
      <c r="O23" t="s">
        <v>1</v>
      </c>
    </row>
  </sheetData>
  <mergeCells count="7">
    <mergeCell ref="A18:O18"/>
    <mergeCell ref="A3:O3"/>
    <mergeCell ref="A5:O5"/>
    <mergeCell ref="A1:O1"/>
    <mergeCell ref="A2:O2"/>
    <mergeCell ref="A4:O4"/>
    <mergeCell ref="A17:O17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8" customWidth="1"/>
    <col min="2" max="2" width="1.83203125" style="28" customWidth="1"/>
    <col min="3" max="3" width="8.66015625" style="28" customWidth="1"/>
    <col min="4" max="4" width="1.83203125" style="28" customWidth="1"/>
    <col min="5" max="5" width="8.66015625" style="28" customWidth="1"/>
    <col min="6" max="6" width="1.83203125" style="28" customWidth="1"/>
    <col min="7" max="7" width="8.66015625" style="28" customWidth="1"/>
    <col min="8" max="8" width="1.83203125" style="28" customWidth="1"/>
    <col min="9" max="9" width="8.66015625" style="28" customWidth="1"/>
    <col min="10" max="10" width="2.33203125" style="28" customWidth="1"/>
    <col min="11" max="11" width="8.66015625" style="28" customWidth="1"/>
    <col min="12" max="12" width="1.83203125" style="28" customWidth="1"/>
    <col min="13" max="13" width="8.66015625" style="28" customWidth="1"/>
    <col min="14" max="14" width="1.83203125" style="28" customWidth="1"/>
    <col min="15" max="15" width="8.66015625" style="28" customWidth="1"/>
    <col min="16" max="20" width="9.33203125" style="28" customWidth="1"/>
    <col min="21" max="21" width="9.83203125" style="28" bestFit="1" customWidth="1"/>
    <col min="22" max="16384" width="9.33203125" style="28" customWidth="1"/>
  </cols>
  <sheetData>
    <row r="1" spans="1:15" ht="11.25" customHeight="1">
      <c r="A1" s="276" t="s">
        <v>84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165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85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18</v>
      </c>
      <c r="B7" s="23"/>
      <c r="C7" s="51">
        <v>11000</v>
      </c>
      <c r="D7" s="23"/>
      <c r="E7" s="51">
        <v>15900</v>
      </c>
      <c r="F7" s="23"/>
      <c r="G7" s="51">
        <v>15000</v>
      </c>
      <c r="H7" s="46"/>
      <c r="I7" s="51">
        <v>8000</v>
      </c>
      <c r="J7" s="46"/>
      <c r="K7" s="51">
        <v>15000</v>
      </c>
      <c r="L7" s="23"/>
      <c r="M7" s="51">
        <v>15000</v>
      </c>
      <c r="N7" s="23"/>
      <c r="O7" s="51">
        <v>100000</v>
      </c>
    </row>
    <row r="8" spans="1:15" ht="11.25" customHeight="1">
      <c r="A8" s="24" t="s">
        <v>14</v>
      </c>
      <c r="B8" s="23"/>
      <c r="C8" s="23">
        <v>250</v>
      </c>
      <c r="D8" s="23"/>
      <c r="E8" s="23">
        <v>50</v>
      </c>
      <c r="F8" s="23"/>
      <c r="G8" s="23">
        <v>50</v>
      </c>
      <c r="H8" s="46"/>
      <c r="I8" s="23">
        <v>60</v>
      </c>
      <c r="J8" s="46"/>
      <c r="K8" s="32">
        <v>10</v>
      </c>
      <c r="L8" s="23"/>
      <c r="M8" s="23">
        <v>50</v>
      </c>
      <c r="N8" s="23"/>
      <c r="O8" s="23">
        <v>50</v>
      </c>
    </row>
    <row r="9" spans="1:15" ht="11.25" customHeight="1">
      <c r="A9" s="24" t="s">
        <v>16</v>
      </c>
      <c r="B9" s="23"/>
      <c r="C9" s="51">
        <v>18000</v>
      </c>
      <c r="D9" s="23"/>
      <c r="E9" s="51">
        <v>10376</v>
      </c>
      <c r="F9" s="23"/>
      <c r="G9" s="51">
        <v>17270</v>
      </c>
      <c r="H9" s="23"/>
      <c r="I9" s="51">
        <v>17500</v>
      </c>
      <c r="J9" s="46"/>
      <c r="K9" s="51">
        <v>18000</v>
      </c>
      <c r="L9" s="23"/>
      <c r="M9" s="51">
        <v>18000</v>
      </c>
      <c r="N9" s="23"/>
      <c r="O9" s="51">
        <v>18000</v>
      </c>
    </row>
    <row r="10" spans="1:15" ht="11.25" customHeight="1">
      <c r="A10" s="24" t="s">
        <v>20</v>
      </c>
      <c r="B10" s="30"/>
      <c r="C10" s="242" t="s">
        <v>53</v>
      </c>
      <c r="D10" s="242"/>
      <c r="E10" s="242" t="s">
        <v>53</v>
      </c>
      <c r="F10" s="242"/>
      <c r="G10" s="242" t="s">
        <v>53</v>
      </c>
      <c r="H10" s="242"/>
      <c r="I10" s="242" t="s">
        <v>53</v>
      </c>
      <c r="J10" s="242"/>
      <c r="K10" s="242" t="s">
        <v>53</v>
      </c>
      <c r="L10" s="33"/>
      <c r="M10" s="59">
        <v>2000</v>
      </c>
      <c r="N10" s="52"/>
      <c r="O10" s="59">
        <v>8000</v>
      </c>
    </row>
    <row r="11" spans="1:15" ht="11.25" customHeight="1">
      <c r="A11" s="24" t="s">
        <v>67</v>
      </c>
      <c r="B11" s="33"/>
      <c r="C11" s="55">
        <v>29300</v>
      </c>
      <c r="D11" s="24"/>
      <c r="E11" s="55">
        <v>26300</v>
      </c>
      <c r="F11" s="24"/>
      <c r="G11" s="55">
        <v>32300</v>
      </c>
      <c r="H11" s="24"/>
      <c r="I11" s="55">
        <v>25600</v>
      </c>
      <c r="J11" s="46"/>
      <c r="K11" s="55">
        <v>33000</v>
      </c>
      <c r="L11" s="48" t="s">
        <v>1</v>
      </c>
      <c r="M11" s="55">
        <v>35000</v>
      </c>
      <c r="N11" s="48" t="s">
        <v>1</v>
      </c>
      <c r="O11" s="55">
        <v>130000</v>
      </c>
    </row>
    <row r="12" spans="1:15" ht="11.25" customHeight="1">
      <c r="A12" s="245" t="s">
        <v>197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15" ht="11.25" customHeight="1">
      <c r="A13" s="286" t="s">
        <v>164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</sheetData>
  <mergeCells count="7">
    <mergeCell ref="A13:O13"/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O1"/>
    </sheetView>
  </sheetViews>
  <sheetFormatPr defaultColWidth="9.33203125" defaultRowHeight="12.75"/>
  <cols>
    <col min="1" max="1" width="16.66015625" style="0" customWidth="1"/>
    <col min="2" max="2" width="1.83203125" style="0" customWidth="1"/>
    <col min="3" max="3" width="8.66015625" style="0" customWidth="1"/>
    <col min="4" max="4" width="1.83203125" style="0" customWidth="1"/>
    <col min="5" max="5" width="8.66015625" style="0" customWidth="1"/>
    <col min="6" max="6" width="1.83203125" style="0" customWidth="1"/>
    <col min="7" max="7" width="8.66015625" style="0" customWidth="1"/>
    <col min="8" max="8" width="1.83203125" style="0" customWidth="1"/>
    <col min="9" max="9" width="8.66015625" style="0" customWidth="1"/>
    <col min="10" max="10" width="1.83203125" style="0" customWidth="1"/>
    <col min="11" max="11" width="8.66015625" style="0" customWidth="1"/>
    <col min="12" max="12" width="1.83203125" style="0" customWidth="1"/>
    <col min="13" max="13" width="8.66015625" style="0" customWidth="1"/>
    <col min="14" max="14" width="1.83203125" style="0" customWidth="1"/>
    <col min="15" max="15" width="8.66015625" style="0" customWidth="1"/>
  </cols>
  <sheetData>
    <row r="1" spans="1:15" ht="11.25" customHeight="1">
      <c r="A1" s="276" t="s">
        <v>86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180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66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18</v>
      </c>
      <c r="B7" s="23"/>
      <c r="C7" s="236" t="s">
        <v>53</v>
      </c>
      <c r="D7" s="23"/>
      <c r="E7" s="51">
        <v>4000</v>
      </c>
      <c r="F7" s="23" t="s">
        <v>1</v>
      </c>
      <c r="G7" s="51">
        <v>15000</v>
      </c>
      <c r="H7" s="23" t="s">
        <v>1</v>
      </c>
      <c r="I7" s="51">
        <v>12000</v>
      </c>
      <c r="J7" s="23"/>
      <c r="K7" s="51">
        <v>12000</v>
      </c>
      <c r="L7" s="23"/>
      <c r="M7" s="51">
        <v>12000</v>
      </c>
      <c r="N7" s="23"/>
      <c r="O7" s="51">
        <v>12000</v>
      </c>
    </row>
    <row r="8" spans="1:15" ht="11.25" customHeight="1">
      <c r="A8" s="24" t="s">
        <v>16</v>
      </c>
      <c r="B8" s="30"/>
      <c r="C8" s="51">
        <v>5400</v>
      </c>
      <c r="D8" s="23"/>
      <c r="E8" s="51">
        <v>2000</v>
      </c>
      <c r="F8" s="23"/>
      <c r="G8" s="236" t="s">
        <v>53</v>
      </c>
      <c r="H8" s="236"/>
      <c r="I8" s="236" t="s">
        <v>53</v>
      </c>
      <c r="J8" s="236"/>
      <c r="K8" s="236" t="s">
        <v>53</v>
      </c>
      <c r="L8" s="236"/>
      <c r="M8" s="236" t="s">
        <v>53</v>
      </c>
      <c r="N8" s="236"/>
      <c r="O8" s="236" t="s">
        <v>53</v>
      </c>
    </row>
    <row r="9" spans="1:15" ht="11.25" customHeight="1">
      <c r="A9" s="24" t="s">
        <v>67</v>
      </c>
      <c r="B9" s="33"/>
      <c r="C9" s="55">
        <v>5400</v>
      </c>
      <c r="D9" s="24"/>
      <c r="E9" s="55">
        <v>6000</v>
      </c>
      <c r="F9" s="24"/>
      <c r="G9" s="55">
        <v>15000</v>
      </c>
      <c r="H9" s="24"/>
      <c r="I9" s="55">
        <v>12000</v>
      </c>
      <c r="J9" s="24"/>
      <c r="K9" s="55">
        <v>12000</v>
      </c>
      <c r="L9" s="24"/>
      <c r="M9" s="55">
        <v>12000</v>
      </c>
      <c r="N9" s="24"/>
      <c r="O9" s="55">
        <v>12000</v>
      </c>
    </row>
    <row r="10" spans="1:15" ht="11.25" customHeight="1">
      <c r="A10" s="245" t="s">
        <v>198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</row>
    <row r="11" spans="1:15" ht="12.75">
      <c r="A11" s="11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2"/>
      <c r="N11" s="12"/>
      <c r="O11" s="12"/>
    </row>
  </sheetData>
  <mergeCells count="6">
    <mergeCell ref="A1:O1"/>
    <mergeCell ref="A2:O2"/>
    <mergeCell ref="A4:O4"/>
    <mergeCell ref="A10:O10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5.83203125" style="0" customWidth="1"/>
    <col min="2" max="2" width="1.83203125" style="0" customWidth="1"/>
    <col min="3" max="3" width="8.66015625" style="0" customWidth="1"/>
    <col min="4" max="4" width="1.83203125" style="0" customWidth="1"/>
    <col min="5" max="5" width="8.66015625" style="0" customWidth="1"/>
    <col min="6" max="6" width="1.83203125" style="0" customWidth="1"/>
    <col min="7" max="7" width="8.66015625" style="0" customWidth="1"/>
    <col min="8" max="8" width="1.83203125" style="0" customWidth="1"/>
    <col min="9" max="9" width="8.66015625" style="0" customWidth="1"/>
    <col min="10" max="10" width="1.83203125" style="0" customWidth="1"/>
    <col min="11" max="11" width="8.66015625" style="0" customWidth="1"/>
    <col min="12" max="12" width="1.83203125" style="0" customWidth="1"/>
    <col min="13" max="13" width="8.66015625" style="0" customWidth="1"/>
    <col min="14" max="14" width="1.83203125" style="0" customWidth="1"/>
    <col min="15" max="15" width="8.66015625" style="0" customWidth="1"/>
  </cols>
  <sheetData>
    <row r="1" spans="1:15" ht="11.25" customHeight="1">
      <c r="A1" s="276" t="s">
        <v>87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66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ht="11.25" customHeight="1">
      <c r="A6" s="38" t="s">
        <v>167</v>
      </c>
      <c r="B6" s="24"/>
      <c r="C6" s="24">
        <v>1990</v>
      </c>
      <c r="D6" s="24"/>
      <c r="E6" s="24">
        <v>1995</v>
      </c>
      <c r="F6" s="24"/>
      <c r="G6" s="39">
        <v>2000</v>
      </c>
      <c r="H6" s="41" t="s">
        <v>1</v>
      </c>
      <c r="I6" s="39">
        <v>2003</v>
      </c>
      <c r="J6" s="41" t="s">
        <v>1</v>
      </c>
      <c r="K6" s="39" t="s">
        <v>68</v>
      </c>
      <c r="L6" s="41" t="s">
        <v>1</v>
      </c>
      <c r="M6" s="189" t="s">
        <v>69</v>
      </c>
      <c r="N6" s="186"/>
      <c r="O6" s="189" t="s">
        <v>106</v>
      </c>
    </row>
    <row r="7" spans="1:15" ht="11.25" customHeight="1">
      <c r="A7" s="24" t="s">
        <v>18</v>
      </c>
      <c r="B7" s="23"/>
      <c r="C7" s="51">
        <v>10000</v>
      </c>
      <c r="D7" s="23"/>
      <c r="E7" s="51">
        <v>41200</v>
      </c>
      <c r="F7" s="23" t="s">
        <v>1</v>
      </c>
      <c r="G7" s="51">
        <v>35000</v>
      </c>
      <c r="H7" s="46"/>
      <c r="I7" s="51">
        <v>38000</v>
      </c>
      <c r="J7" s="23"/>
      <c r="K7" s="51">
        <v>38000</v>
      </c>
      <c r="L7" s="23"/>
      <c r="M7" s="51">
        <v>38000</v>
      </c>
      <c r="N7" s="23"/>
      <c r="O7" s="51">
        <v>38000</v>
      </c>
    </row>
    <row r="8" spans="1:15" ht="11.25" customHeight="1">
      <c r="A8" s="24" t="s">
        <v>8</v>
      </c>
      <c r="B8" s="30"/>
      <c r="C8" s="243" t="s">
        <v>53</v>
      </c>
      <c r="D8" s="30"/>
      <c r="E8" s="53">
        <v>8200</v>
      </c>
      <c r="F8" s="30"/>
      <c r="G8" s="51">
        <v>13000</v>
      </c>
      <c r="H8" s="175"/>
      <c r="I8" s="51">
        <v>25000</v>
      </c>
      <c r="J8" s="23"/>
      <c r="K8" s="51">
        <v>25000</v>
      </c>
      <c r="L8" s="23" t="s">
        <v>1</v>
      </c>
      <c r="M8" s="51">
        <v>25000</v>
      </c>
      <c r="N8" s="23"/>
      <c r="O8" s="51">
        <v>25000</v>
      </c>
    </row>
    <row r="9" spans="1:15" ht="11.25" customHeight="1">
      <c r="A9" s="24" t="s">
        <v>16</v>
      </c>
      <c r="B9" s="30"/>
      <c r="C9" s="51">
        <v>3600</v>
      </c>
      <c r="D9" s="23"/>
      <c r="E9" s="51">
        <v>2000</v>
      </c>
      <c r="F9" s="23"/>
      <c r="G9" s="51">
        <v>4000</v>
      </c>
      <c r="H9" s="46" t="s">
        <v>1</v>
      </c>
      <c r="I9" s="51">
        <v>6000</v>
      </c>
      <c r="J9" s="46"/>
      <c r="K9" s="51">
        <v>6000</v>
      </c>
      <c r="L9" s="46"/>
      <c r="M9" s="51">
        <v>6000</v>
      </c>
      <c r="N9" s="46"/>
      <c r="O9" s="51">
        <v>6000</v>
      </c>
    </row>
    <row r="10" spans="1:15" ht="11.25" customHeight="1">
      <c r="A10" s="24" t="s">
        <v>67</v>
      </c>
      <c r="B10" s="33"/>
      <c r="C10" s="55">
        <v>13600</v>
      </c>
      <c r="D10" s="24"/>
      <c r="E10" s="55">
        <v>51400</v>
      </c>
      <c r="F10" s="24"/>
      <c r="G10" s="55">
        <v>53000</v>
      </c>
      <c r="H10" s="24"/>
      <c r="I10" s="55">
        <v>69000</v>
      </c>
      <c r="J10" s="48"/>
      <c r="K10" s="55">
        <v>69000</v>
      </c>
      <c r="L10" s="48"/>
      <c r="M10" s="55">
        <v>69000</v>
      </c>
      <c r="N10" s="48"/>
      <c r="O10" s="55">
        <v>69000</v>
      </c>
    </row>
    <row r="11" spans="1:15" ht="11.25" customHeight="1">
      <c r="A11" s="245" t="s">
        <v>199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15" ht="11.25" customHeight="1">
      <c r="A12" s="286" t="s">
        <v>164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</row>
    <row r="13" spans="1:15" ht="11.25" customHeight="1">
      <c r="A13" s="255" t="s">
        <v>168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8">
    <mergeCell ref="A12:O12"/>
    <mergeCell ref="A13:O13"/>
    <mergeCell ref="A1:O1"/>
    <mergeCell ref="A2:O2"/>
    <mergeCell ref="A4:O4"/>
    <mergeCell ref="A11:O11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0" customWidth="1"/>
    <col min="3" max="3" width="8.33203125" style="0" customWidth="1"/>
    <col min="4" max="4" width="1.83203125" style="0" customWidth="1"/>
    <col min="5" max="5" width="8.33203125" style="0" customWidth="1"/>
    <col min="6" max="6" width="1.83203125" style="0" customWidth="1"/>
    <col min="7" max="7" width="8.33203125" style="0" customWidth="1"/>
    <col min="8" max="8" width="1.83203125" style="0" customWidth="1"/>
    <col min="9" max="9" width="8.33203125" style="0" customWidth="1"/>
    <col min="10" max="10" width="1.83203125" style="0" customWidth="1"/>
    <col min="11" max="11" width="8.33203125" style="0" customWidth="1"/>
    <col min="12" max="12" width="1.83203125" style="0" customWidth="1"/>
    <col min="13" max="13" width="8.33203125" style="0" customWidth="1"/>
    <col min="14" max="14" width="1.83203125" style="0" customWidth="1"/>
    <col min="15" max="15" width="8.33203125" style="0" customWidth="1"/>
    <col min="21" max="21" width="9.83203125" style="0" bestFit="1" customWidth="1"/>
  </cols>
  <sheetData>
    <row r="1" spans="1:15" ht="11.25" customHeight="1">
      <c r="A1" s="276" t="s">
        <v>88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182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85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16</v>
      </c>
      <c r="B7" s="23"/>
      <c r="C7" s="242" t="s">
        <v>53</v>
      </c>
      <c r="D7" s="242"/>
      <c r="E7" s="242" t="s">
        <v>53</v>
      </c>
      <c r="F7" s="242"/>
      <c r="G7" s="242" t="s">
        <v>53</v>
      </c>
      <c r="H7" s="33"/>
      <c r="I7" s="59">
        <v>640</v>
      </c>
      <c r="J7" s="50"/>
      <c r="K7" s="59">
        <v>3000</v>
      </c>
      <c r="L7" s="33"/>
      <c r="M7" s="59">
        <v>15000</v>
      </c>
      <c r="N7" s="33"/>
      <c r="O7" s="59">
        <v>15000</v>
      </c>
    </row>
    <row r="8" spans="1:16" ht="11.25" customHeight="1">
      <c r="A8" s="24" t="s">
        <v>67</v>
      </c>
      <c r="B8" s="33"/>
      <c r="C8" s="242" t="s">
        <v>53</v>
      </c>
      <c r="D8" s="242"/>
      <c r="E8" s="242" t="s">
        <v>53</v>
      </c>
      <c r="F8" s="242"/>
      <c r="G8" s="242" t="s">
        <v>53</v>
      </c>
      <c r="H8" s="33"/>
      <c r="I8" s="59">
        <v>640</v>
      </c>
      <c r="J8" s="50"/>
      <c r="K8" s="59">
        <v>3000</v>
      </c>
      <c r="L8" s="48" t="s">
        <v>1</v>
      </c>
      <c r="M8" s="55">
        <v>15000</v>
      </c>
      <c r="N8" s="33"/>
      <c r="O8" s="59">
        <v>15000</v>
      </c>
      <c r="P8" t="s">
        <v>1</v>
      </c>
    </row>
    <row r="9" spans="1:15" ht="11.25" customHeight="1">
      <c r="A9" s="245" t="s">
        <v>200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</row>
    <row r="10" spans="1:15" ht="11.25" customHeight="1">
      <c r="A10" s="286" t="s">
        <v>163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1:15" ht="12.75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mergeCells count="7">
    <mergeCell ref="A10:O10"/>
    <mergeCell ref="A4:O4"/>
    <mergeCell ref="A2:O2"/>
    <mergeCell ref="A1:O1"/>
    <mergeCell ref="A5:O5"/>
    <mergeCell ref="A3:O3"/>
    <mergeCell ref="A9:O9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6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  <col min="21" max="21" width="9.83203125" style="0" bestFit="1" customWidth="1"/>
  </cols>
  <sheetData>
    <row r="1" spans="1:15" ht="11.25" customHeight="1">
      <c r="A1" s="276" t="s">
        <v>89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183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75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18</v>
      </c>
      <c r="B7" s="23"/>
      <c r="C7" s="51">
        <v>38000</v>
      </c>
      <c r="D7" s="23" t="s">
        <v>1</v>
      </c>
      <c r="E7" s="51">
        <v>60000</v>
      </c>
      <c r="F7" s="23" t="s">
        <v>1</v>
      </c>
      <c r="G7" s="51">
        <v>22000</v>
      </c>
      <c r="H7" s="23"/>
      <c r="I7" s="51">
        <v>23000</v>
      </c>
      <c r="J7" s="205"/>
      <c r="K7" s="51">
        <v>23000</v>
      </c>
      <c r="L7" s="205"/>
      <c r="M7" s="51">
        <v>25000</v>
      </c>
      <c r="N7" s="23"/>
      <c r="O7" s="51">
        <v>150000</v>
      </c>
    </row>
    <row r="8" spans="1:15" ht="11.25" customHeight="1">
      <c r="A8" s="24" t="s">
        <v>12</v>
      </c>
      <c r="B8" s="23"/>
      <c r="C8" s="51">
        <v>3000</v>
      </c>
      <c r="D8" s="23" t="s">
        <v>1</v>
      </c>
      <c r="E8" s="23">
        <v>100</v>
      </c>
      <c r="F8" s="46"/>
      <c r="G8" s="51">
        <v>4894</v>
      </c>
      <c r="H8" s="23"/>
      <c r="I8" s="32" t="s">
        <v>53</v>
      </c>
      <c r="J8" s="205"/>
      <c r="K8" s="32" t="s">
        <v>53</v>
      </c>
      <c r="L8" s="205"/>
      <c r="M8" s="32" t="s">
        <v>53</v>
      </c>
      <c r="N8" s="23"/>
      <c r="O8" s="32" t="s">
        <v>53</v>
      </c>
    </row>
    <row r="9" spans="1:15" ht="11.25" customHeight="1">
      <c r="A9" s="24" t="s">
        <v>14</v>
      </c>
      <c r="B9" s="23"/>
      <c r="C9" s="51">
        <v>16200</v>
      </c>
      <c r="D9" s="23" t="s">
        <v>1</v>
      </c>
      <c r="E9" s="51">
        <v>16900</v>
      </c>
      <c r="F9" s="46"/>
      <c r="G9" s="51">
        <v>9300</v>
      </c>
      <c r="H9" s="46"/>
      <c r="I9" s="51">
        <v>13000</v>
      </c>
      <c r="J9" s="51" t="s">
        <v>1</v>
      </c>
      <c r="K9" s="51">
        <v>10000</v>
      </c>
      <c r="L9" s="51" t="s">
        <v>1</v>
      </c>
      <c r="M9" s="51">
        <v>13000</v>
      </c>
      <c r="N9" s="51" t="s">
        <v>1</v>
      </c>
      <c r="O9" s="51">
        <v>13000</v>
      </c>
    </row>
    <row r="10" spans="1:15" ht="11.25" customHeight="1">
      <c r="A10" s="24" t="s">
        <v>16</v>
      </c>
      <c r="B10" s="23"/>
      <c r="C10" s="51">
        <v>52500</v>
      </c>
      <c r="D10" s="23" t="s">
        <v>1</v>
      </c>
      <c r="E10" s="51">
        <v>70000</v>
      </c>
      <c r="F10" s="23" t="s">
        <v>1</v>
      </c>
      <c r="G10" s="51">
        <v>110000</v>
      </c>
      <c r="H10" s="23"/>
      <c r="I10" s="51">
        <v>794998</v>
      </c>
      <c r="J10" s="206"/>
      <c r="K10" s="51">
        <v>120000</v>
      </c>
      <c r="L10" s="51" t="s">
        <v>1</v>
      </c>
      <c r="M10" s="51">
        <v>120000</v>
      </c>
      <c r="N10" s="51" t="s">
        <v>1</v>
      </c>
      <c r="O10" s="51">
        <v>120000</v>
      </c>
    </row>
    <row r="11" spans="1:15" ht="11.25" customHeight="1">
      <c r="A11" s="30" t="s">
        <v>20</v>
      </c>
      <c r="B11" s="23"/>
      <c r="C11" s="236" t="s">
        <v>53</v>
      </c>
      <c r="D11" s="236"/>
      <c r="E11" s="236" t="s">
        <v>53</v>
      </c>
      <c r="F11" s="236"/>
      <c r="G11" s="236" t="s">
        <v>53</v>
      </c>
      <c r="H11" s="236"/>
      <c r="I11" s="236" t="s">
        <v>53</v>
      </c>
      <c r="J11" s="236"/>
      <c r="K11" s="236" t="s">
        <v>53</v>
      </c>
      <c r="L11" s="51"/>
      <c r="M11" s="51">
        <v>5000</v>
      </c>
      <c r="N11" s="51"/>
      <c r="O11" s="51">
        <v>25000</v>
      </c>
    </row>
    <row r="12" spans="1:15" ht="11.25" customHeight="1">
      <c r="A12" s="186" t="s">
        <v>67</v>
      </c>
      <c r="B12" s="52"/>
      <c r="C12" s="187">
        <v>110000</v>
      </c>
      <c r="D12" s="186"/>
      <c r="E12" s="187">
        <v>147000</v>
      </c>
      <c r="F12" s="186"/>
      <c r="G12" s="187">
        <v>146000</v>
      </c>
      <c r="H12" s="186"/>
      <c r="I12" s="187">
        <v>831000</v>
      </c>
      <c r="J12" s="188" t="s">
        <v>1</v>
      </c>
      <c r="K12" s="187">
        <v>630000</v>
      </c>
      <c r="L12" s="188" t="s">
        <v>1</v>
      </c>
      <c r="M12" s="187">
        <v>650000</v>
      </c>
      <c r="N12" s="188" t="s">
        <v>1</v>
      </c>
      <c r="O12" s="187">
        <v>790000</v>
      </c>
    </row>
    <row r="13" spans="1:15" ht="11.25" customHeight="1">
      <c r="A13" s="245" t="s">
        <v>166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</sheetData>
  <mergeCells count="6">
    <mergeCell ref="A1:O1"/>
    <mergeCell ref="A2:O2"/>
    <mergeCell ref="A4:O4"/>
    <mergeCell ref="A13:O1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6.33203125" style="0" customWidth="1"/>
    <col min="2" max="2" width="1.83203125" style="0" customWidth="1"/>
    <col min="3" max="3" width="8.66015625" style="0" customWidth="1"/>
    <col min="4" max="4" width="1.83203125" style="0" customWidth="1"/>
    <col min="5" max="5" width="8.66015625" style="0" customWidth="1"/>
    <col min="6" max="6" width="1.83203125" style="0" customWidth="1"/>
    <col min="7" max="7" width="8.66015625" style="0" customWidth="1"/>
    <col min="8" max="8" width="1.83203125" style="0" customWidth="1"/>
    <col min="9" max="9" width="8.66015625" style="0" customWidth="1"/>
    <col min="10" max="10" width="1.83203125" style="0" customWidth="1"/>
    <col min="11" max="11" width="8.66015625" style="0" customWidth="1"/>
    <col min="12" max="12" width="1.83203125" style="0" customWidth="1"/>
    <col min="13" max="13" width="8.66015625" style="0" customWidth="1"/>
    <col min="14" max="14" width="1.83203125" style="0" customWidth="1"/>
    <col min="15" max="15" width="8.66015625" style="0" customWidth="1"/>
    <col min="22" max="22" width="9.83203125" style="0" bestFit="1" customWidth="1"/>
  </cols>
  <sheetData>
    <row r="1" spans="1:15" ht="11.25" customHeight="1">
      <c r="A1" s="276" t="s">
        <v>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85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11.2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1.25" customHeight="1">
      <c r="A6" s="207" t="s">
        <v>0</v>
      </c>
      <c r="B6" s="186"/>
      <c r="C6" s="186">
        <v>1990</v>
      </c>
      <c r="D6" s="186"/>
      <c r="E6" s="186">
        <v>1995</v>
      </c>
      <c r="F6" s="186"/>
      <c r="G6" s="186">
        <v>2000</v>
      </c>
      <c r="H6" s="186"/>
      <c r="I6" s="189">
        <v>2003</v>
      </c>
      <c r="J6" s="208" t="s">
        <v>1</v>
      </c>
      <c r="K6" s="189" t="s">
        <v>68</v>
      </c>
      <c r="L6" s="208" t="s">
        <v>1</v>
      </c>
      <c r="M6" s="189" t="s">
        <v>69</v>
      </c>
      <c r="N6" s="208" t="s">
        <v>1</v>
      </c>
      <c r="O6" s="189" t="s">
        <v>106</v>
      </c>
    </row>
    <row r="7" spans="1:15" ht="11.25" customHeight="1">
      <c r="A7" s="186" t="s">
        <v>18</v>
      </c>
      <c r="B7" s="23"/>
      <c r="C7" s="51">
        <v>29000</v>
      </c>
      <c r="D7" s="46"/>
      <c r="E7" s="51">
        <v>145100</v>
      </c>
      <c r="F7" s="23"/>
      <c r="G7" s="51">
        <v>90000</v>
      </c>
      <c r="H7" s="46"/>
      <c r="I7" s="51">
        <v>120000</v>
      </c>
      <c r="J7" s="46" t="s">
        <v>1</v>
      </c>
      <c r="K7" s="51">
        <v>125000</v>
      </c>
      <c r="L7" s="46" t="s">
        <v>1</v>
      </c>
      <c r="M7" s="51">
        <v>125000</v>
      </c>
      <c r="N7" s="46" t="s">
        <v>1</v>
      </c>
      <c r="O7" s="51">
        <v>300000</v>
      </c>
    </row>
    <row r="8" spans="1:15" ht="11.25" customHeight="1">
      <c r="A8" s="186" t="s">
        <v>14</v>
      </c>
      <c r="B8" s="23"/>
      <c r="C8" s="51">
        <v>2470</v>
      </c>
      <c r="D8" s="23"/>
      <c r="E8" s="51">
        <v>500</v>
      </c>
      <c r="F8" s="46"/>
      <c r="G8" s="51">
        <v>3000</v>
      </c>
      <c r="H8" s="46"/>
      <c r="I8" s="51">
        <v>3000</v>
      </c>
      <c r="J8" s="23"/>
      <c r="K8" s="31" t="s">
        <v>53</v>
      </c>
      <c r="L8" s="23"/>
      <c r="M8" s="31">
        <v>2000</v>
      </c>
      <c r="N8" s="32"/>
      <c r="O8" s="31">
        <v>3000</v>
      </c>
    </row>
    <row r="9" spans="1:15" ht="11.25" customHeight="1">
      <c r="A9" s="186" t="s">
        <v>16</v>
      </c>
      <c r="B9" s="23"/>
      <c r="C9" s="51">
        <v>39000</v>
      </c>
      <c r="D9" s="23"/>
      <c r="E9" s="51">
        <v>9118</v>
      </c>
      <c r="F9" s="23"/>
      <c r="G9" s="31">
        <v>39</v>
      </c>
      <c r="H9" s="23"/>
      <c r="I9" s="31">
        <v>34</v>
      </c>
      <c r="J9" s="23"/>
      <c r="K9" s="31">
        <v>50</v>
      </c>
      <c r="L9" s="23"/>
      <c r="M9" s="51">
        <v>60</v>
      </c>
      <c r="N9" s="51"/>
      <c r="O9" s="31">
        <v>60</v>
      </c>
    </row>
    <row r="10" spans="1:15" ht="11.25" customHeight="1">
      <c r="A10" s="164" t="s">
        <v>20</v>
      </c>
      <c r="B10" s="30"/>
      <c r="C10" s="31" t="s">
        <v>53</v>
      </c>
      <c r="D10" s="23"/>
      <c r="E10" s="31" t="s">
        <v>53</v>
      </c>
      <c r="F10" s="23"/>
      <c r="G10" s="31" t="s">
        <v>53</v>
      </c>
      <c r="H10" s="23"/>
      <c r="I10" s="31" t="s">
        <v>53</v>
      </c>
      <c r="J10" s="23"/>
      <c r="K10" s="31" t="s">
        <v>53</v>
      </c>
      <c r="L10" s="23"/>
      <c r="M10" s="51">
        <v>10000</v>
      </c>
      <c r="N10" s="46"/>
      <c r="O10" s="51">
        <v>36000</v>
      </c>
    </row>
    <row r="11" spans="1:15" ht="11.25" customHeight="1">
      <c r="A11" s="191" t="s">
        <v>3</v>
      </c>
      <c r="B11" s="52"/>
      <c r="C11" s="187">
        <v>70500</v>
      </c>
      <c r="D11" s="186"/>
      <c r="E11" s="187">
        <v>155000</v>
      </c>
      <c r="F11" s="186"/>
      <c r="G11" s="187">
        <v>93000</v>
      </c>
      <c r="H11" s="188" t="s">
        <v>1</v>
      </c>
      <c r="I11" s="187">
        <v>123000</v>
      </c>
      <c r="J11" s="188" t="s">
        <v>1</v>
      </c>
      <c r="K11" s="187">
        <v>125000</v>
      </c>
      <c r="L11" s="188" t="s">
        <v>1</v>
      </c>
      <c r="M11" s="187">
        <v>140000</v>
      </c>
      <c r="N11" s="188"/>
      <c r="O11" s="187">
        <v>340000</v>
      </c>
    </row>
    <row r="12" spans="1:15" ht="11.25" customHeight="1">
      <c r="A12" s="245" t="s">
        <v>198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15" ht="11.25" customHeight="1">
      <c r="A13" s="23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</sheetData>
  <mergeCells count="6"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0" customWidth="1"/>
    <col min="3" max="3" width="8.66015625" style="0" customWidth="1"/>
    <col min="4" max="4" width="1.83203125" style="0" customWidth="1"/>
    <col min="5" max="5" width="8.66015625" style="0" customWidth="1"/>
    <col min="6" max="6" width="1.83203125" style="0" customWidth="1"/>
    <col min="7" max="7" width="8.66015625" style="0" customWidth="1"/>
    <col min="8" max="8" width="1.83203125" style="0" customWidth="1"/>
    <col min="9" max="9" width="8.66015625" style="0" customWidth="1"/>
    <col min="10" max="10" width="1.83203125" style="0" customWidth="1"/>
    <col min="11" max="11" width="8.66015625" style="0" customWidth="1"/>
    <col min="12" max="12" width="1.83203125" style="0" customWidth="1"/>
    <col min="13" max="13" width="8.66015625" style="0" customWidth="1"/>
    <col min="14" max="14" width="1.83203125" style="0" customWidth="1"/>
    <col min="15" max="15" width="8.66015625" style="0" customWidth="1"/>
    <col min="22" max="22" width="9.83203125" style="0" bestFit="1" customWidth="1"/>
  </cols>
  <sheetData>
    <row r="1" spans="1:15" ht="11.25" customHeight="1">
      <c r="A1" s="276" t="s">
        <v>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169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66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11.2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1.25" customHeight="1">
      <c r="A6" s="207" t="s">
        <v>0</v>
      </c>
      <c r="B6" s="186"/>
      <c r="C6" s="186">
        <v>1990</v>
      </c>
      <c r="D6" s="186"/>
      <c r="E6" s="186">
        <v>1995</v>
      </c>
      <c r="F6" s="186"/>
      <c r="G6" s="186">
        <v>2000</v>
      </c>
      <c r="H6" s="186"/>
      <c r="I6" s="189">
        <v>2003</v>
      </c>
      <c r="J6" s="208" t="s">
        <v>1</v>
      </c>
      <c r="K6" s="189" t="s">
        <v>68</v>
      </c>
      <c r="L6" s="208" t="s">
        <v>1</v>
      </c>
      <c r="M6" s="189" t="s">
        <v>69</v>
      </c>
      <c r="N6" s="208" t="s">
        <v>1</v>
      </c>
      <c r="O6" s="189" t="s">
        <v>106</v>
      </c>
    </row>
    <row r="7" spans="1:15" ht="11.25" customHeight="1">
      <c r="A7" s="186" t="s">
        <v>18</v>
      </c>
      <c r="B7" s="23"/>
      <c r="C7" s="236" t="s">
        <v>53</v>
      </c>
      <c r="D7" s="236"/>
      <c r="E7" s="236" t="s">
        <v>53</v>
      </c>
      <c r="F7" s="23"/>
      <c r="G7" s="51">
        <v>49000</v>
      </c>
      <c r="H7" s="46" t="s">
        <v>1</v>
      </c>
      <c r="I7" s="51">
        <v>100000</v>
      </c>
      <c r="J7" s="46" t="s">
        <v>1</v>
      </c>
      <c r="K7" s="51">
        <v>125000</v>
      </c>
      <c r="L7" s="46" t="s">
        <v>1</v>
      </c>
      <c r="M7" s="51">
        <v>125000</v>
      </c>
      <c r="N7" s="46" t="s">
        <v>1</v>
      </c>
      <c r="O7" s="51">
        <v>225000</v>
      </c>
    </row>
    <row r="8" spans="1:15" ht="11.25" customHeight="1">
      <c r="A8" s="186" t="s">
        <v>14</v>
      </c>
      <c r="B8" s="23"/>
      <c r="C8" s="236" t="s">
        <v>53</v>
      </c>
      <c r="D8" s="23"/>
      <c r="E8" s="236" t="s">
        <v>53</v>
      </c>
      <c r="F8" s="236"/>
      <c r="G8" s="236" t="s">
        <v>53</v>
      </c>
      <c r="H8" s="236"/>
      <c r="I8" s="236" t="s">
        <v>53</v>
      </c>
      <c r="J8" s="236"/>
      <c r="K8" s="236" t="s">
        <v>53</v>
      </c>
      <c r="L8" s="236"/>
      <c r="M8" s="236" t="s">
        <v>53</v>
      </c>
      <c r="N8" s="236"/>
      <c r="O8" s="236" t="s">
        <v>53</v>
      </c>
    </row>
    <row r="9" spans="1:15" ht="11.25" customHeight="1">
      <c r="A9" s="186" t="s">
        <v>16</v>
      </c>
      <c r="B9" s="30"/>
      <c r="C9" s="51">
        <v>21100</v>
      </c>
      <c r="D9" s="23"/>
      <c r="E9" s="51">
        <v>17050</v>
      </c>
      <c r="F9" s="23"/>
      <c r="G9" s="236" t="s">
        <v>53</v>
      </c>
      <c r="H9" s="236" t="s">
        <v>1</v>
      </c>
      <c r="I9" s="236" t="s">
        <v>53</v>
      </c>
      <c r="J9" s="236"/>
      <c r="K9" s="236" t="s">
        <v>53</v>
      </c>
      <c r="L9" s="236"/>
      <c r="M9" s="236" t="s">
        <v>53</v>
      </c>
      <c r="N9" s="236"/>
      <c r="O9" s="236" t="s">
        <v>53</v>
      </c>
    </row>
    <row r="10" spans="1:15" ht="11.25" customHeight="1">
      <c r="A10" s="186" t="s">
        <v>67</v>
      </c>
      <c r="B10" s="52"/>
      <c r="C10" s="187">
        <v>21100</v>
      </c>
      <c r="D10" s="186"/>
      <c r="E10" s="187">
        <v>17100</v>
      </c>
      <c r="F10" s="186"/>
      <c r="G10" s="187">
        <v>49000</v>
      </c>
      <c r="H10" s="188" t="s">
        <v>1</v>
      </c>
      <c r="I10" s="187">
        <v>100000</v>
      </c>
      <c r="J10" s="188" t="s">
        <v>1</v>
      </c>
      <c r="K10" s="187">
        <v>125000</v>
      </c>
      <c r="L10" s="188" t="s">
        <v>1</v>
      </c>
      <c r="M10" s="187">
        <v>125000</v>
      </c>
      <c r="N10" s="188" t="s">
        <v>1</v>
      </c>
      <c r="O10" s="187">
        <v>225000</v>
      </c>
    </row>
    <row r="11" spans="1:15" ht="11.25" customHeight="1">
      <c r="A11" s="245" t="s">
        <v>197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15" ht="11.25" customHeight="1">
      <c r="A12" s="286" t="s">
        <v>164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</row>
    <row r="13" spans="1:15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</sheetData>
  <mergeCells count="7">
    <mergeCell ref="A12:O12"/>
    <mergeCell ref="A1:O1"/>
    <mergeCell ref="A2:O2"/>
    <mergeCell ref="A4:O4"/>
    <mergeCell ref="A11:O11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1"/>
    </sheetView>
  </sheetViews>
  <sheetFormatPr defaultColWidth="9.33203125" defaultRowHeight="12.75"/>
  <cols>
    <col min="1" max="1" width="38.83203125" style="0" customWidth="1"/>
    <col min="2" max="2" width="1.83203125" style="0" customWidth="1"/>
    <col min="3" max="3" width="14" style="0" bestFit="1" customWidth="1"/>
    <col min="4" max="4" width="5" style="0" customWidth="1"/>
    <col min="5" max="5" width="10.16015625" style="0" bestFit="1" customWidth="1"/>
    <col min="6" max="6" width="1.83203125" style="0" customWidth="1"/>
    <col min="7" max="7" width="12.33203125" style="0" customWidth="1"/>
    <col min="8" max="8" width="1.5" style="0" customWidth="1"/>
  </cols>
  <sheetData>
    <row r="1" spans="1:8" ht="11.25" customHeight="1">
      <c r="A1" s="253" t="s">
        <v>24</v>
      </c>
      <c r="B1" s="253"/>
      <c r="C1" s="253"/>
      <c r="D1" s="253"/>
      <c r="E1" s="253"/>
      <c r="F1" s="253"/>
      <c r="G1" s="253"/>
      <c r="H1" s="253"/>
    </row>
    <row r="2" spans="1:8" ht="11.25" customHeight="1">
      <c r="A2" s="253" t="s">
        <v>102</v>
      </c>
      <c r="B2" s="253"/>
      <c r="C2" s="253"/>
      <c r="D2" s="253"/>
      <c r="E2" s="253"/>
      <c r="F2" s="253"/>
      <c r="G2" s="253"/>
      <c r="H2" s="253"/>
    </row>
    <row r="3" spans="1:8" ht="11.25" customHeight="1">
      <c r="A3" s="256" t="s">
        <v>1</v>
      </c>
      <c r="B3" s="256"/>
      <c r="C3" s="256"/>
      <c r="D3" s="256"/>
      <c r="E3" s="256"/>
      <c r="F3" s="256"/>
      <c r="G3" s="256"/>
      <c r="H3" s="256"/>
    </row>
    <row r="4" spans="1:8" ht="11.25" customHeight="1">
      <c r="A4" s="164" t="s">
        <v>1</v>
      </c>
      <c r="B4" s="164"/>
      <c r="C4" s="165" t="s">
        <v>25</v>
      </c>
      <c r="D4" s="165"/>
      <c r="E4" s="165" t="s">
        <v>25</v>
      </c>
      <c r="F4" s="165"/>
      <c r="G4" s="165" t="s">
        <v>26</v>
      </c>
      <c r="H4" s="164"/>
    </row>
    <row r="5" spans="1:8" ht="11.25" customHeight="1">
      <c r="A5" s="23" t="s">
        <v>1</v>
      </c>
      <c r="B5" s="23"/>
      <c r="C5" s="148" t="s">
        <v>190</v>
      </c>
      <c r="D5" s="148"/>
      <c r="E5" s="148" t="s">
        <v>191</v>
      </c>
      <c r="F5" s="148"/>
      <c r="G5" s="148" t="s">
        <v>27</v>
      </c>
      <c r="H5" s="23"/>
    </row>
    <row r="6" spans="1:8" ht="11.25" customHeight="1">
      <c r="A6" s="166" t="s">
        <v>0</v>
      </c>
      <c r="B6" s="52"/>
      <c r="C6" s="167" t="s">
        <v>28</v>
      </c>
      <c r="D6" s="167"/>
      <c r="E6" s="167" t="s">
        <v>141</v>
      </c>
      <c r="F6" s="167"/>
      <c r="G6" s="167" t="s">
        <v>142</v>
      </c>
      <c r="H6" s="52"/>
    </row>
    <row r="7" spans="1:8" ht="11.25" customHeight="1">
      <c r="A7" s="9" t="s">
        <v>6</v>
      </c>
      <c r="B7" s="155" t="s">
        <v>1</v>
      </c>
      <c r="C7" s="168">
        <v>12.6</v>
      </c>
      <c r="D7" s="155"/>
      <c r="E7" s="169">
        <v>16722</v>
      </c>
      <c r="F7" s="155"/>
      <c r="G7" s="170">
        <v>5.7</v>
      </c>
      <c r="H7" s="155"/>
    </row>
    <row r="8" spans="1:8" ht="11.25" customHeight="1">
      <c r="A8" s="3" t="s">
        <v>7</v>
      </c>
      <c r="B8" s="155" t="s">
        <v>1</v>
      </c>
      <c r="C8" s="171">
        <v>14.7</v>
      </c>
      <c r="D8" s="172"/>
      <c r="E8" s="171">
        <v>18464</v>
      </c>
      <c r="F8" s="155"/>
      <c r="G8" s="170">
        <v>2</v>
      </c>
      <c r="H8" s="155"/>
    </row>
    <row r="9" spans="1:8" ht="11.25" customHeight="1">
      <c r="A9" s="3" t="s">
        <v>18</v>
      </c>
      <c r="B9" s="155" t="s">
        <v>1</v>
      </c>
      <c r="C9" s="171">
        <v>463.3</v>
      </c>
      <c r="D9" s="172"/>
      <c r="E9" s="171">
        <v>6897</v>
      </c>
      <c r="F9" s="155"/>
      <c r="G9" s="170">
        <v>6.6</v>
      </c>
      <c r="H9" s="155"/>
    </row>
    <row r="10" spans="1:8" ht="11.25" customHeight="1">
      <c r="A10" s="3" t="s">
        <v>29</v>
      </c>
      <c r="B10" s="155" t="s">
        <v>1</v>
      </c>
      <c r="C10" s="173">
        <v>37.9</v>
      </c>
      <c r="D10" s="174">
        <v>4</v>
      </c>
      <c r="E10" s="173">
        <v>1500</v>
      </c>
      <c r="F10" s="155"/>
      <c r="G10" s="170">
        <v>-21.8</v>
      </c>
      <c r="H10" s="175">
        <v>3</v>
      </c>
    </row>
    <row r="11" spans="1:8" ht="11.25" customHeight="1">
      <c r="A11" s="3" t="s">
        <v>8</v>
      </c>
      <c r="B11" s="155" t="s">
        <v>1</v>
      </c>
      <c r="C11" s="171">
        <v>133.9</v>
      </c>
      <c r="D11" s="172"/>
      <c r="E11" s="171">
        <v>20782</v>
      </c>
      <c r="F11" s="155"/>
      <c r="G11" s="170">
        <v>1.3</v>
      </c>
      <c r="H11" s="155"/>
    </row>
    <row r="12" spans="1:8" ht="11.25" customHeight="1">
      <c r="A12" s="3" t="s">
        <v>9</v>
      </c>
      <c r="B12" s="155" t="s">
        <v>1</v>
      </c>
      <c r="C12" s="171">
        <v>22.5</v>
      </c>
      <c r="D12" s="172"/>
      <c r="E12" s="171">
        <v>4108</v>
      </c>
      <c r="F12" s="155"/>
      <c r="G12" s="170">
        <v>3.2</v>
      </c>
      <c r="H12" s="155"/>
    </row>
    <row r="13" spans="1:8" ht="11.25" customHeight="1">
      <c r="A13" s="3" t="s">
        <v>10</v>
      </c>
      <c r="B13" s="155"/>
      <c r="C13" s="171">
        <v>34.9</v>
      </c>
      <c r="D13" s="172"/>
      <c r="E13" s="171">
        <v>13747</v>
      </c>
      <c r="F13" s="155"/>
      <c r="G13" s="170">
        <v>10.1</v>
      </c>
      <c r="H13" s="155"/>
    </row>
    <row r="14" spans="1:8" ht="11.25" customHeight="1">
      <c r="A14" s="3" t="s">
        <v>11</v>
      </c>
      <c r="B14" s="155" t="s">
        <v>1</v>
      </c>
      <c r="C14" s="171">
        <v>20.1</v>
      </c>
      <c r="D14" s="172"/>
      <c r="E14" s="171">
        <v>5480</v>
      </c>
      <c r="F14" s="155"/>
      <c r="G14" s="170">
        <v>3</v>
      </c>
      <c r="H14" s="155"/>
    </row>
    <row r="15" spans="1:8" ht="11.25" customHeight="1">
      <c r="A15" s="3" t="s">
        <v>12</v>
      </c>
      <c r="B15" s="155" t="s">
        <v>1</v>
      </c>
      <c r="C15" s="171">
        <v>36</v>
      </c>
      <c r="D15" s="172"/>
      <c r="E15" s="171">
        <v>15431</v>
      </c>
      <c r="F15" s="155"/>
      <c r="G15" s="170">
        <v>1.4</v>
      </c>
      <c r="H15" s="155"/>
    </row>
    <row r="16" spans="1:8" ht="11.25" customHeight="1">
      <c r="A16" s="3" t="s">
        <v>13</v>
      </c>
      <c r="B16" s="155" t="s">
        <v>1</v>
      </c>
      <c r="C16" s="171">
        <v>18.7</v>
      </c>
      <c r="D16" s="172"/>
      <c r="E16" s="171">
        <v>25214</v>
      </c>
      <c r="F16" s="155"/>
      <c r="G16" s="170">
        <v>3.3</v>
      </c>
      <c r="H16" s="155"/>
    </row>
    <row r="17" spans="1:8" ht="11.25" customHeight="1">
      <c r="A17" s="3" t="s">
        <v>14</v>
      </c>
      <c r="B17" s="155" t="s">
        <v>1</v>
      </c>
      <c r="C17" s="171">
        <v>270.5</v>
      </c>
      <c r="D17" s="172"/>
      <c r="E17" s="171">
        <v>11849</v>
      </c>
      <c r="F17" s="155"/>
      <c r="G17" s="170">
        <v>7.2</v>
      </c>
      <c r="H17" s="155"/>
    </row>
    <row r="18" spans="1:8" ht="11.25" customHeight="1">
      <c r="A18" s="3" t="s">
        <v>15</v>
      </c>
      <c r="B18" s="155" t="s">
        <v>1</v>
      </c>
      <c r="C18" s="171">
        <v>63.4</v>
      </c>
      <c r="D18" s="172"/>
      <c r="E18" s="171">
        <v>3585</v>
      </c>
      <c r="F18" s="155"/>
      <c r="G18" s="170">
        <v>2.6</v>
      </c>
      <c r="H18" s="155"/>
    </row>
    <row r="19" spans="1:8" ht="11.25" customHeight="1">
      <c r="A19" s="3" t="s">
        <v>16</v>
      </c>
      <c r="B19" s="155" t="s">
        <v>1</v>
      </c>
      <c r="C19" s="171">
        <v>461.8</v>
      </c>
      <c r="D19" s="172"/>
      <c r="E19" s="171">
        <v>6646</v>
      </c>
      <c r="F19" s="155"/>
      <c r="G19" s="170">
        <v>5.8</v>
      </c>
      <c r="H19" s="155"/>
    </row>
    <row r="20" spans="1:8" ht="11.25" customHeight="1">
      <c r="A20" s="3" t="s">
        <v>19</v>
      </c>
      <c r="B20" s="155" t="s">
        <v>1</v>
      </c>
      <c r="C20" s="171">
        <v>81.7</v>
      </c>
      <c r="D20" s="172"/>
      <c r="E20" s="171">
        <v>20216</v>
      </c>
      <c r="F20" s="155"/>
      <c r="G20" s="170">
        <v>7</v>
      </c>
      <c r="H20" s="155"/>
    </row>
    <row r="21" spans="1:8" ht="11.25" customHeight="1">
      <c r="A21" s="3" t="s">
        <v>20</v>
      </c>
      <c r="B21" s="176" t="s">
        <v>1</v>
      </c>
      <c r="C21" s="178">
        <v>16.5</v>
      </c>
      <c r="D21" s="177"/>
      <c r="E21" s="178">
        <v>690</v>
      </c>
      <c r="F21" s="176"/>
      <c r="G21" s="230">
        <v>3.2</v>
      </c>
      <c r="H21" s="176"/>
    </row>
    <row r="22" spans="1:8" ht="11.25" customHeight="1">
      <c r="A22" s="8" t="s">
        <v>3</v>
      </c>
      <c r="B22" s="155" t="s">
        <v>1</v>
      </c>
      <c r="C22" s="231">
        <f>SUM(C7:C21)</f>
        <v>1688.5</v>
      </c>
      <c r="D22" s="232" t="s">
        <v>1</v>
      </c>
      <c r="E22" s="179">
        <v>6708</v>
      </c>
      <c r="F22" s="233"/>
      <c r="G22" s="180">
        <v>2.7</v>
      </c>
      <c r="H22" s="233"/>
    </row>
    <row r="23" spans="1:8" ht="11.25" customHeight="1">
      <c r="A23" s="9" t="s">
        <v>22</v>
      </c>
      <c r="B23" s="176"/>
      <c r="C23" s="181">
        <v>10625.7</v>
      </c>
      <c r="D23" s="177"/>
      <c r="E23" s="171">
        <v>36519</v>
      </c>
      <c r="F23" s="155"/>
      <c r="G23" s="182">
        <v>3</v>
      </c>
      <c r="H23" s="155"/>
    </row>
    <row r="24" spans="1:8" ht="11.25" customHeight="1">
      <c r="A24" s="10" t="s">
        <v>2</v>
      </c>
      <c r="B24" s="159"/>
      <c r="C24" s="183">
        <v>50431.3</v>
      </c>
      <c r="D24" s="184"/>
      <c r="E24" s="90">
        <f>50431/6.3</f>
        <v>8004.920634920635</v>
      </c>
      <c r="F24" s="159"/>
      <c r="G24" s="185">
        <v>3</v>
      </c>
      <c r="H24" s="159"/>
    </row>
    <row r="25" spans="1:8" ht="11.25" customHeight="1">
      <c r="A25" s="257" t="s">
        <v>192</v>
      </c>
      <c r="B25" s="257"/>
      <c r="C25" s="257"/>
      <c r="D25" s="257"/>
      <c r="E25" s="257"/>
      <c r="F25" s="257"/>
      <c r="G25" s="257"/>
      <c r="H25" s="257"/>
    </row>
    <row r="26" spans="1:8" ht="11.25" customHeight="1">
      <c r="A26" s="255" t="s">
        <v>103</v>
      </c>
      <c r="B26" s="255"/>
      <c r="C26" s="255"/>
      <c r="D26" s="255"/>
      <c r="E26" s="255"/>
      <c r="F26" s="255"/>
      <c r="G26" s="255"/>
      <c r="H26" s="255"/>
    </row>
    <row r="27" spans="1:8" ht="11.25" customHeight="1">
      <c r="A27" s="255" t="s">
        <v>104</v>
      </c>
      <c r="B27" s="255"/>
      <c r="C27" s="255"/>
      <c r="D27" s="255"/>
      <c r="E27" s="255"/>
      <c r="F27" s="255"/>
      <c r="G27" s="255"/>
      <c r="H27" s="255"/>
    </row>
    <row r="28" spans="1:8" ht="11.25" customHeight="1">
      <c r="A28" s="255" t="s">
        <v>105</v>
      </c>
      <c r="B28" s="255"/>
      <c r="C28" s="255"/>
      <c r="D28" s="255"/>
      <c r="E28" s="255"/>
      <c r="F28" s="255"/>
      <c r="G28" s="255"/>
      <c r="H28" s="255"/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mergeCells count="7">
    <mergeCell ref="A26:H26"/>
    <mergeCell ref="A27:H27"/>
    <mergeCell ref="A28:H28"/>
    <mergeCell ref="A1:H1"/>
    <mergeCell ref="A2:H2"/>
    <mergeCell ref="A3:H3"/>
    <mergeCell ref="A25:H25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76" customWidth="1"/>
    <col min="3" max="3" width="8.66015625" style="0" customWidth="1"/>
    <col min="4" max="4" width="1.83203125" style="76" customWidth="1"/>
    <col min="5" max="5" width="8.66015625" style="0" customWidth="1"/>
    <col min="6" max="6" width="1.83203125" style="76" customWidth="1"/>
    <col min="7" max="7" width="8.66015625" style="0" customWidth="1"/>
    <col min="8" max="8" width="1.83203125" style="76" customWidth="1"/>
    <col min="9" max="9" width="8.66015625" style="0" customWidth="1"/>
    <col min="10" max="10" width="1.83203125" style="76" customWidth="1"/>
    <col min="11" max="11" width="8.66015625" style="0" customWidth="1"/>
    <col min="12" max="12" width="1.83203125" style="76" customWidth="1"/>
    <col min="13" max="13" width="8.66015625" style="0" customWidth="1"/>
    <col min="14" max="14" width="1.83203125" style="76" customWidth="1"/>
    <col min="15" max="15" width="8.66015625" style="0" customWidth="1"/>
    <col min="17" max="17" width="10.5" style="0" bestFit="1" customWidth="1"/>
    <col min="18" max="18" width="1.83203125" style="0" customWidth="1"/>
  </cols>
  <sheetData>
    <row r="1" spans="1:15" ht="11.25" customHeight="1">
      <c r="A1" s="276" t="s">
        <v>92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170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93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24" t="s">
        <v>0</v>
      </c>
      <c r="B6" s="24"/>
      <c r="C6" s="39">
        <v>1990</v>
      </c>
      <c r="D6" s="41" t="s">
        <v>1</v>
      </c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17</v>
      </c>
      <c r="B7" s="23"/>
      <c r="C7" s="51">
        <v>270</v>
      </c>
      <c r="D7" s="43"/>
      <c r="E7" s="51">
        <v>300</v>
      </c>
      <c r="F7" s="17"/>
      <c r="G7" s="51">
        <v>200</v>
      </c>
      <c r="H7" s="17"/>
      <c r="I7" s="51">
        <v>10</v>
      </c>
      <c r="J7" s="42"/>
      <c r="K7" s="51">
        <v>100</v>
      </c>
      <c r="L7" s="42"/>
      <c r="M7" s="51">
        <v>200</v>
      </c>
      <c r="N7" s="226"/>
      <c r="O7" s="51">
        <v>300</v>
      </c>
    </row>
    <row r="8" spans="1:15" ht="11.25" customHeight="1">
      <c r="A8" s="24" t="s">
        <v>8</v>
      </c>
      <c r="B8" s="23"/>
      <c r="C8" s="51">
        <v>1104</v>
      </c>
      <c r="D8" s="42"/>
      <c r="E8" s="51">
        <v>1264</v>
      </c>
      <c r="F8" s="17"/>
      <c r="G8" s="51">
        <v>1305</v>
      </c>
      <c r="H8" s="17"/>
      <c r="I8" s="51">
        <v>1020</v>
      </c>
      <c r="J8" s="42"/>
      <c r="K8" s="51">
        <v>1020</v>
      </c>
      <c r="L8" s="42"/>
      <c r="M8" s="51">
        <v>1020</v>
      </c>
      <c r="N8" s="42"/>
      <c r="O8" s="51">
        <v>1020</v>
      </c>
    </row>
    <row r="9" spans="1:15" ht="11.25" customHeight="1">
      <c r="A9" s="24" t="s">
        <v>9</v>
      </c>
      <c r="B9" s="23"/>
      <c r="C9" s="51">
        <v>2010</v>
      </c>
      <c r="D9" s="43"/>
      <c r="E9" s="51">
        <v>1655</v>
      </c>
      <c r="F9" s="17"/>
      <c r="G9" s="51">
        <v>1824</v>
      </c>
      <c r="H9" s="17"/>
      <c r="I9" s="51">
        <v>2230</v>
      </c>
      <c r="J9" s="42"/>
      <c r="K9" s="51">
        <v>2300</v>
      </c>
      <c r="L9" s="43"/>
      <c r="M9" s="51">
        <v>2450</v>
      </c>
      <c r="N9" s="226"/>
      <c r="O9" s="51">
        <v>2500</v>
      </c>
    </row>
    <row r="10" spans="1:15" ht="11.25" customHeight="1">
      <c r="A10" s="24" t="s">
        <v>14</v>
      </c>
      <c r="B10" s="23"/>
      <c r="C10" s="236" t="s">
        <v>53</v>
      </c>
      <c r="D10" s="237"/>
      <c r="E10" s="236" t="s">
        <v>53</v>
      </c>
      <c r="F10" s="49"/>
      <c r="G10" s="236" t="s">
        <v>53</v>
      </c>
      <c r="H10" s="49"/>
      <c r="I10" s="236" t="s">
        <v>53</v>
      </c>
      <c r="J10" s="238"/>
      <c r="K10" s="236" t="s">
        <v>53</v>
      </c>
      <c r="L10" s="237"/>
      <c r="M10" s="236" t="s">
        <v>53</v>
      </c>
      <c r="N10" s="226"/>
      <c r="O10" s="51">
        <v>1400</v>
      </c>
    </row>
    <row r="11" spans="1:15" ht="11.25" customHeight="1">
      <c r="A11" s="24" t="s">
        <v>15</v>
      </c>
      <c r="B11" s="30"/>
      <c r="C11" s="58">
        <v>511</v>
      </c>
      <c r="D11" s="241"/>
      <c r="E11" s="58">
        <v>477</v>
      </c>
      <c r="F11" s="196"/>
      <c r="G11" s="58">
        <v>646</v>
      </c>
      <c r="H11" s="196"/>
      <c r="I11" s="58">
        <v>725</v>
      </c>
      <c r="J11" s="214" t="s">
        <v>1</v>
      </c>
      <c r="K11" s="58">
        <v>870</v>
      </c>
      <c r="L11" s="214"/>
      <c r="M11" s="58">
        <v>850</v>
      </c>
      <c r="N11" s="214"/>
      <c r="O11" s="58">
        <v>850</v>
      </c>
    </row>
    <row r="12" spans="1:15" ht="11.25" customHeight="1">
      <c r="A12" s="24" t="s">
        <v>67</v>
      </c>
      <c r="B12" s="33"/>
      <c r="C12" s="51">
        <v>3900</v>
      </c>
      <c r="D12" s="239"/>
      <c r="E12" s="240">
        <v>3700</v>
      </c>
      <c r="F12" s="240"/>
      <c r="G12" s="51">
        <v>3980</v>
      </c>
      <c r="H12" s="240"/>
      <c r="I12" s="51">
        <v>399</v>
      </c>
      <c r="J12" s="227" t="s">
        <v>1</v>
      </c>
      <c r="K12" s="51">
        <v>4380</v>
      </c>
      <c r="L12" s="227"/>
      <c r="M12" s="51">
        <v>4600</v>
      </c>
      <c r="N12" s="227" t="s">
        <v>1</v>
      </c>
      <c r="O12" s="51">
        <v>4800</v>
      </c>
    </row>
    <row r="13" spans="1:15" ht="11.25" customHeight="1">
      <c r="A13" s="245" t="s">
        <v>197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5" ht="11.25" customHeight="1">
      <c r="A14" s="286" t="s">
        <v>164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</row>
  </sheetData>
  <mergeCells count="7">
    <mergeCell ref="A5:O5"/>
    <mergeCell ref="A13:O13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87" customWidth="1"/>
    <col min="3" max="3" width="8.66015625" style="0" customWidth="1"/>
    <col min="4" max="4" width="1.83203125" style="87" customWidth="1"/>
    <col min="5" max="5" width="8.66015625" style="0" customWidth="1"/>
    <col min="6" max="6" width="1.83203125" style="87" customWidth="1"/>
    <col min="7" max="7" width="8.66015625" style="0" customWidth="1"/>
    <col min="8" max="8" width="1.83203125" style="87" customWidth="1"/>
    <col min="9" max="9" width="8.66015625" style="0" customWidth="1"/>
    <col min="10" max="10" width="2.33203125" style="87" customWidth="1"/>
    <col min="11" max="11" width="8.66015625" style="0" customWidth="1"/>
    <col min="12" max="12" width="1.83203125" style="87" customWidth="1"/>
    <col min="13" max="13" width="8.66015625" style="0" customWidth="1"/>
    <col min="14" max="14" width="1.83203125" style="87" customWidth="1"/>
    <col min="15" max="15" width="8.66015625" style="0" customWidth="1"/>
  </cols>
  <sheetData>
    <row r="1" spans="1:15" ht="11.25" customHeight="1">
      <c r="A1" s="276" t="s">
        <v>94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172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83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18</v>
      </c>
      <c r="B7" s="23"/>
      <c r="C7" s="25">
        <v>1440</v>
      </c>
      <c r="D7" s="17"/>
      <c r="E7" s="25">
        <v>1640</v>
      </c>
      <c r="F7" s="17"/>
      <c r="G7" s="25">
        <v>1815</v>
      </c>
      <c r="H7" s="17"/>
      <c r="I7" s="25">
        <v>2050</v>
      </c>
      <c r="J7" s="42"/>
      <c r="K7" s="25">
        <v>2500</v>
      </c>
      <c r="L7" s="43"/>
      <c r="M7" s="25">
        <v>2500</v>
      </c>
      <c r="N7" s="23"/>
      <c r="O7" s="25">
        <v>3000</v>
      </c>
    </row>
    <row r="8" spans="1:15" ht="11.25" customHeight="1">
      <c r="A8" s="23" t="s">
        <v>16</v>
      </c>
      <c r="B8" s="30"/>
      <c r="C8" s="25">
        <f>5630+46900</f>
        <v>52530</v>
      </c>
      <c r="D8" s="17"/>
      <c r="E8" s="25">
        <f>3377+56031</f>
        <v>59408</v>
      </c>
      <c r="F8" s="17"/>
      <c r="G8" s="25">
        <f>3330+61315</f>
        <v>64645</v>
      </c>
      <c r="H8" s="17"/>
      <c r="I8" s="192">
        <v>46839</v>
      </c>
      <c r="J8" s="45"/>
      <c r="K8" s="192">
        <f>45000</f>
        <v>45000</v>
      </c>
      <c r="L8" s="45"/>
      <c r="M8" s="25">
        <f>2000+43000</f>
        <v>45000</v>
      </c>
      <c r="N8" s="23"/>
      <c r="O8" s="192">
        <v>40000</v>
      </c>
    </row>
    <row r="9" spans="1:15" ht="11.25" customHeight="1">
      <c r="A9" s="24" t="s">
        <v>67</v>
      </c>
      <c r="B9" s="33"/>
      <c r="C9" s="34">
        <v>54000</v>
      </c>
      <c r="D9" s="35"/>
      <c r="E9" s="34">
        <v>61000</v>
      </c>
      <c r="F9" s="35"/>
      <c r="G9" s="202">
        <v>66500</v>
      </c>
      <c r="H9" s="203"/>
      <c r="I9" s="202">
        <v>48900</v>
      </c>
      <c r="J9" s="228"/>
      <c r="K9" s="202">
        <v>47500</v>
      </c>
      <c r="L9" s="228"/>
      <c r="M9" s="202">
        <v>47500</v>
      </c>
      <c r="N9" s="186"/>
      <c r="O9" s="202">
        <v>43000</v>
      </c>
    </row>
    <row r="10" spans="1:15" ht="11.25" customHeight="1">
      <c r="A10" s="255" t="s">
        <v>193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1:15" ht="11.25" customHeight="1">
      <c r="A11" s="255" t="s">
        <v>171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</row>
    <row r="12" spans="1:15" ht="12.75">
      <c r="A12" s="4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4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mergeCells count="7">
    <mergeCell ref="A11:O11"/>
    <mergeCell ref="A1:O1"/>
    <mergeCell ref="A2:O2"/>
    <mergeCell ref="A4:O4"/>
    <mergeCell ref="A10:O10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87" customWidth="1"/>
    <col min="3" max="3" width="8.66015625" style="0" customWidth="1"/>
    <col min="4" max="4" width="1.83203125" style="87" customWidth="1"/>
    <col min="5" max="5" width="8.66015625" style="0" customWidth="1"/>
    <col min="6" max="6" width="1.83203125" style="87" customWidth="1"/>
    <col min="7" max="7" width="8.66015625" style="0" customWidth="1"/>
    <col min="8" max="8" width="1.83203125" style="87" customWidth="1"/>
    <col min="9" max="9" width="8.66015625" style="0" customWidth="1"/>
    <col min="10" max="10" width="2.33203125" style="87" customWidth="1"/>
    <col min="11" max="11" width="8.66015625" style="0" customWidth="1"/>
    <col min="12" max="12" width="2.33203125" style="87" customWidth="1"/>
    <col min="13" max="13" width="8.66015625" style="0" customWidth="1"/>
    <col min="14" max="14" width="1.83203125" style="87" customWidth="1"/>
    <col min="15" max="15" width="8.66015625" style="0" customWidth="1"/>
  </cols>
  <sheetData>
    <row r="1" spans="1:15" ht="11.25" customHeight="1">
      <c r="A1" s="276" t="s">
        <v>95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1.25" customHeight="1">
      <c r="A2" s="276" t="s">
        <v>175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96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</row>
    <row r="7" spans="1:15" ht="11.25" customHeight="1">
      <c r="A7" s="24" t="s">
        <v>6</v>
      </c>
      <c r="B7" s="23"/>
      <c r="C7" s="25">
        <v>6000</v>
      </c>
      <c r="D7" s="17"/>
      <c r="E7" s="25">
        <v>7205</v>
      </c>
      <c r="F7" s="17"/>
      <c r="G7" s="25">
        <v>8966</v>
      </c>
      <c r="H7" s="26" t="s">
        <v>1</v>
      </c>
      <c r="I7" s="25">
        <v>9500</v>
      </c>
      <c r="J7" s="26"/>
      <c r="K7" s="25">
        <v>9500</v>
      </c>
      <c r="L7" s="42" t="s">
        <v>1</v>
      </c>
      <c r="M7" s="25">
        <v>9500</v>
      </c>
      <c r="N7" s="42" t="s">
        <v>1</v>
      </c>
      <c r="O7" s="25">
        <v>8000</v>
      </c>
    </row>
    <row r="8" spans="1:15" ht="11.25" customHeight="1">
      <c r="A8" s="24" t="s">
        <v>18</v>
      </c>
      <c r="B8" s="23"/>
      <c r="C8" s="25">
        <v>23800</v>
      </c>
      <c r="D8" s="17"/>
      <c r="E8" s="25">
        <v>36600</v>
      </c>
      <c r="F8" s="17"/>
      <c r="G8" s="25">
        <v>57800</v>
      </c>
      <c r="H8" s="17"/>
      <c r="I8" s="25">
        <v>65000</v>
      </c>
      <c r="J8" s="42"/>
      <c r="K8" s="25">
        <v>100000</v>
      </c>
      <c r="L8" s="43"/>
      <c r="M8" s="25">
        <v>125000</v>
      </c>
      <c r="N8" s="43"/>
      <c r="O8" s="25">
        <v>135000</v>
      </c>
    </row>
    <row r="9" spans="1:15" ht="11.25" customHeight="1">
      <c r="A9" s="24" t="s">
        <v>17</v>
      </c>
      <c r="B9" s="23"/>
      <c r="C9" s="25">
        <v>4200</v>
      </c>
      <c r="D9" s="17"/>
      <c r="E9" s="25">
        <v>3000</v>
      </c>
      <c r="F9" s="17"/>
      <c r="G9" s="25">
        <v>3000</v>
      </c>
      <c r="H9" s="17"/>
      <c r="I9" s="25">
        <v>1500</v>
      </c>
      <c r="J9" s="42"/>
      <c r="K9" s="25">
        <v>3000</v>
      </c>
      <c r="L9" s="43"/>
      <c r="M9" s="25">
        <v>3000</v>
      </c>
      <c r="N9" s="43"/>
      <c r="O9" s="25">
        <v>3000</v>
      </c>
    </row>
    <row r="10" spans="1:15" ht="11.25" customHeight="1">
      <c r="A10" s="24" t="s">
        <v>8</v>
      </c>
      <c r="B10" s="23"/>
      <c r="C10" s="25">
        <v>40</v>
      </c>
      <c r="D10" s="17"/>
      <c r="E10" s="25">
        <v>21</v>
      </c>
      <c r="F10" s="17"/>
      <c r="G10" s="25">
        <v>10</v>
      </c>
      <c r="H10" s="17"/>
      <c r="I10" s="25">
        <v>8</v>
      </c>
      <c r="J10" s="42"/>
      <c r="K10" s="25">
        <v>720</v>
      </c>
      <c r="L10" s="42" t="s">
        <v>1</v>
      </c>
      <c r="M10" s="25">
        <v>720</v>
      </c>
      <c r="N10" s="42" t="s">
        <v>1</v>
      </c>
      <c r="O10" s="25">
        <v>700</v>
      </c>
    </row>
    <row r="11" spans="1:15" ht="11.25" customHeight="1">
      <c r="A11" s="24" t="s">
        <v>9</v>
      </c>
      <c r="B11" s="23"/>
      <c r="C11" s="29" t="s">
        <v>53</v>
      </c>
      <c r="D11" s="17"/>
      <c r="E11" s="25">
        <v>30</v>
      </c>
      <c r="F11" s="17"/>
      <c r="G11" s="25">
        <v>287</v>
      </c>
      <c r="H11" s="17"/>
      <c r="I11" s="25">
        <v>310</v>
      </c>
      <c r="J11" s="42"/>
      <c r="K11" s="25">
        <v>540</v>
      </c>
      <c r="L11" s="43"/>
      <c r="M11" s="25">
        <v>540</v>
      </c>
      <c r="N11" s="43"/>
      <c r="O11" s="25">
        <v>540</v>
      </c>
    </row>
    <row r="12" spans="1:15" ht="11.25" customHeight="1">
      <c r="A12" s="24" t="s">
        <v>10</v>
      </c>
      <c r="B12" s="23"/>
      <c r="C12" s="25">
        <v>5200</v>
      </c>
      <c r="D12" s="17"/>
      <c r="E12" s="25">
        <v>9280</v>
      </c>
      <c r="F12" s="17"/>
      <c r="G12" s="25">
        <v>9600</v>
      </c>
      <c r="H12" s="17"/>
      <c r="I12" s="25">
        <v>8800</v>
      </c>
      <c r="J12" s="42"/>
      <c r="K12" s="25">
        <v>9500</v>
      </c>
      <c r="L12" s="43"/>
      <c r="M12" s="25">
        <v>9500</v>
      </c>
      <c r="N12" s="43"/>
      <c r="O12" s="25">
        <v>10000</v>
      </c>
    </row>
    <row r="13" spans="1:15" ht="11.25" customHeight="1">
      <c r="A13" s="24" t="s">
        <v>12</v>
      </c>
      <c r="B13" s="23"/>
      <c r="C13" s="25">
        <v>3000</v>
      </c>
      <c r="D13" s="17"/>
      <c r="E13" s="25">
        <v>3015</v>
      </c>
      <c r="F13" s="17"/>
      <c r="G13" s="25">
        <v>12020</v>
      </c>
      <c r="H13" s="17"/>
      <c r="I13" s="25">
        <v>14000</v>
      </c>
      <c r="J13" s="45"/>
      <c r="K13" s="25">
        <v>15000</v>
      </c>
      <c r="L13" s="43"/>
      <c r="M13" s="25">
        <v>15000</v>
      </c>
      <c r="N13" s="43"/>
      <c r="O13" s="25">
        <v>15000</v>
      </c>
    </row>
    <row r="14" spans="1:15" ht="11.25" customHeight="1">
      <c r="A14" s="24" t="s">
        <v>13</v>
      </c>
      <c r="B14" s="23"/>
      <c r="C14" s="25">
        <v>6090</v>
      </c>
      <c r="D14" s="17"/>
      <c r="E14" s="25">
        <v>13600</v>
      </c>
      <c r="F14" s="17"/>
      <c r="G14" s="25">
        <v>26141</v>
      </c>
      <c r="H14" s="17"/>
      <c r="I14" s="25">
        <v>30000</v>
      </c>
      <c r="J14" s="45"/>
      <c r="K14" s="25">
        <v>35000</v>
      </c>
      <c r="L14" s="43"/>
      <c r="M14" s="25">
        <v>60000</v>
      </c>
      <c r="N14" s="43"/>
      <c r="O14" s="25">
        <v>80000</v>
      </c>
    </row>
    <row r="15" spans="1:15" ht="11.25" customHeight="1">
      <c r="A15" s="24" t="s">
        <v>14</v>
      </c>
      <c r="B15" s="23"/>
      <c r="C15" s="25">
        <v>30800</v>
      </c>
      <c r="D15" s="17"/>
      <c r="E15" s="25">
        <v>38030</v>
      </c>
      <c r="F15" s="17"/>
      <c r="G15" s="25">
        <v>54623</v>
      </c>
      <c r="H15" s="26" t="s">
        <v>1</v>
      </c>
      <c r="I15" s="25">
        <v>67000</v>
      </c>
      <c r="J15" s="42"/>
      <c r="K15" s="25">
        <v>70000</v>
      </c>
      <c r="L15" s="43"/>
      <c r="M15" s="25">
        <v>75000</v>
      </c>
      <c r="N15" s="43"/>
      <c r="O15" s="25">
        <v>85000</v>
      </c>
    </row>
    <row r="16" spans="1:15" ht="11.25" customHeight="1">
      <c r="A16" s="24" t="s">
        <v>15</v>
      </c>
      <c r="B16" s="23"/>
      <c r="C16" s="25">
        <v>1200</v>
      </c>
      <c r="D16" s="17"/>
      <c r="E16" s="25">
        <v>2900</v>
      </c>
      <c r="F16" s="17"/>
      <c r="G16" s="25">
        <v>3886</v>
      </c>
      <c r="H16" s="17"/>
      <c r="I16" s="25">
        <v>6000</v>
      </c>
      <c r="J16" s="42"/>
      <c r="K16" s="25">
        <v>6900</v>
      </c>
      <c r="L16" s="42" t="s">
        <v>1</v>
      </c>
      <c r="M16" s="25">
        <v>12800</v>
      </c>
      <c r="N16" s="42" t="s">
        <v>1</v>
      </c>
      <c r="O16" s="25">
        <v>12800</v>
      </c>
    </row>
    <row r="17" spans="1:15" ht="11.25" customHeight="1">
      <c r="A17" s="24" t="s">
        <v>16</v>
      </c>
      <c r="B17" s="23"/>
      <c r="C17" s="25">
        <v>212</v>
      </c>
      <c r="D17" s="17"/>
      <c r="E17" s="25">
        <v>182</v>
      </c>
      <c r="F17" s="17"/>
      <c r="G17" s="25">
        <v>612</v>
      </c>
      <c r="H17" s="17"/>
      <c r="I17" s="25">
        <v>276</v>
      </c>
      <c r="J17" s="42"/>
      <c r="K17" s="25">
        <v>400</v>
      </c>
      <c r="L17" s="42"/>
      <c r="M17" s="25">
        <v>500</v>
      </c>
      <c r="N17" s="43"/>
      <c r="O17" s="25">
        <v>500</v>
      </c>
    </row>
    <row r="18" spans="1:15" ht="11.25" customHeight="1">
      <c r="A18" s="24" t="s">
        <v>19</v>
      </c>
      <c r="B18" s="23"/>
      <c r="C18" s="25">
        <v>23800</v>
      </c>
      <c r="D18" s="17"/>
      <c r="E18" s="25">
        <v>31320</v>
      </c>
      <c r="F18" s="17"/>
      <c r="G18" s="25">
        <v>39800</v>
      </c>
      <c r="H18" s="17"/>
      <c r="I18" s="25">
        <v>45000</v>
      </c>
      <c r="J18" s="45"/>
      <c r="K18" s="25">
        <v>45000</v>
      </c>
      <c r="L18" s="45"/>
      <c r="M18" s="25">
        <v>45000</v>
      </c>
      <c r="N18" s="45"/>
      <c r="O18" s="25">
        <v>45000</v>
      </c>
    </row>
    <row r="19" spans="1:15" ht="11.25" customHeight="1">
      <c r="A19" s="24" t="s">
        <v>174</v>
      </c>
      <c r="B19" s="30"/>
      <c r="C19" s="31" t="s">
        <v>53</v>
      </c>
      <c r="D19" s="30"/>
      <c r="E19" s="31" t="s">
        <v>53</v>
      </c>
      <c r="F19" s="30"/>
      <c r="G19" s="31" t="s">
        <v>53</v>
      </c>
      <c r="H19" s="30"/>
      <c r="I19" s="31">
        <v>1</v>
      </c>
      <c r="J19" s="45"/>
      <c r="K19" s="31">
        <v>1</v>
      </c>
      <c r="L19" s="45"/>
      <c r="M19" s="31">
        <v>1</v>
      </c>
      <c r="N19" s="45"/>
      <c r="O19" s="31">
        <v>12000</v>
      </c>
    </row>
    <row r="20" spans="1:15" ht="11.25" customHeight="1">
      <c r="A20" s="24" t="s">
        <v>67</v>
      </c>
      <c r="B20" s="33"/>
      <c r="C20" s="34">
        <v>104000</v>
      </c>
      <c r="D20" s="35"/>
      <c r="E20" s="34">
        <v>145000</v>
      </c>
      <c r="F20" s="35"/>
      <c r="G20" s="34">
        <v>217000</v>
      </c>
      <c r="H20" s="35"/>
      <c r="I20" s="34">
        <v>247000</v>
      </c>
      <c r="J20" s="114" t="s">
        <v>1</v>
      </c>
      <c r="K20" s="34">
        <v>300000</v>
      </c>
      <c r="L20" s="114" t="s">
        <v>1</v>
      </c>
      <c r="M20" s="34">
        <v>360000</v>
      </c>
      <c r="N20" s="114" t="s">
        <v>1</v>
      </c>
      <c r="O20" s="34">
        <v>410000</v>
      </c>
    </row>
    <row r="21" spans="1:15" ht="11.25" customHeight="1">
      <c r="A21" s="245" t="s">
        <v>201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</row>
    <row r="22" spans="1:15" ht="11.25" customHeight="1">
      <c r="A22" s="244" t="s">
        <v>113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1:15" ht="11.25" customHeight="1">
      <c r="A23" s="255" t="s">
        <v>173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8">
    <mergeCell ref="A21:O21"/>
    <mergeCell ref="A22:O22"/>
    <mergeCell ref="A23:O23"/>
    <mergeCell ref="A1:O1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17.66015625" style="0" customWidth="1"/>
    <col min="2" max="2" width="1.83203125" style="87" customWidth="1"/>
    <col min="3" max="3" width="9.83203125" style="0" customWidth="1"/>
    <col min="4" max="4" width="1.83203125" style="87" customWidth="1"/>
    <col min="5" max="5" width="9.83203125" style="0" customWidth="1"/>
    <col min="6" max="6" width="1.83203125" style="87" customWidth="1"/>
    <col min="7" max="7" width="9.83203125" style="0" customWidth="1"/>
    <col min="8" max="8" width="1.83203125" style="87" customWidth="1"/>
    <col min="9" max="9" width="9.83203125" style="0" customWidth="1"/>
    <col min="10" max="10" width="2.33203125" style="87" customWidth="1"/>
    <col min="11" max="11" width="9.83203125" style="0" customWidth="1"/>
    <col min="12" max="12" width="1.83203125" style="87" customWidth="1"/>
    <col min="13" max="13" width="9.83203125" style="0" customWidth="1"/>
    <col min="14" max="14" width="1.83203125" style="87" customWidth="1"/>
    <col min="15" max="15" width="9.83203125" style="0" customWidth="1"/>
    <col min="21" max="21" width="10.5" style="0" bestFit="1" customWidth="1"/>
    <col min="22" max="22" width="1.83203125" style="0" customWidth="1"/>
    <col min="23" max="23" width="13" style="0" bestFit="1" customWidth="1"/>
    <col min="25" max="25" width="9.83203125" style="0" bestFit="1" customWidth="1"/>
  </cols>
  <sheetData>
    <row r="1" spans="1:15" ht="11.25" customHeight="1">
      <c r="A1" s="264" t="s">
        <v>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64" t="s">
        <v>176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1.25" customHeight="1">
      <c r="A4" s="264" t="s">
        <v>98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3" t="s">
        <v>0</v>
      </c>
      <c r="B6" s="14"/>
      <c r="C6" s="14">
        <v>1990</v>
      </c>
      <c r="D6" s="14"/>
      <c r="E6" s="14">
        <v>1995</v>
      </c>
      <c r="F6" s="14"/>
      <c r="G6" s="14">
        <v>2000</v>
      </c>
      <c r="H6" s="74"/>
      <c r="I6" s="15">
        <v>2003</v>
      </c>
      <c r="J6" s="93" t="s">
        <v>1</v>
      </c>
      <c r="K6" s="15" t="s">
        <v>68</v>
      </c>
      <c r="L6" s="93" t="s">
        <v>1</v>
      </c>
      <c r="M6" s="15" t="s">
        <v>69</v>
      </c>
      <c r="N6" s="93" t="s">
        <v>1</v>
      </c>
      <c r="O6" s="15" t="s">
        <v>106</v>
      </c>
    </row>
    <row r="7" spans="1:15" ht="11.25" customHeight="1">
      <c r="A7" s="14" t="s">
        <v>6</v>
      </c>
      <c r="B7" s="4"/>
      <c r="C7" s="20">
        <v>15900</v>
      </c>
      <c r="D7" s="16"/>
      <c r="E7" s="20">
        <v>14468</v>
      </c>
      <c r="F7" s="16"/>
      <c r="G7" s="20">
        <v>13766</v>
      </c>
      <c r="H7" s="211"/>
      <c r="I7" s="20">
        <v>13720</v>
      </c>
      <c r="J7" s="36"/>
      <c r="K7" s="20">
        <v>13500</v>
      </c>
      <c r="L7" s="209"/>
      <c r="M7" s="20">
        <v>13500</v>
      </c>
      <c r="N7" s="225"/>
      <c r="O7" s="20">
        <v>13000</v>
      </c>
    </row>
    <row r="8" spans="1:15" ht="11.25" customHeight="1">
      <c r="A8" s="14" t="s">
        <v>18</v>
      </c>
      <c r="B8" s="4"/>
      <c r="C8" s="20">
        <v>1130000</v>
      </c>
      <c r="D8" s="16"/>
      <c r="E8" s="20">
        <v>1329700</v>
      </c>
      <c r="F8" s="16"/>
      <c r="G8" s="20">
        <v>1360000</v>
      </c>
      <c r="H8" s="212"/>
      <c r="I8" s="20">
        <v>1410000</v>
      </c>
      <c r="J8" s="36"/>
      <c r="K8" s="20">
        <v>1450000</v>
      </c>
      <c r="L8" s="36"/>
      <c r="M8" s="20">
        <v>1500000</v>
      </c>
      <c r="N8" s="36"/>
      <c r="O8" s="20">
        <v>1600000</v>
      </c>
    </row>
    <row r="9" spans="1:15" ht="11.25" customHeight="1">
      <c r="A9" s="14" t="s">
        <v>17</v>
      </c>
      <c r="B9" s="4"/>
      <c r="C9" s="20">
        <v>745000</v>
      </c>
      <c r="D9" s="16"/>
      <c r="E9" s="20">
        <v>205000</v>
      </c>
      <c r="F9" s="16"/>
      <c r="G9" s="20">
        <v>937000</v>
      </c>
      <c r="H9" s="212"/>
      <c r="I9" s="20">
        <v>490000</v>
      </c>
      <c r="J9" s="36"/>
      <c r="K9" s="20">
        <v>600000</v>
      </c>
      <c r="L9" s="36"/>
      <c r="M9" s="20">
        <v>800000</v>
      </c>
      <c r="N9" s="36"/>
      <c r="O9" s="20">
        <v>900000</v>
      </c>
    </row>
    <row r="10" spans="1:15" ht="11.25" customHeight="1">
      <c r="A10" s="14" t="s">
        <v>8</v>
      </c>
      <c r="B10" s="4"/>
      <c r="C10" s="20">
        <v>94</v>
      </c>
      <c r="D10" s="16"/>
      <c r="E10" s="20">
        <v>36</v>
      </c>
      <c r="F10" s="16"/>
      <c r="G10" s="20">
        <v>31</v>
      </c>
      <c r="H10" s="212"/>
      <c r="I10" s="20">
        <v>22</v>
      </c>
      <c r="J10" s="36"/>
      <c r="K10" s="20">
        <v>25</v>
      </c>
      <c r="L10" s="36"/>
      <c r="M10" s="20">
        <v>25</v>
      </c>
      <c r="N10" s="36"/>
      <c r="O10" s="20">
        <v>20</v>
      </c>
    </row>
    <row r="11" spans="1:15" ht="11.25" customHeight="1">
      <c r="A11" s="14" t="s">
        <v>9</v>
      </c>
      <c r="B11" s="4"/>
      <c r="C11" s="20">
        <v>116</v>
      </c>
      <c r="D11" s="16"/>
      <c r="E11" s="20">
        <v>20</v>
      </c>
      <c r="F11" s="16"/>
      <c r="G11" s="20">
        <v>15</v>
      </c>
      <c r="H11" s="211"/>
      <c r="I11" s="20">
        <v>15</v>
      </c>
      <c r="J11" s="209"/>
      <c r="K11" s="20">
        <v>15</v>
      </c>
      <c r="L11" s="36"/>
      <c r="M11" s="20">
        <v>15</v>
      </c>
      <c r="N11" s="225"/>
      <c r="O11" s="20">
        <v>15</v>
      </c>
    </row>
    <row r="12" spans="1:15" ht="11.25" customHeight="1">
      <c r="A12" s="14" t="s">
        <v>10</v>
      </c>
      <c r="B12" s="4"/>
      <c r="C12" s="20">
        <v>428000</v>
      </c>
      <c r="D12" s="16"/>
      <c r="E12" s="20">
        <v>752265</v>
      </c>
      <c r="F12" s="16"/>
      <c r="G12" s="20">
        <v>766000</v>
      </c>
      <c r="H12" s="211"/>
      <c r="I12" s="20">
        <v>817000</v>
      </c>
      <c r="J12" s="36"/>
      <c r="K12" s="20">
        <v>800000</v>
      </c>
      <c r="L12" s="209"/>
      <c r="M12" s="20">
        <v>800000</v>
      </c>
      <c r="N12" s="36"/>
      <c r="O12" s="20">
        <v>800000</v>
      </c>
    </row>
    <row r="13" spans="1:15" ht="11.25" customHeight="1">
      <c r="A13" s="14" t="s">
        <v>12</v>
      </c>
      <c r="B13" s="4"/>
      <c r="C13" s="20">
        <v>250000</v>
      </c>
      <c r="D13" s="16"/>
      <c r="E13" s="20">
        <v>311300</v>
      </c>
      <c r="F13" s="16"/>
      <c r="G13" s="20">
        <v>353000</v>
      </c>
      <c r="H13" s="76"/>
      <c r="I13" s="20">
        <v>300000</v>
      </c>
      <c r="J13" s="36"/>
      <c r="K13" s="20">
        <v>350000</v>
      </c>
      <c r="L13" s="36"/>
      <c r="M13" s="20">
        <v>350000</v>
      </c>
      <c r="N13" s="225"/>
      <c r="O13" s="20">
        <v>350000</v>
      </c>
    </row>
    <row r="14" spans="1:15" ht="11.25" customHeight="1">
      <c r="A14" s="14" t="s">
        <v>13</v>
      </c>
      <c r="B14" s="4"/>
      <c r="C14" s="20">
        <v>148044</v>
      </c>
      <c r="D14" s="16"/>
      <c r="E14" s="20">
        <v>142300</v>
      </c>
      <c r="F14" s="16"/>
      <c r="G14" s="20">
        <v>231000</v>
      </c>
      <c r="H14" s="211"/>
      <c r="I14" s="20">
        <v>274000</v>
      </c>
      <c r="J14" s="36"/>
      <c r="K14" s="20">
        <v>270000</v>
      </c>
      <c r="L14" s="36"/>
      <c r="M14" s="20">
        <v>270000</v>
      </c>
      <c r="N14" s="36"/>
      <c r="O14" s="20">
        <v>270000</v>
      </c>
    </row>
    <row r="15" spans="1:15" ht="11.25" customHeight="1">
      <c r="A15" s="14" t="s">
        <v>14</v>
      </c>
      <c r="B15" s="4"/>
      <c r="C15" s="20">
        <v>2350000</v>
      </c>
      <c r="D15" s="16"/>
      <c r="E15" s="20">
        <v>3004300</v>
      </c>
      <c r="F15" s="16"/>
      <c r="G15" s="20">
        <v>2962000</v>
      </c>
      <c r="H15" s="212" t="s">
        <v>1</v>
      </c>
      <c r="I15" s="20">
        <v>3583000</v>
      </c>
      <c r="J15" s="36"/>
      <c r="K15" s="20">
        <v>3300000</v>
      </c>
      <c r="L15" s="36"/>
      <c r="M15" s="20">
        <v>3500000</v>
      </c>
      <c r="N15" s="36"/>
      <c r="O15" s="20">
        <v>3500000</v>
      </c>
    </row>
    <row r="16" spans="1:15" ht="11.25" customHeight="1">
      <c r="A16" s="14" t="s">
        <v>15</v>
      </c>
      <c r="B16" s="4"/>
      <c r="C16" s="20">
        <v>140000</v>
      </c>
      <c r="D16" s="16"/>
      <c r="E16" s="20">
        <v>222650</v>
      </c>
      <c r="F16" s="16"/>
      <c r="G16" s="20">
        <v>199843</v>
      </c>
      <c r="H16" s="211"/>
      <c r="I16" s="20">
        <v>192720</v>
      </c>
      <c r="J16" s="36"/>
      <c r="K16" s="20">
        <v>193000</v>
      </c>
      <c r="L16" s="36"/>
      <c r="M16" s="20">
        <v>210000</v>
      </c>
      <c r="N16" s="36"/>
      <c r="O16" s="20">
        <v>210000</v>
      </c>
    </row>
    <row r="17" spans="1:15" ht="11.25" customHeight="1">
      <c r="A17" s="14" t="s">
        <v>16</v>
      </c>
      <c r="B17" s="4"/>
      <c r="C17" s="20">
        <v>26600</v>
      </c>
      <c r="D17" s="16"/>
      <c r="E17" s="20">
        <v>24124</v>
      </c>
      <c r="F17" s="16"/>
      <c r="G17" s="20">
        <v>19783</v>
      </c>
      <c r="H17" s="211"/>
      <c r="I17" s="20">
        <v>17000</v>
      </c>
      <c r="J17" s="209"/>
      <c r="K17" s="20">
        <v>15000</v>
      </c>
      <c r="L17" s="36"/>
      <c r="M17" s="20">
        <v>15000</v>
      </c>
      <c r="N17" s="225"/>
      <c r="O17" s="20">
        <v>15000</v>
      </c>
    </row>
    <row r="18" spans="1:15" ht="11.25" customHeight="1">
      <c r="A18" s="14" t="s">
        <v>19</v>
      </c>
      <c r="B18" s="4"/>
      <c r="C18" s="20">
        <v>773000</v>
      </c>
      <c r="D18" s="16"/>
      <c r="E18" s="20">
        <v>800500</v>
      </c>
      <c r="F18" s="16"/>
      <c r="G18" s="20">
        <v>815000</v>
      </c>
      <c r="H18" s="211"/>
      <c r="I18" s="20">
        <v>920000</v>
      </c>
      <c r="J18" s="36"/>
      <c r="K18" s="20">
        <v>900000</v>
      </c>
      <c r="L18" s="36"/>
      <c r="M18" s="20">
        <v>1000000</v>
      </c>
      <c r="N18" s="36"/>
      <c r="O18" s="20">
        <v>1000000</v>
      </c>
    </row>
    <row r="19" spans="1:15" ht="11.25" customHeight="1">
      <c r="A19" s="14" t="s">
        <v>20</v>
      </c>
      <c r="B19" s="95"/>
      <c r="C19" s="20">
        <v>73000</v>
      </c>
      <c r="D19" s="16"/>
      <c r="E19" s="20">
        <v>125925</v>
      </c>
      <c r="F19" s="16"/>
      <c r="G19" s="20">
        <v>167000</v>
      </c>
      <c r="H19" s="211"/>
      <c r="I19" s="20">
        <v>157000</v>
      </c>
      <c r="J19" s="36"/>
      <c r="K19" s="20">
        <v>170000</v>
      </c>
      <c r="L19" s="209"/>
      <c r="M19" s="20">
        <v>170000</v>
      </c>
      <c r="N19" s="225"/>
      <c r="O19" s="20">
        <v>170000</v>
      </c>
    </row>
    <row r="20" spans="1:15" ht="11.25" customHeight="1">
      <c r="A20" s="14" t="s">
        <v>67</v>
      </c>
      <c r="B20" s="92"/>
      <c r="C20" s="37">
        <v>6080000</v>
      </c>
      <c r="D20" s="113"/>
      <c r="E20" s="37">
        <v>6930000</v>
      </c>
      <c r="F20" s="113"/>
      <c r="G20" s="37">
        <v>7820000</v>
      </c>
      <c r="H20" s="210" t="s">
        <v>1</v>
      </c>
      <c r="I20" s="37">
        <v>8170000</v>
      </c>
      <c r="J20" s="210"/>
      <c r="K20" s="37">
        <v>8100000</v>
      </c>
      <c r="L20" s="210"/>
      <c r="M20" s="37">
        <v>8600000</v>
      </c>
      <c r="N20" s="210"/>
      <c r="O20" s="37">
        <v>8800000</v>
      </c>
    </row>
    <row r="21" spans="1:15" ht="11.25" customHeight="1">
      <c r="A21" s="272" t="s">
        <v>193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6">
    <mergeCell ref="A1:O1"/>
    <mergeCell ref="A2:O2"/>
    <mergeCell ref="A4:O4"/>
    <mergeCell ref="A21:O21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22"/>
  <sheetViews>
    <sheetView workbookViewId="0" topLeftCell="A1">
      <selection activeCell="A8" sqref="A8:M8"/>
    </sheetView>
  </sheetViews>
  <sheetFormatPr defaultColWidth="14.66015625" defaultRowHeight="12.75" customHeight="1"/>
  <cols>
    <col min="1" max="1" width="7.83203125" style="61" customWidth="1"/>
    <col min="2" max="2" width="1.3359375" style="61" customWidth="1"/>
    <col min="3" max="3" width="4.83203125" style="61" customWidth="1"/>
    <col min="4" max="4" width="1.3359375" style="61" customWidth="1"/>
    <col min="5" max="5" width="8.83203125" style="61" customWidth="1"/>
    <col min="6" max="6" width="1.3359375" style="61" customWidth="1"/>
    <col min="7" max="7" width="10.83203125" style="61" customWidth="1"/>
    <col min="8" max="8" width="1.3359375" style="61" customWidth="1"/>
    <col min="9" max="9" width="18.83203125" style="61" customWidth="1"/>
    <col min="10" max="10" width="1.3359375" style="61" customWidth="1"/>
    <col min="11" max="11" width="25.83203125" style="61" customWidth="1"/>
    <col min="12" max="12" width="1.3359375" style="61" customWidth="1"/>
    <col min="13" max="13" width="20.83203125" style="61" customWidth="1"/>
    <col min="14" max="96" width="9.33203125" style="61" customWidth="1"/>
    <col min="97" max="16384" width="14.66015625" style="61" customWidth="1"/>
  </cols>
  <sheetData>
    <row r="1" spans="1:13" ht="11.25" customHeight="1">
      <c r="A1" s="262" t="s">
        <v>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1.25" customHeight="1">
      <c r="A2" s="262" t="s">
        <v>109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1.25" customHeight="1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1.25" customHeight="1">
      <c r="A4" s="142" t="s">
        <v>31</v>
      </c>
      <c r="B4" s="142"/>
      <c r="C4" s="143" t="s">
        <v>143</v>
      </c>
      <c r="D4" s="142"/>
      <c r="E4" s="142" t="s">
        <v>32</v>
      </c>
      <c r="F4" s="142"/>
      <c r="G4" s="142" t="s">
        <v>33</v>
      </c>
      <c r="H4" s="142"/>
      <c r="I4" s="142" t="s">
        <v>34</v>
      </c>
      <c r="J4" s="142"/>
      <c r="K4" s="144" t="s">
        <v>136</v>
      </c>
      <c r="L4" s="144"/>
      <c r="M4" s="144" t="s">
        <v>135</v>
      </c>
    </row>
    <row r="5" spans="1:13" ht="11.25" customHeight="1">
      <c r="A5" s="140" t="s">
        <v>16</v>
      </c>
      <c r="B5" s="140"/>
      <c r="C5" s="126" t="s">
        <v>133</v>
      </c>
      <c r="D5" s="140"/>
      <c r="E5" s="140" t="s">
        <v>107</v>
      </c>
      <c r="F5" s="140"/>
      <c r="G5" s="140" t="s">
        <v>144</v>
      </c>
      <c r="H5" s="140"/>
      <c r="I5" s="140" t="s">
        <v>110</v>
      </c>
      <c r="J5" s="140"/>
      <c r="K5" s="141" t="s">
        <v>108</v>
      </c>
      <c r="L5" s="140"/>
      <c r="M5" s="140" t="s">
        <v>139</v>
      </c>
    </row>
    <row r="6" spans="1:13" ht="11.25" customHeight="1">
      <c r="A6" s="88"/>
      <c r="B6" s="88"/>
      <c r="C6" s="88"/>
      <c r="D6" s="88"/>
      <c r="E6" s="88"/>
      <c r="F6" s="88"/>
      <c r="G6" s="88"/>
      <c r="H6" s="88"/>
      <c r="I6" s="89" t="s">
        <v>134</v>
      </c>
      <c r="J6" s="89"/>
      <c r="K6" s="234" t="s">
        <v>138</v>
      </c>
      <c r="L6" s="88"/>
      <c r="M6" s="88" t="s">
        <v>137</v>
      </c>
    </row>
    <row r="7" spans="1:13" ht="11.25" customHeight="1">
      <c r="A7" s="260" t="s">
        <v>145</v>
      </c>
      <c r="B7" s="260"/>
      <c r="C7" s="260"/>
      <c r="D7" s="260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11.25" customHeight="1">
      <c r="A8" s="260" t="s">
        <v>140</v>
      </c>
      <c r="B8" s="260"/>
      <c r="C8" s="260"/>
      <c r="D8" s="260"/>
      <c r="E8" s="261"/>
      <c r="F8" s="261"/>
      <c r="G8" s="261"/>
      <c r="H8" s="261"/>
      <c r="I8" s="261"/>
      <c r="J8" s="261"/>
      <c r="K8" s="261"/>
      <c r="L8" s="261"/>
      <c r="M8" s="261"/>
    </row>
    <row r="9" spans="1:13" ht="11.25" customHeight="1">
      <c r="A9" s="258" t="s">
        <v>146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1:13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2.75" customHeight="1">
      <c r="A12" s="63"/>
      <c r="B12" s="63"/>
      <c r="C12" s="63"/>
      <c r="D12" s="63"/>
      <c r="E12" s="63"/>
      <c r="F12" s="63"/>
      <c r="G12" s="63"/>
      <c r="H12" s="63"/>
      <c r="I12" s="62" t="s">
        <v>1</v>
      </c>
      <c r="J12" s="62"/>
      <c r="K12" s="63"/>
      <c r="L12" s="63"/>
      <c r="M12" s="63"/>
    </row>
    <row r="13" spans="1:13" ht="12.75" customHeight="1">
      <c r="A13" s="63"/>
      <c r="B13" s="63"/>
      <c r="C13" s="63"/>
      <c r="D13" s="63"/>
      <c r="E13" s="63"/>
      <c r="F13" s="63"/>
      <c r="G13" s="63"/>
      <c r="H13" s="63"/>
      <c r="I13" s="64" t="s">
        <v>1</v>
      </c>
      <c r="J13" s="64"/>
      <c r="K13" s="65" t="s">
        <v>1</v>
      </c>
      <c r="L13" s="64"/>
      <c r="M13"/>
    </row>
    <row r="14" spans="1:13" ht="12.75" customHeight="1">
      <c r="A14" s="63"/>
      <c r="B14" s="63"/>
      <c r="C14" s="63"/>
      <c r="D14" s="63"/>
      <c r="E14" s="63"/>
      <c r="F14" s="63"/>
      <c r="G14" s="63"/>
      <c r="H14" s="63"/>
      <c r="I14" s="64" t="s">
        <v>1</v>
      </c>
      <c r="J14" s="64"/>
      <c r="K14" s="65" t="s">
        <v>1</v>
      </c>
      <c r="L14" s="64"/>
      <c r="M14" s="66" t="s">
        <v>1</v>
      </c>
    </row>
    <row r="15" spans="1:13" ht="12.75" customHeight="1">
      <c r="A15" s="63"/>
      <c r="B15" s="63"/>
      <c r="C15" s="63"/>
      <c r="D15" s="63"/>
      <c r="E15" s="63"/>
      <c r="F15" s="63"/>
      <c r="G15" s="63"/>
      <c r="H15" s="63"/>
      <c r="I15" s="64" t="s">
        <v>1</v>
      </c>
      <c r="J15" s="64"/>
      <c r="K15" s="67" t="s">
        <v>1</v>
      </c>
      <c r="L15" s="64" t="s">
        <v>1</v>
      </c>
      <c r="M15" s="66" t="s">
        <v>1</v>
      </c>
    </row>
    <row r="16" spans="1:13" ht="12.75" customHeight="1">
      <c r="A16" s="63"/>
      <c r="B16" s="63"/>
      <c r="C16" s="63"/>
      <c r="D16" s="63"/>
      <c r="E16" s="63"/>
      <c r="F16" s="63"/>
      <c r="G16" s="63"/>
      <c r="H16" s="63"/>
      <c r="I16" s="64"/>
      <c r="J16" s="64"/>
      <c r="K16" s="65" t="s">
        <v>1</v>
      </c>
      <c r="L16" s="64"/>
      <c r="M16" s="64"/>
    </row>
    <row r="17" spans="1:13" ht="12.75" customHeight="1">
      <c r="A17" s="63"/>
      <c r="B17" s="63"/>
      <c r="C17" s="63"/>
      <c r="D17" s="63"/>
      <c r="E17" s="63"/>
      <c r="F17" s="63"/>
      <c r="G17" s="63"/>
      <c r="H17" s="63"/>
      <c r="I17" s="64"/>
      <c r="J17" s="64"/>
      <c r="K17" s="65" t="s">
        <v>1</v>
      </c>
      <c r="L17" s="64"/>
      <c r="M17" s="64"/>
    </row>
    <row r="18" spans="2:9" ht="12.75" customHeight="1">
      <c r="B18"/>
      <c r="C18"/>
      <c r="D18"/>
      <c r="E18"/>
      <c r="F18"/>
      <c r="G18"/>
      <c r="H18"/>
      <c r="I18"/>
    </row>
    <row r="19" spans="1:9" ht="12.75" customHeight="1">
      <c r="A19"/>
      <c r="B19"/>
      <c r="C19"/>
      <c r="D19"/>
      <c r="E19"/>
      <c r="F19"/>
      <c r="G19"/>
      <c r="H19"/>
      <c r="I19"/>
    </row>
    <row r="20" spans="1:9" ht="12.75" customHeight="1">
      <c r="A20"/>
      <c r="B20"/>
      <c r="C20"/>
      <c r="D20"/>
      <c r="E20"/>
      <c r="F20"/>
      <c r="G20"/>
      <c r="H20"/>
      <c r="I20"/>
    </row>
    <row r="21" spans="1:9" ht="12.75" customHeight="1">
      <c r="A21"/>
      <c r="B21"/>
      <c r="C21"/>
      <c r="D21"/>
      <c r="E21"/>
      <c r="F21"/>
      <c r="G21"/>
      <c r="H21"/>
      <c r="I21"/>
    </row>
    <row r="22" spans="1:9" ht="12.75" customHeight="1">
      <c r="A22"/>
      <c r="B22"/>
      <c r="C22"/>
      <c r="D22"/>
      <c r="E22"/>
      <c r="F22"/>
      <c r="G22"/>
      <c r="H22"/>
      <c r="I22"/>
    </row>
  </sheetData>
  <mergeCells count="6">
    <mergeCell ref="A9:M9"/>
    <mergeCell ref="A7:M7"/>
    <mergeCell ref="A1:M1"/>
    <mergeCell ref="A3:M3"/>
    <mergeCell ref="A2:M2"/>
    <mergeCell ref="A8:M8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9">
      <selection activeCell="A36" sqref="A36:V36"/>
    </sheetView>
  </sheetViews>
  <sheetFormatPr defaultColWidth="9.33203125" defaultRowHeight="12.75"/>
  <cols>
    <col min="1" max="1" width="16.83203125" style="0" customWidth="1"/>
    <col min="2" max="2" width="1.0078125" style="0" customWidth="1"/>
    <col min="3" max="3" width="9" style="0" customWidth="1"/>
    <col min="4" max="4" width="2" style="0" customWidth="1"/>
    <col min="5" max="5" width="9" style="0" customWidth="1"/>
    <col min="6" max="6" width="2" style="0" customWidth="1"/>
    <col min="7" max="7" width="10.83203125" style="0" customWidth="1"/>
    <col min="8" max="8" width="2" style="0" customWidth="1"/>
    <col min="9" max="9" width="9" style="0" customWidth="1"/>
    <col min="10" max="10" width="2" style="0" customWidth="1"/>
    <col min="11" max="11" width="9.83203125" style="0" customWidth="1"/>
    <col min="12" max="12" width="2" style="0" customWidth="1"/>
    <col min="13" max="13" width="9" style="0" customWidth="1"/>
    <col min="14" max="14" width="2" style="0" customWidth="1"/>
    <col min="15" max="15" width="9.16015625" style="0" customWidth="1"/>
    <col min="16" max="16" width="2" style="0" customWidth="1"/>
    <col min="18" max="18" width="2" style="0" customWidth="1"/>
    <col min="19" max="19" width="11.16015625" style="0" customWidth="1"/>
    <col min="20" max="20" width="2" style="0" customWidth="1"/>
    <col min="21" max="21" width="11.16015625" style="0" customWidth="1"/>
    <col min="22" max="22" width="2" style="0" customWidth="1"/>
  </cols>
  <sheetData>
    <row r="1" spans="1:22" ht="11.25" customHeight="1">
      <c r="A1" s="264" t="s">
        <v>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1.25" customHeight="1">
      <c r="A2" s="264" t="s">
        <v>116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11.2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ht="11.25" customHeight="1">
      <c r="A4" s="264" t="s">
        <v>36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:22" ht="11.2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1:22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6"/>
      <c r="P6" s="117"/>
      <c r="Q6" s="117"/>
      <c r="R6" s="95"/>
      <c r="S6" s="266" t="s">
        <v>185</v>
      </c>
      <c r="T6" s="266"/>
      <c r="U6" s="266"/>
      <c r="V6" s="266"/>
    </row>
    <row r="7" spans="1:22" ht="11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6"/>
      <c r="P7" s="117"/>
      <c r="Q7" s="117"/>
      <c r="R7" s="95"/>
      <c r="S7" s="267" t="s">
        <v>186</v>
      </c>
      <c r="T7" s="267"/>
      <c r="U7" s="267"/>
      <c r="V7" s="267"/>
    </row>
    <row r="8" spans="1:22" ht="11.2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6"/>
      <c r="P8" s="117"/>
      <c r="Q8" s="117"/>
      <c r="R8" s="95"/>
      <c r="S8" s="120" t="s">
        <v>117</v>
      </c>
      <c r="T8" s="95"/>
      <c r="U8" s="117"/>
      <c r="V8" s="117"/>
    </row>
    <row r="9" spans="1:22" ht="11.25" customHeight="1">
      <c r="A9" s="95"/>
      <c r="B9" s="95"/>
      <c r="C9" s="120"/>
      <c r="D9" s="120"/>
      <c r="E9" s="121"/>
      <c r="F9" s="120"/>
      <c r="G9" s="120"/>
      <c r="H9" s="95"/>
      <c r="I9" s="96"/>
      <c r="J9" s="96"/>
      <c r="K9" s="96"/>
      <c r="L9" s="96"/>
      <c r="M9" s="96"/>
      <c r="N9" s="95"/>
      <c r="O9" s="116"/>
      <c r="P9" s="117"/>
      <c r="Q9" s="117"/>
      <c r="R9" s="95"/>
      <c r="S9" s="122" t="s">
        <v>118</v>
      </c>
      <c r="T9" s="22"/>
      <c r="U9" s="123" t="s">
        <v>39</v>
      </c>
      <c r="V9" s="101"/>
    </row>
    <row r="10" spans="1:22" ht="11.25" customHeight="1">
      <c r="A10" s="4"/>
      <c r="B10" s="4"/>
      <c r="C10" s="268" t="s">
        <v>37</v>
      </c>
      <c r="D10" s="268"/>
      <c r="E10" s="268"/>
      <c r="F10" s="268"/>
      <c r="G10" s="268"/>
      <c r="H10" s="95"/>
      <c r="I10" s="265" t="s">
        <v>40</v>
      </c>
      <c r="J10" s="265"/>
      <c r="K10" s="265"/>
      <c r="L10" s="265"/>
      <c r="M10" s="265"/>
      <c r="N10" s="265"/>
      <c r="O10" s="265"/>
      <c r="P10" s="265"/>
      <c r="Q10" s="265"/>
      <c r="R10" s="95"/>
      <c r="S10" s="121" t="s">
        <v>41</v>
      </c>
      <c r="T10" s="121"/>
      <c r="U10" s="123" t="s">
        <v>42</v>
      </c>
      <c r="V10" s="125"/>
    </row>
    <row r="11" spans="1:22" ht="11.25" customHeight="1">
      <c r="A11" s="4"/>
      <c r="B11" s="4"/>
      <c r="C11" s="120" t="s">
        <v>43</v>
      </c>
      <c r="D11" s="96"/>
      <c r="E11" s="126" t="s">
        <v>38</v>
      </c>
      <c r="F11" s="95"/>
      <c r="G11" s="121"/>
      <c r="H11" s="95"/>
      <c r="I11" s="96"/>
      <c r="J11" s="96"/>
      <c r="K11" s="96"/>
      <c r="L11" s="96"/>
      <c r="M11" s="96"/>
      <c r="N11" s="95"/>
      <c r="O11" s="235" t="s">
        <v>119</v>
      </c>
      <c r="P11" s="101"/>
      <c r="Q11" s="126"/>
      <c r="R11" s="4"/>
      <c r="S11" s="126" t="s">
        <v>120</v>
      </c>
      <c r="T11" s="22"/>
      <c r="U11" s="121" t="s">
        <v>44</v>
      </c>
      <c r="V11" s="101"/>
    </row>
    <row r="12" spans="1:22" ht="11.25" customHeight="1">
      <c r="A12" s="4"/>
      <c r="B12" s="4"/>
      <c r="C12" s="120" t="s">
        <v>45</v>
      </c>
      <c r="D12" s="96"/>
      <c r="E12" s="124" t="s">
        <v>187</v>
      </c>
      <c r="F12" s="95"/>
      <c r="G12" s="121"/>
      <c r="H12" s="95"/>
      <c r="I12" s="126" t="s">
        <v>46</v>
      </c>
      <c r="J12" s="96"/>
      <c r="K12" s="120" t="s">
        <v>189</v>
      </c>
      <c r="L12" s="96"/>
      <c r="M12" s="96"/>
      <c r="N12" s="95"/>
      <c r="O12" s="126" t="s">
        <v>121</v>
      </c>
      <c r="P12" s="101"/>
      <c r="Q12" s="126" t="s">
        <v>122</v>
      </c>
      <c r="R12" s="4"/>
      <c r="S12" s="126" t="s">
        <v>123</v>
      </c>
      <c r="T12" s="22"/>
      <c r="U12" s="121" t="s">
        <v>47</v>
      </c>
      <c r="V12" s="101"/>
    </row>
    <row r="13" spans="1:22" ht="11.25" customHeight="1">
      <c r="A13" s="7" t="s">
        <v>0</v>
      </c>
      <c r="B13" s="6"/>
      <c r="C13" s="119" t="s">
        <v>48</v>
      </c>
      <c r="D13" s="127"/>
      <c r="E13" s="119" t="s">
        <v>188</v>
      </c>
      <c r="F13" s="6"/>
      <c r="G13" s="129" t="s">
        <v>49</v>
      </c>
      <c r="H13" s="6"/>
      <c r="I13" s="129" t="s">
        <v>50</v>
      </c>
      <c r="J13" s="127"/>
      <c r="K13" s="229" t="s">
        <v>51</v>
      </c>
      <c r="L13" s="127"/>
      <c r="M13" s="229" t="s">
        <v>52</v>
      </c>
      <c r="N13" s="6"/>
      <c r="O13" s="119" t="s">
        <v>124</v>
      </c>
      <c r="P13" s="127"/>
      <c r="Q13" s="129" t="s">
        <v>125</v>
      </c>
      <c r="R13" s="6"/>
      <c r="S13" s="129" t="s">
        <v>126</v>
      </c>
      <c r="T13" s="128"/>
      <c r="U13" s="129" t="s">
        <v>127</v>
      </c>
      <c r="V13" s="127"/>
    </row>
    <row r="14" spans="1:22" ht="11.25" customHeight="1">
      <c r="A14" s="106" t="s">
        <v>6</v>
      </c>
      <c r="B14" s="4"/>
      <c r="C14" s="117">
        <v>532</v>
      </c>
      <c r="D14" s="117"/>
      <c r="E14" s="117" t="s">
        <v>53</v>
      </c>
      <c r="F14" s="4"/>
      <c r="G14" s="117" t="s">
        <v>53</v>
      </c>
      <c r="H14" s="4"/>
      <c r="I14" s="117">
        <v>312</v>
      </c>
      <c r="J14" s="117"/>
      <c r="K14" s="117">
        <v>70</v>
      </c>
      <c r="L14" s="117"/>
      <c r="M14" s="117" t="s">
        <v>53</v>
      </c>
      <c r="N14" s="4"/>
      <c r="O14" s="117" t="s">
        <v>53</v>
      </c>
      <c r="P14" s="117"/>
      <c r="Q14" s="117" t="s">
        <v>53</v>
      </c>
      <c r="R14" s="4"/>
      <c r="S14" s="117">
        <v>13700</v>
      </c>
      <c r="T14" s="130" t="s">
        <v>54</v>
      </c>
      <c r="U14" s="117">
        <v>92400</v>
      </c>
      <c r="V14" s="130" t="s">
        <v>54</v>
      </c>
    </row>
    <row r="15" spans="1:22" ht="11.25" customHeight="1">
      <c r="A15" s="106" t="s">
        <v>7</v>
      </c>
      <c r="B15" s="4"/>
      <c r="C15" s="117" t="s">
        <v>53</v>
      </c>
      <c r="D15" s="117"/>
      <c r="E15" s="117" t="s">
        <v>53</v>
      </c>
      <c r="F15" s="4"/>
      <c r="G15" s="117" t="s">
        <v>53</v>
      </c>
      <c r="H15" s="4"/>
      <c r="I15" s="117" t="s">
        <v>53</v>
      </c>
      <c r="J15" s="117"/>
      <c r="K15" s="117">
        <v>1637</v>
      </c>
      <c r="L15" s="130"/>
      <c r="M15" s="117">
        <v>300</v>
      </c>
      <c r="N15" s="130" t="s">
        <v>54</v>
      </c>
      <c r="O15" s="117" t="s">
        <v>53</v>
      </c>
      <c r="P15" s="117"/>
      <c r="Q15" s="117" t="s">
        <v>53</v>
      </c>
      <c r="R15" s="4"/>
      <c r="S15" s="117" t="s">
        <v>53</v>
      </c>
      <c r="T15" s="4"/>
      <c r="U15" s="117">
        <v>6916</v>
      </c>
      <c r="V15" s="117"/>
    </row>
    <row r="16" spans="1:22" ht="11.25" customHeight="1">
      <c r="A16" s="106" t="s">
        <v>57</v>
      </c>
      <c r="B16" s="4"/>
      <c r="C16" s="117">
        <v>170</v>
      </c>
      <c r="D16" s="117"/>
      <c r="E16" s="117">
        <v>500</v>
      </c>
      <c r="F16" s="4"/>
      <c r="G16" s="117">
        <v>7869</v>
      </c>
      <c r="H16" s="145">
        <v>3</v>
      </c>
      <c r="I16" s="117">
        <v>1120</v>
      </c>
      <c r="J16" s="131"/>
      <c r="K16" s="117">
        <v>29000</v>
      </c>
      <c r="L16" s="117"/>
      <c r="M16" s="117">
        <v>10500</v>
      </c>
      <c r="N16" s="4"/>
      <c r="O16" s="117" t="s">
        <v>53</v>
      </c>
      <c r="P16" s="117"/>
      <c r="Q16" s="117" t="s">
        <v>53</v>
      </c>
      <c r="R16" s="4"/>
      <c r="S16" s="117">
        <v>1410000</v>
      </c>
      <c r="T16" s="4"/>
      <c r="U16" s="117">
        <v>500000</v>
      </c>
      <c r="V16" s="117"/>
    </row>
    <row r="17" spans="1:22" ht="11.25" customHeight="1">
      <c r="A17" s="106" t="s">
        <v>58</v>
      </c>
      <c r="B17" s="4"/>
      <c r="C17" s="117" t="s">
        <v>53</v>
      </c>
      <c r="D17" s="117"/>
      <c r="E17" s="117" t="s">
        <v>53</v>
      </c>
      <c r="F17" s="4"/>
      <c r="G17" s="117" t="s">
        <v>53</v>
      </c>
      <c r="H17" s="4"/>
      <c r="I17" s="117" t="s">
        <v>53</v>
      </c>
      <c r="J17" s="117"/>
      <c r="K17" s="117">
        <v>1000</v>
      </c>
      <c r="L17" s="117"/>
      <c r="M17" s="117" t="s">
        <v>53</v>
      </c>
      <c r="N17" s="4"/>
      <c r="O17" s="117">
        <v>10</v>
      </c>
      <c r="P17" s="117"/>
      <c r="Q17" s="117" t="s">
        <v>53</v>
      </c>
      <c r="R17" s="4"/>
      <c r="S17" s="117">
        <v>490000</v>
      </c>
      <c r="T17" s="4"/>
      <c r="U17" s="117">
        <v>50000</v>
      </c>
      <c r="V17" s="117"/>
    </row>
    <row r="18" spans="1:22" ht="11.25" customHeight="1">
      <c r="A18" s="106" t="s">
        <v>59</v>
      </c>
      <c r="B18" s="4"/>
      <c r="C18" s="117" t="s">
        <v>53</v>
      </c>
      <c r="D18" s="117"/>
      <c r="E18" s="117" t="s">
        <v>53</v>
      </c>
      <c r="F18" s="4"/>
      <c r="G18" s="117">
        <v>150</v>
      </c>
      <c r="H18" s="4"/>
      <c r="I18" s="117" t="s">
        <v>53</v>
      </c>
      <c r="J18" s="117"/>
      <c r="K18" s="117">
        <v>5150</v>
      </c>
      <c r="L18" s="117"/>
      <c r="M18" s="117">
        <v>140</v>
      </c>
      <c r="N18" s="4"/>
      <c r="O18" s="117">
        <v>1020</v>
      </c>
      <c r="P18" s="145">
        <v>3</v>
      </c>
      <c r="Q18" s="117">
        <v>1960</v>
      </c>
      <c r="R18" s="145">
        <v>3</v>
      </c>
      <c r="S18" s="117">
        <v>22</v>
      </c>
      <c r="T18" s="4"/>
      <c r="U18" s="117">
        <v>84867</v>
      </c>
      <c r="V18" s="145">
        <v>3</v>
      </c>
    </row>
    <row r="19" spans="1:22" ht="11.25" customHeight="1">
      <c r="A19" s="106" t="s">
        <v>9</v>
      </c>
      <c r="B19" s="4"/>
      <c r="C19" s="117" t="s">
        <v>53</v>
      </c>
      <c r="D19" s="117"/>
      <c r="E19" s="117" t="s">
        <v>53</v>
      </c>
      <c r="F19" s="4"/>
      <c r="G19" s="117">
        <v>30</v>
      </c>
      <c r="H19" s="131" t="s">
        <v>54</v>
      </c>
      <c r="I19" s="117" t="s">
        <v>53</v>
      </c>
      <c r="J19" s="117"/>
      <c r="K19" s="117">
        <v>3515</v>
      </c>
      <c r="L19" s="117"/>
      <c r="M19" s="117">
        <v>11</v>
      </c>
      <c r="N19" s="131" t="s">
        <v>54</v>
      </c>
      <c r="O19" s="117">
        <v>2230</v>
      </c>
      <c r="P19" s="117"/>
      <c r="Q19" s="117">
        <v>1230</v>
      </c>
      <c r="R19" s="4"/>
      <c r="S19" s="117">
        <v>15</v>
      </c>
      <c r="T19" s="4"/>
      <c r="U19" s="117">
        <v>28000</v>
      </c>
      <c r="V19" s="131" t="s">
        <v>54</v>
      </c>
    </row>
    <row r="20" spans="1:22" ht="11.25" customHeight="1">
      <c r="A20" s="106" t="s">
        <v>60</v>
      </c>
      <c r="B20" s="4"/>
      <c r="C20" s="117" t="s">
        <v>53</v>
      </c>
      <c r="D20" s="117"/>
      <c r="E20" s="117" t="s">
        <v>53</v>
      </c>
      <c r="F20" s="4"/>
      <c r="G20" s="117" t="s">
        <v>53</v>
      </c>
      <c r="H20" s="4"/>
      <c r="I20" s="117">
        <v>444</v>
      </c>
      <c r="J20" s="117"/>
      <c r="K20" s="117">
        <v>1600</v>
      </c>
      <c r="L20" s="117"/>
      <c r="M20" s="117" t="s">
        <v>53</v>
      </c>
      <c r="N20" s="4"/>
      <c r="O20" s="117" t="s">
        <v>53</v>
      </c>
      <c r="P20" s="117"/>
      <c r="Q20" s="117" t="s">
        <v>53</v>
      </c>
      <c r="R20" s="4"/>
      <c r="S20" s="117">
        <v>817000</v>
      </c>
      <c r="T20" s="4"/>
      <c r="U20" s="117">
        <v>285000</v>
      </c>
      <c r="V20" s="117"/>
    </row>
    <row r="21" spans="1:22" ht="11.25" customHeight="1">
      <c r="A21" s="106" t="s">
        <v>11</v>
      </c>
      <c r="B21" s="4"/>
      <c r="C21" s="117" t="s">
        <v>53</v>
      </c>
      <c r="D21" s="117"/>
      <c r="E21" s="117" t="s">
        <v>53</v>
      </c>
      <c r="F21" s="4"/>
      <c r="G21" s="117" t="s">
        <v>53</v>
      </c>
      <c r="H21" s="4"/>
      <c r="I21" s="117" t="s">
        <v>53</v>
      </c>
      <c r="J21" s="117"/>
      <c r="K21" s="117">
        <v>2900</v>
      </c>
      <c r="L21" s="117"/>
      <c r="M21" s="117">
        <v>2</v>
      </c>
      <c r="N21" s="131" t="s">
        <v>54</v>
      </c>
      <c r="O21" s="117" t="s">
        <v>53</v>
      </c>
      <c r="P21" s="117"/>
      <c r="Q21" s="117" t="s">
        <v>53</v>
      </c>
      <c r="R21" s="4"/>
      <c r="S21" s="117" t="s">
        <v>53</v>
      </c>
      <c r="T21" s="4"/>
      <c r="U21" s="117" t="s">
        <v>53</v>
      </c>
      <c r="V21" s="117"/>
    </row>
    <row r="22" spans="1:22" ht="11.25" customHeight="1">
      <c r="A22" s="106" t="s">
        <v>128</v>
      </c>
      <c r="B22" s="4"/>
      <c r="C22" s="117" t="s">
        <v>53</v>
      </c>
      <c r="D22" s="117"/>
      <c r="E22" s="117">
        <v>28</v>
      </c>
      <c r="F22" s="4"/>
      <c r="G22" s="117" t="s">
        <v>53</v>
      </c>
      <c r="H22" s="4"/>
      <c r="I22" s="117" t="s">
        <v>53</v>
      </c>
      <c r="J22" s="117"/>
      <c r="K22" s="117">
        <v>1400</v>
      </c>
      <c r="L22" s="131"/>
      <c r="M22" s="117">
        <v>50</v>
      </c>
      <c r="N22" s="4"/>
      <c r="O22" s="117" t="s">
        <v>53</v>
      </c>
      <c r="P22" s="117"/>
      <c r="Q22" s="117" t="s">
        <v>53</v>
      </c>
      <c r="R22" s="4"/>
      <c r="S22" s="117">
        <v>300000</v>
      </c>
      <c r="T22" s="131"/>
      <c r="U22" s="117">
        <v>30700</v>
      </c>
      <c r="V22" s="145">
        <v>3</v>
      </c>
    </row>
    <row r="23" spans="1:22" ht="11.25" customHeight="1">
      <c r="A23" s="106" t="s">
        <v>61</v>
      </c>
      <c r="B23" s="4"/>
      <c r="C23" s="117" t="s">
        <v>53</v>
      </c>
      <c r="D23" s="117"/>
      <c r="E23" s="117" t="s">
        <v>53</v>
      </c>
      <c r="F23" s="4"/>
      <c r="G23" s="117">
        <v>1054</v>
      </c>
      <c r="H23" s="145">
        <v>3</v>
      </c>
      <c r="I23" s="117">
        <v>1185</v>
      </c>
      <c r="J23" s="145">
        <v>3</v>
      </c>
      <c r="K23" s="117">
        <v>1400</v>
      </c>
      <c r="L23" s="117"/>
      <c r="M23" s="117" t="s">
        <v>53</v>
      </c>
      <c r="N23" s="4"/>
      <c r="O23" s="117" t="s">
        <v>53</v>
      </c>
      <c r="P23" s="117"/>
      <c r="Q23" s="117" t="s">
        <v>53</v>
      </c>
      <c r="R23" s="4"/>
      <c r="S23" s="117">
        <v>274000</v>
      </c>
      <c r="T23" s="4"/>
      <c r="U23" s="117">
        <v>42100</v>
      </c>
      <c r="V23" s="117"/>
    </row>
    <row r="24" spans="1:22" ht="11.25" customHeight="1">
      <c r="A24" s="106" t="s">
        <v>14</v>
      </c>
      <c r="B24" s="4"/>
      <c r="C24" s="117" t="s">
        <v>53</v>
      </c>
      <c r="D24" s="117"/>
      <c r="E24" s="117" t="s">
        <v>53</v>
      </c>
      <c r="F24" s="4"/>
      <c r="G24" s="117">
        <v>3944</v>
      </c>
      <c r="H24" s="131"/>
      <c r="I24" s="117">
        <v>1743</v>
      </c>
      <c r="J24" s="117"/>
      <c r="K24" s="117">
        <v>23000</v>
      </c>
      <c r="L24" s="131" t="s">
        <v>54</v>
      </c>
      <c r="M24" s="117">
        <v>450</v>
      </c>
      <c r="N24" s="131" t="s">
        <v>54</v>
      </c>
      <c r="O24" s="117" t="s">
        <v>53</v>
      </c>
      <c r="P24" s="117"/>
      <c r="Q24" s="117" t="s">
        <v>53</v>
      </c>
      <c r="R24" s="4"/>
      <c r="S24" s="117">
        <v>3583000</v>
      </c>
      <c r="T24" s="4"/>
      <c r="U24" s="117">
        <v>607000</v>
      </c>
      <c r="V24" s="117"/>
    </row>
    <row r="25" spans="1:22" ht="11.25" customHeight="1">
      <c r="A25" s="106" t="s">
        <v>62</v>
      </c>
      <c r="B25" s="4"/>
      <c r="C25" s="117" t="s">
        <v>53</v>
      </c>
      <c r="D25" s="117"/>
      <c r="E25" s="117" t="s">
        <v>53</v>
      </c>
      <c r="F25" s="4"/>
      <c r="G25" s="117">
        <v>70</v>
      </c>
      <c r="H25" s="4"/>
      <c r="I25" s="117">
        <v>161</v>
      </c>
      <c r="J25" s="145">
        <v>3</v>
      </c>
      <c r="K25" s="117">
        <v>5450</v>
      </c>
      <c r="L25" s="117"/>
      <c r="M25" s="117">
        <v>375</v>
      </c>
      <c r="N25" s="4"/>
      <c r="O25" s="117">
        <v>725</v>
      </c>
      <c r="P25" s="145">
        <v>3</v>
      </c>
      <c r="Q25" s="117" t="s">
        <v>53</v>
      </c>
      <c r="R25" s="4"/>
      <c r="S25" s="117">
        <v>192720</v>
      </c>
      <c r="T25" s="145">
        <v>3</v>
      </c>
      <c r="U25" s="117">
        <v>85000</v>
      </c>
      <c r="V25" s="117"/>
    </row>
    <row r="26" spans="1:22" ht="11.25" customHeight="1">
      <c r="A26" s="106" t="s">
        <v>16</v>
      </c>
      <c r="B26" s="4"/>
      <c r="C26" s="117">
        <v>63</v>
      </c>
      <c r="D26" s="131" t="s">
        <v>54</v>
      </c>
      <c r="E26" s="117">
        <v>282</v>
      </c>
      <c r="F26" s="4"/>
      <c r="G26" s="117">
        <v>17644</v>
      </c>
      <c r="H26" s="4"/>
      <c r="I26" s="117">
        <v>289</v>
      </c>
      <c r="J26" s="131"/>
      <c r="K26" s="117">
        <v>35077</v>
      </c>
      <c r="L26" s="117"/>
      <c r="M26" s="117">
        <v>197</v>
      </c>
      <c r="N26" s="4"/>
      <c r="O26" s="117" t="s">
        <v>53</v>
      </c>
      <c r="P26" s="117"/>
      <c r="Q26" s="117" t="s">
        <v>53</v>
      </c>
      <c r="R26" s="4"/>
      <c r="S26" s="117">
        <v>17000</v>
      </c>
      <c r="T26" s="4"/>
      <c r="U26" s="117">
        <v>171900</v>
      </c>
      <c r="V26" s="117"/>
    </row>
    <row r="27" spans="1:22" ht="11.25" customHeight="1">
      <c r="A27" s="106" t="s">
        <v>63</v>
      </c>
      <c r="B27" s="4"/>
      <c r="C27" s="117">
        <v>560</v>
      </c>
      <c r="D27" s="117"/>
      <c r="E27" s="117">
        <v>10</v>
      </c>
      <c r="F27" s="4"/>
      <c r="G27" s="117">
        <v>50</v>
      </c>
      <c r="H27" s="4"/>
      <c r="I27" s="117">
        <v>421</v>
      </c>
      <c r="J27" s="117"/>
      <c r="K27" s="117">
        <v>6600</v>
      </c>
      <c r="L27" s="117"/>
      <c r="M27" s="117">
        <v>100</v>
      </c>
      <c r="N27" s="4"/>
      <c r="O27" s="117" t="s">
        <v>53</v>
      </c>
      <c r="P27" s="117"/>
      <c r="Q27" s="117" t="s">
        <v>53</v>
      </c>
      <c r="R27" s="4"/>
      <c r="S27" s="117">
        <v>920000</v>
      </c>
      <c r="T27" s="4"/>
      <c r="U27" s="117">
        <v>131000</v>
      </c>
      <c r="V27" s="117"/>
    </row>
    <row r="28" spans="1:22" ht="11.25" customHeight="1">
      <c r="A28" s="106" t="s">
        <v>64</v>
      </c>
      <c r="B28" s="4"/>
      <c r="C28" s="115" t="s">
        <v>53</v>
      </c>
      <c r="D28" s="115"/>
      <c r="E28" s="115" t="s">
        <v>53</v>
      </c>
      <c r="F28" s="6"/>
      <c r="G28" s="115" t="s">
        <v>53</v>
      </c>
      <c r="H28" s="6"/>
      <c r="I28" s="115" t="s">
        <v>53</v>
      </c>
      <c r="J28" s="115"/>
      <c r="K28" s="115">
        <v>1541</v>
      </c>
      <c r="L28" s="146">
        <v>3</v>
      </c>
      <c r="M28" s="115">
        <v>42</v>
      </c>
      <c r="N28" s="6"/>
      <c r="O28" s="115" t="s">
        <v>53</v>
      </c>
      <c r="P28" s="115"/>
      <c r="Q28" s="115" t="s">
        <v>53</v>
      </c>
      <c r="R28" s="6"/>
      <c r="S28" s="115">
        <v>157000</v>
      </c>
      <c r="T28" s="6"/>
      <c r="U28" s="115">
        <v>34900</v>
      </c>
      <c r="V28" s="6"/>
    </row>
    <row r="29" spans="1:22" ht="11.25" customHeight="1">
      <c r="A29" s="104" t="s">
        <v>3</v>
      </c>
      <c r="B29" s="4"/>
      <c r="C29" s="117">
        <v>1330</v>
      </c>
      <c r="D29" s="117"/>
      <c r="E29" s="117">
        <v>820</v>
      </c>
      <c r="F29" s="4"/>
      <c r="G29" s="117">
        <v>30800</v>
      </c>
      <c r="H29" s="4"/>
      <c r="I29" s="117">
        <v>5670</v>
      </c>
      <c r="J29" s="117"/>
      <c r="K29" s="117">
        <v>119000</v>
      </c>
      <c r="L29" s="117"/>
      <c r="M29" s="117">
        <v>12200</v>
      </c>
      <c r="N29" s="4"/>
      <c r="O29" s="117">
        <v>3990</v>
      </c>
      <c r="P29" s="117"/>
      <c r="Q29" s="117">
        <v>3190</v>
      </c>
      <c r="R29" s="4"/>
      <c r="S29" s="117">
        <v>8170000</v>
      </c>
      <c r="T29" s="4"/>
      <c r="U29" s="117">
        <v>2150000</v>
      </c>
      <c r="V29" s="4"/>
    </row>
    <row r="30" spans="1:22" ht="11.25" customHeight="1">
      <c r="A30" s="132" t="s">
        <v>55</v>
      </c>
      <c r="B30" s="133"/>
      <c r="C30" s="134">
        <v>0.04652209425544829</v>
      </c>
      <c r="D30" s="134"/>
      <c r="E30" s="134">
        <v>0.05303682728524855</v>
      </c>
      <c r="F30" s="133"/>
      <c r="G30" s="134">
        <v>0.03305647267004704</v>
      </c>
      <c r="H30" s="133"/>
      <c r="I30" s="134">
        <v>0.051877707682384</v>
      </c>
      <c r="J30" s="134"/>
      <c r="K30" s="134">
        <v>0.06072097364020566</v>
      </c>
      <c r="L30" s="134"/>
      <c r="M30" s="134">
        <v>0.11105034643199262</v>
      </c>
      <c r="N30" s="133"/>
      <c r="O30" s="134">
        <v>0.09296119307584909</v>
      </c>
      <c r="P30" s="134"/>
      <c r="Q30" s="134">
        <v>0.11285084585069727</v>
      </c>
      <c r="R30" s="4"/>
      <c r="S30" s="134">
        <v>0.30469361814075874</v>
      </c>
      <c r="T30" s="4"/>
      <c r="U30" s="134">
        <v>0.08076749062430255</v>
      </c>
      <c r="V30" s="4"/>
    </row>
    <row r="31" spans="1:22" ht="11.25" customHeight="1">
      <c r="A31" s="97" t="s">
        <v>22</v>
      </c>
      <c r="B31" s="4"/>
      <c r="C31" s="135">
        <v>2700</v>
      </c>
      <c r="D31" s="135"/>
      <c r="E31" s="135" t="s">
        <v>53</v>
      </c>
      <c r="F31" s="136"/>
      <c r="G31" s="135">
        <v>93700</v>
      </c>
      <c r="H31" s="136"/>
      <c r="I31" s="135">
        <v>8770</v>
      </c>
      <c r="J31" s="137" t="s">
        <v>129</v>
      </c>
      <c r="K31" s="135">
        <v>94300</v>
      </c>
      <c r="L31" s="135"/>
      <c r="M31" s="135">
        <v>16700</v>
      </c>
      <c r="N31" s="136"/>
      <c r="O31" s="117">
        <v>10600</v>
      </c>
      <c r="P31" s="117"/>
      <c r="Q31" s="117">
        <v>1100</v>
      </c>
      <c r="R31" s="4"/>
      <c r="S31" s="117">
        <v>2070000</v>
      </c>
      <c r="T31" s="4"/>
      <c r="U31" s="117">
        <v>6380000</v>
      </c>
      <c r="V31" s="4"/>
    </row>
    <row r="32" spans="1:22" ht="11.25" customHeight="1">
      <c r="A32" s="104" t="s">
        <v>56</v>
      </c>
      <c r="B32" s="6"/>
      <c r="C32" s="115">
        <v>28500</v>
      </c>
      <c r="D32" s="115"/>
      <c r="E32" s="115">
        <v>15500</v>
      </c>
      <c r="F32" s="6"/>
      <c r="G32" s="115">
        <v>932000</v>
      </c>
      <c r="H32" s="6"/>
      <c r="I32" s="115">
        <v>109000</v>
      </c>
      <c r="J32" s="115"/>
      <c r="K32" s="115">
        <v>1970000</v>
      </c>
      <c r="L32" s="115"/>
      <c r="M32" s="115">
        <v>110000</v>
      </c>
      <c r="N32" s="6"/>
      <c r="O32" s="138">
        <v>42900</v>
      </c>
      <c r="P32" s="138"/>
      <c r="Q32" s="138">
        <v>28300</v>
      </c>
      <c r="R32" s="139"/>
      <c r="S32" s="138">
        <v>26800000</v>
      </c>
      <c r="T32" s="139"/>
      <c r="U32" s="138">
        <v>26600000</v>
      </c>
      <c r="V32" s="139"/>
    </row>
    <row r="33" spans="1:22" ht="11.25" customHeight="1">
      <c r="A33" s="271" t="s">
        <v>101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</row>
    <row r="34" spans="1:22" ht="11.25" customHeight="1">
      <c r="A34" s="269" t="s">
        <v>147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</row>
    <row r="35" spans="1:22" ht="11.25" customHeight="1">
      <c r="A35" s="269" t="s">
        <v>130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</row>
    <row r="36" spans="1:22" ht="11.25" customHeight="1">
      <c r="A36" s="269" t="s">
        <v>131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</row>
    <row r="37" spans="1:22" ht="11.25" customHeight="1">
      <c r="A37" s="269" t="s">
        <v>132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</row>
    <row r="38" spans="1:22" ht="12.75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2"/>
      <c r="P38" s="12"/>
      <c r="Q38" s="12"/>
      <c r="R38" s="12"/>
      <c r="S38" s="12"/>
      <c r="T38" s="12"/>
      <c r="U38" s="12"/>
      <c r="V38" s="12"/>
    </row>
  </sheetData>
  <mergeCells count="14">
    <mergeCell ref="A37:V37"/>
    <mergeCell ref="A5:V5"/>
    <mergeCell ref="A3:V3"/>
    <mergeCell ref="A33:V33"/>
    <mergeCell ref="A34:V34"/>
    <mergeCell ref="A35:V35"/>
    <mergeCell ref="A36:V36"/>
    <mergeCell ref="A1:V1"/>
    <mergeCell ref="A2:V2"/>
    <mergeCell ref="A4:V4"/>
    <mergeCell ref="I10:Q10"/>
    <mergeCell ref="S6:V6"/>
    <mergeCell ref="S7:V7"/>
    <mergeCell ref="C10:G10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73" customWidth="1"/>
    <col min="3" max="3" width="8.66015625" style="0" customWidth="1"/>
    <col min="4" max="4" width="1.83203125" style="76" customWidth="1"/>
    <col min="5" max="5" width="8.66015625" style="0" customWidth="1"/>
    <col min="6" max="6" width="1.83203125" style="76" customWidth="1"/>
    <col min="7" max="7" width="8.66015625" style="0" customWidth="1"/>
    <col min="8" max="8" width="1.83203125" style="76" customWidth="1"/>
    <col min="9" max="9" width="8.66015625" style="0" customWidth="1"/>
    <col min="10" max="10" width="1.83203125" style="76" customWidth="1"/>
    <col min="11" max="11" width="8.66015625" style="0" customWidth="1"/>
    <col min="12" max="12" width="1.83203125" style="76" customWidth="1"/>
    <col min="13" max="13" width="8.66015625" style="0" customWidth="1"/>
    <col min="14" max="14" width="1.83203125" style="76" customWidth="1"/>
    <col min="15" max="15" width="8.66015625" style="0" customWidth="1"/>
  </cols>
  <sheetData>
    <row r="1" spans="1:15" ht="11.25" customHeight="1">
      <c r="A1" s="264" t="s">
        <v>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1.25" customHeight="1">
      <c r="A2" s="264" t="s">
        <v>154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1.2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1.25" customHeight="1">
      <c r="A4" s="264" t="s">
        <v>66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1.2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5" ht="11.25" customHeight="1">
      <c r="A6" s="13" t="s">
        <v>0</v>
      </c>
      <c r="B6" s="68"/>
      <c r="C6" s="14">
        <v>1990</v>
      </c>
      <c r="D6" s="74"/>
      <c r="E6" s="14">
        <v>1995</v>
      </c>
      <c r="F6" s="74"/>
      <c r="G6" s="14">
        <v>2000</v>
      </c>
      <c r="H6" s="74"/>
      <c r="I6" s="15">
        <v>2003</v>
      </c>
      <c r="J6" s="74" t="s">
        <v>1</v>
      </c>
      <c r="K6" s="15" t="s">
        <v>68</v>
      </c>
      <c r="L6" s="74" t="s">
        <v>1</v>
      </c>
      <c r="M6" s="15" t="s">
        <v>69</v>
      </c>
      <c r="N6" s="74" t="s">
        <v>1</v>
      </c>
      <c r="O6" s="15" t="s">
        <v>106</v>
      </c>
    </row>
    <row r="7" spans="1:15" ht="11.25" customHeight="1">
      <c r="A7" s="14" t="s">
        <v>18</v>
      </c>
      <c r="B7" s="69"/>
      <c r="C7" s="21">
        <v>100000</v>
      </c>
      <c r="D7" s="78"/>
      <c r="E7" s="20">
        <v>148000</v>
      </c>
      <c r="F7" s="79"/>
      <c r="G7" s="20">
        <v>400000</v>
      </c>
      <c r="H7" s="78"/>
      <c r="I7" s="25">
        <v>450000</v>
      </c>
      <c r="J7" s="78"/>
      <c r="K7" s="20">
        <v>500000</v>
      </c>
      <c r="L7" s="79"/>
      <c r="M7" s="20">
        <v>550000</v>
      </c>
      <c r="N7" s="78" t="s">
        <v>1</v>
      </c>
      <c r="O7" s="20">
        <v>550000</v>
      </c>
    </row>
    <row r="8" spans="1:15" ht="11.25" customHeight="1">
      <c r="A8" s="14" t="s">
        <v>16</v>
      </c>
      <c r="B8" s="70"/>
      <c r="C8" s="80">
        <v>773000</v>
      </c>
      <c r="D8" s="81"/>
      <c r="E8" s="80">
        <v>232278</v>
      </c>
      <c r="F8" s="81"/>
      <c r="G8" s="82">
        <v>458537</v>
      </c>
      <c r="H8" s="81"/>
      <c r="I8" s="82">
        <v>364306</v>
      </c>
      <c r="J8" s="78"/>
      <c r="K8" s="82">
        <v>300000</v>
      </c>
      <c r="L8" s="78" t="s">
        <v>1</v>
      </c>
      <c r="M8" s="82">
        <v>300000</v>
      </c>
      <c r="N8" s="78" t="s">
        <v>1</v>
      </c>
      <c r="O8" s="82">
        <v>300000</v>
      </c>
    </row>
    <row r="9" spans="1:15" ht="11.25" customHeight="1">
      <c r="A9" s="14" t="s">
        <v>67</v>
      </c>
      <c r="B9" s="71"/>
      <c r="C9" s="83">
        <f>SUM(C7:C8)</f>
        <v>873000</v>
      </c>
      <c r="D9" s="84"/>
      <c r="E9" s="37">
        <v>380000</v>
      </c>
      <c r="F9" s="84"/>
      <c r="G9" s="37">
        <v>860000</v>
      </c>
      <c r="H9" s="84"/>
      <c r="I9" s="37">
        <v>814000</v>
      </c>
      <c r="J9" s="85"/>
      <c r="K9" s="37">
        <f>SUM(K7:K8)</f>
        <v>800000</v>
      </c>
      <c r="L9" s="85"/>
      <c r="M9" s="37">
        <f>SUM(M7:M8)</f>
        <v>850000</v>
      </c>
      <c r="N9" s="85" t="s">
        <v>1</v>
      </c>
      <c r="O9" s="37">
        <f>SUM(O7:O8)</f>
        <v>850000</v>
      </c>
    </row>
    <row r="10" spans="1:15" ht="11.25" customHeight="1">
      <c r="A10" s="272" t="s">
        <v>193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</row>
    <row r="11" spans="1:15" ht="12.75">
      <c r="A11" s="1"/>
      <c r="B11" s="72"/>
      <c r="C11" s="2"/>
      <c r="D11" s="75"/>
      <c r="E11" s="2"/>
      <c r="F11" s="75"/>
      <c r="G11" s="2"/>
      <c r="H11" s="75"/>
      <c r="I11" s="2"/>
      <c r="J11" s="75"/>
      <c r="K11" s="2"/>
      <c r="L11" s="75"/>
      <c r="M11" s="2"/>
      <c r="N11" s="75"/>
      <c r="O11" s="2"/>
    </row>
    <row r="12" spans="1:15" ht="12.75">
      <c r="A12" s="1"/>
      <c r="B12" s="72"/>
      <c r="C12" s="2"/>
      <c r="D12" s="75"/>
      <c r="E12" s="2"/>
      <c r="F12" s="75"/>
      <c r="G12" s="2"/>
      <c r="H12" s="75"/>
      <c r="I12" s="2"/>
      <c r="J12" s="75"/>
      <c r="K12" s="2"/>
      <c r="L12" s="75"/>
      <c r="M12" s="2"/>
      <c r="N12" s="75"/>
      <c r="O12" s="2"/>
    </row>
    <row r="13" spans="1:15" ht="12.75">
      <c r="A13" s="1"/>
      <c r="B13" s="72"/>
      <c r="C13" s="2"/>
      <c r="D13" s="75"/>
      <c r="E13" s="2"/>
      <c r="F13" s="75"/>
      <c r="G13" s="2"/>
      <c r="H13" s="75"/>
      <c r="I13" s="2"/>
      <c r="J13" s="75"/>
      <c r="K13" s="2"/>
      <c r="L13" s="75"/>
      <c r="M13" s="2"/>
      <c r="N13" s="75"/>
      <c r="O13" s="2"/>
    </row>
    <row r="14" spans="6:15" ht="12.75">
      <c r="F14" s="77"/>
      <c r="G14" s="18"/>
      <c r="H14" s="77"/>
      <c r="I14" s="18"/>
      <c r="J14" s="77"/>
      <c r="K14" s="18"/>
      <c r="L14" s="77"/>
      <c r="M14" s="18"/>
      <c r="N14" s="77"/>
      <c r="O14" s="18"/>
    </row>
    <row r="15" spans="6:15" ht="12.75">
      <c r="F15" s="77"/>
      <c r="G15" s="18"/>
      <c r="H15" s="77"/>
      <c r="I15" s="18"/>
      <c r="J15" s="77"/>
      <c r="K15" s="18"/>
      <c r="L15" s="77"/>
      <c r="M15" s="18"/>
      <c r="N15" s="77"/>
      <c r="O15" s="18"/>
    </row>
  </sheetData>
  <mergeCells count="6">
    <mergeCell ref="A10:O10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33203125" defaultRowHeight="12.75"/>
  <cols>
    <col min="1" max="1" width="18.16015625" style="28" customWidth="1"/>
    <col min="2" max="2" width="1.83203125" style="28" customWidth="1"/>
    <col min="3" max="3" width="8.83203125" style="28" customWidth="1"/>
    <col min="4" max="4" width="1.83203125" style="28" customWidth="1"/>
    <col min="5" max="5" width="8.83203125" style="28" customWidth="1"/>
    <col min="6" max="6" width="1.83203125" style="28" customWidth="1"/>
    <col min="7" max="7" width="8.83203125" style="28" customWidth="1"/>
    <col min="8" max="8" width="1.83203125" style="28" customWidth="1"/>
    <col min="9" max="9" width="8.83203125" style="28" customWidth="1"/>
    <col min="10" max="10" width="1.83203125" style="28" customWidth="1"/>
    <col min="11" max="11" width="8.83203125" style="28" customWidth="1"/>
    <col min="12" max="12" width="1.83203125" style="28" customWidth="1"/>
    <col min="13" max="13" width="8.83203125" style="28" customWidth="1"/>
    <col min="14" max="14" width="1.83203125" style="28" customWidth="1"/>
    <col min="15" max="15" width="8.83203125" style="28" customWidth="1"/>
    <col min="16" max="16384" width="9.33203125" style="28" customWidth="1"/>
  </cols>
  <sheetData>
    <row r="1" spans="1:15" ht="11.25" customHeight="1">
      <c r="A1" s="276" t="s">
        <v>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276" t="s">
        <v>205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66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0"/>
      <c r="K6" s="39" t="s">
        <v>68</v>
      </c>
      <c r="L6" s="40"/>
      <c r="M6" s="39" t="s">
        <v>69</v>
      </c>
      <c r="N6" s="41"/>
      <c r="O6" s="39" t="s">
        <v>106</v>
      </c>
    </row>
    <row r="7" spans="1:15" ht="11.25" customHeight="1">
      <c r="A7" s="24" t="s">
        <v>156</v>
      </c>
      <c r="B7" s="23"/>
      <c r="C7" s="25">
        <v>213000</v>
      </c>
      <c r="D7" s="17"/>
      <c r="E7" s="25">
        <v>450709</v>
      </c>
      <c r="F7" s="17"/>
      <c r="G7" s="25">
        <v>509308</v>
      </c>
      <c r="H7" s="17"/>
      <c r="I7" s="25">
        <v>531991</v>
      </c>
      <c r="J7" s="45"/>
      <c r="K7" s="25">
        <v>535000</v>
      </c>
      <c r="L7" s="45"/>
      <c r="M7" s="25">
        <v>850000</v>
      </c>
      <c r="N7" s="23"/>
      <c r="O7" s="25">
        <v>1000000</v>
      </c>
    </row>
    <row r="8" spans="1:15" ht="11.25" customHeight="1">
      <c r="A8" s="24" t="s">
        <v>18</v>
      </c>
      <c r="B8" s="23"/>
      <c r="C8" s="25">
        <v>60000</v>
      </c>
      <c r="D8" s="17"/>
      <c r="E8" s="25">
        <v>119400</v>
      </c>
      <c r="F8" s="44" t="s">
        <v>1</v>
      </c>
      <c r="G8" s="25">
        <v>140000</v>
      </c>
      <c r="H8" s="42"/>
      <c r="I8" s="25">
        <v>170000</v>
      </c>
      <c r="J8" s="45"/>
      <c r="K8" s="25">
        <v>170000</v>
      </c>
      <c r="L8" s="45"/>
      <c r="M8" s="25">
        <v>200000</v>
      </c>
      <c r="N8" s="46"/>
      <c r="O8" s="25">
        <v>220000</v>
      </c>
    </row>
    <row r="9" spans="1:15" ht="11.25" customHeight="1">
      <c r="A9" s="24" t="s">
        <v>16</v>
      </c>
      <c r="B9" s="23"/>
      <c r="C9" s="25">
        <v>61000</v>
      </c>
      <c r="D9" s="17"/>
      <c r="E9" s="29">
        <v>61514</v>
      </c>
      <c r="F9" s="17"/>
      <c r="G9" s="29">
        <v>61000</v>
      </c>
      <c r="H9" s="17"/>
      <c r="I9" s="29">
        <v>63000</v>
      </c>
      <c r="J9" s="43"/>
      <c r="K9" s="25">
        <v>75000</v>
      </c>
      <c r="L9" s="43"/>
      <c r="M9" s="25">
        <v>110000</v>
      </c>
      <c r="N9" s="23"/>
      <c r="O9" s="25">
        <v>110000</v>
      </c>
    </row>
    <row r="10" spans="1:15" ht="11.25" customHeight="1">
      <c r="A10" s="24" t="s">
        <v>19</v>
      </c>
      <c r="B10" s="23"/>
      <c r="C10" s="25">
        <v>174000</v>
      </c>
      <c r="D10" s="17"/>
      <c r="E10" s="25">
        <v>247400</v>
      </c>
      <c r="F10" s="17"/>
      <c r="G10" s="25">
        <v>470000</v>
      </c>
      <c r="H10" s="17"/>
      <c r="I10" s="25">
        <v>560000</v>
      </c>
      <c r="J10" s="45"/>
      <c r="K10" s="25">
        <v>700000</v>
      </c>
      <c r="L10" s="45"/>
      <c r="M10" s="31">
        <v>780000</v>
      </c>
      <c r="N10" s="23"/>
      <c r="O10" s="25">
        <v>780000</v>
      </c>
    </row>
    <row r="11" spans="1:15" ht="11.25" customHeight="1">
      <c r="A11" s="24" t="s">
        <v>67</v>
      </c>
      <c r="B11" s="33"/>
      <c r="C11" s="34">
        <v>508000</v>
      </c>
      <c r="D11" s="35"/>
      <c r="E11" s="34">
        <v>879000</v>
      </c>
      <c r="F11" s="35"/>
      <c r="G11" s="34">
        <v>1180000</v>
      </c>
      <c r="H11" s="35"/>
      <c r="I11" s="34">
        <v>1320000</v>
      </c>
      <c r="J11" s="47"/>
      <c r="K11" s="34">
        <v>1460000</v>
      </c>
      <c r="L11" s="47"/>
      <c r="M11" s="34">
        <v>1940000</v>
      </c>
      <c r="N11" s="48"/>
      <c r="O11" s="34">
        <v>2110000</v>
      </c>
    </row>
    <row r="12" spans="1:15" ht="11.25" customHeight="1">
      <c r="A12" s="245" t="s">
        <v>193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15" ht="11.25" customHeight="1">
      <c r="A13" s="255" t="s">
        <v>155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</row>
    <row r="14" spans="1:15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</sheetData>
  <mergeCells count="7">
    <mergeCell ref="A1:O1"/>
    <mergeCell ref="A12:O12"/>
    <mergeCell ref="A13:O13"/>
    <mergeCell ref="A2:O2"/>
    <mergeCell ref="A3:O3"/>
    <mergeCell ref="A5:O5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18.33203125" style="0" customWidth="1"/>
    <col min="2" max="2" width="1.83203125" style="0" customWidth="1"/>
    <col min="3" max="3" width="7" style="0" customWidth="1"/>
    <col min="4" max="4" width="1.83203125" style="0" customWidth="1"/>
    <col min="5" max="5" width="7" style="0" customWidth="1"/>
    <col min="6" max="6" width="1.83203125" style="0" customWidth="1"/>
    <col min="7" max="7" width="7" style="0" customWidth="1"/>
    <col min="8" max="8" width="1.83203125" style="0" customWidth="1"/>
    <col min="9" max="9" width="7" style="0" customWidth="1"/>
    <col min="10" max="10" width="1.83203125" style="0" customWidth="1"/>
    <col min="11" max="11" width="7" style="0" customWidth="1"/>
    <col min="12" max="12" width="1.83203125" style="0" customWidth="1"/>
    <col min="13" max="13" width="7" style="0" customWidth="1"/>
    <col min="14" max="14" width="1.83203125" style="0" customWidth="1"/>
    <col min="15" max="15" width="7" style="0" customWidth="1"/>
  </cols>
  <sheetData>
    <row r="1" spans="1:15" ht="11.25" customHeight="1">
      <c r="A1" s="276" t="s">
        <v>71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1.25" customHeight="1">
      <c r="A2" s="276" t="s">
        <v>157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6" t="s">
        <v>72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11.25" customHeight="1">
      <c r="A6" s="38" t="s">
        <v>0</v>
      </c>
      <c r="B6" s="24"/>
      <c r="C6" s="39">
        <v>1990</v>
      </c>
      <c r="D6" s="39"/>
      <c r="E6" s="39">
        <v>1995</v>
      </c>
      <c r="F6" s="39"/>
      <c r="G6" s="39">
        <v>2000</v>
      </c>
      <c r="H6" s="39"/>
      <c r="I6" s="39">
        <v>2003</v>
      </c>
      <c r="J6" s="86"/>
      <c r="K6" s="39" t="s">
        <v>68</v>
      </c>
      <c r="L6" s="86"/>
      <c r="M6" s="39" t="s">
        <v>69</v>
      </c>
      <c r="N6" s="41"/>
      <c r="O6" s="39" t="s">
        <v>106</v>
      </c>
    </row>
    <row r="7" spans="1:15" ht="11.25" customHeight="1">
      <c r="A7" s="24" t="s">
        <v>7</v>
      </c>
      <c r="B7" s="23"/>
      <c r="C7" s="23">
        <v>0</v>
      </c>
      <c r="D7" s="23"/>
      <c r="E7" s="23">
        <v>0</v>
      </c>
      <c r="F7" s="23"/>
      <c r="G7" s="23">
        <v>11</v>
      </c>
      <c r="H7" s="23"/>
      <c r="I7" s="23">
        <v>8</v>
      </c>
      <c r="J7" s="23"/>
      <c r="K7" s="23">
        <v>8</v>
      </c>
      <c r="L7" s="23"/>
      <c r="M7" s="23">
        <v>5</v>
      </c>
      <c r="N7" s="46"/>
      <c r="O7" s="205" t="s">
        <v>53</v>
      </c>
    </row>
    <row r="8" spans="1:15" ht="11.25" customHeight="1">
      <c r="A8" s="24" t="s">
        <v>18</v>
      </c>
      <c r="B8" s="23"/>
      <c r="C8" s="23">
        <v>79</v>
      </c>
      <c r="D8" s="23"/>
      <c r="E8" s="23">
        <v>120</v>
      </c>
      <c r="F8" s="46"/>
      <c r="G8" s="23">
        <v>138</v>
      </c>
      <c r="H8" s="46"/>
      <c r="I8" s="23">
        <v>161</v>
      </c>
      <c r="J8" s="46"/>
      <c r="K8" s="23">
        <v>200</v>
      </c>
      <c r="L8" s="46" t="s">
        <v>1</v>
      </c>
      <c r="M8" s="23">
        <v>260</v>
      </c>
      <c r="N8" s="46" t="s">
        <v>1</v>
      </c>
      <c r="O8" s="23">
        <v>260</v>
      </c>
    </row>
    <row r="9" spans="1:15" ht="11.25" customHeight="1">
      <c r="A9" s="24" t="s">
        <v>12</v>
      </c>
      <c r="B9" s="23"/>
      <c r="C9" s="23">
        <v>14</v>
      </c>
      <c r="D9" s="23"/>
      <c r="E9" s="205" t="s">
        <v>53</v>
      </c>
      <c r="F9" s="205"/>
      <c r="G9" s="205" t="s">
        <v>53</v>
      </c>
      <c r="H9" s="205"/>
      <c r="I9" s="205" t="s">
        <v>53</v>
      </c>
      <c r="J9" s="23"/>
      <c r="K9" s="23">
        <v>2</v>
      </c>
      <c r="L9" s="23"/>
      <c r="M9" s="23">
        <v>10</v>
      </c>
      <c r="N9" s="23"/>
      <c r="O9" s="23">
        <v>2</v>
      </c>
    </row>
    <row r="10" spans="1:15" ht="11.25" customHeight="1">
      <c r="A10" s="24" t="s">
        <v>14</v>
      </c>
      <c r="B10" s="23"/>
      <c r="C10" s="23">
        <v>1</v>
      </c>
      <c r="D10" s="23"/>
      <c r="E10" s="23">
        <v>1</v>
      </c>
      <c r="F10" s="23"/>
      <c r="G10" s="23">
        <v>1</v>
      </c>
      <c r="H10" s="46"/>
      <c r="I10" s="23">
        <v>1</v>
      </c>
      <c r="J10" s="23"/>
      <c r="K10" s="23">
        <v>1</v>
      </c>
      <c r="L10" s="23"/>
      <c r="M10" s="205" t="s">
        <v>53</v>
      </c>
      <c r="N10" s="23"/>
      <c r="O10" s="23">
        <v>1</v>
      </c>
    </row>
    <row r="11" spans="1:15" ht="11.25" customHeight="1">
      <c r="A11" s="24" t="s">
        <v>16</v>
      </c>
      <c r="B11" s="30"/>
      <c r="C11" s="33">
        <v>40</v>
      </c>
      <c r="D11" s="33"/>
      <c r="E11" s="33">
        <v>40</v>
      </c>
      <c r="F11" s="33"/>
      <c r="G11" s="33">
        <v>76</v>
      </c>
      <c r="H11" s="33"/>
      <c r="I11" s="33">
        <v>45</v>
      </c>
      <c r="J11" s="50"/>
      <c r="K11" s="33">
        <v>46</v>
      </c>
      <c r="L11" s="50"/>
      <c r="M11" s="33">
        <v>45</v>
      </c>
      <c r="N11" s="50"/>
      <c r="O11" s="33">
        <v>45</v>
      </c>
    </row>
    <row r="12" spans="1:15" ht="11.25" customHeight="1">
      <c r="A12" s="24" t="s">
        <v>67</v>
      </c>
      <c r="B12" s="33"/>
      <c r="C12" s="24">
        <v>134</v>
      </c>
      <c r="D12" s="24"/>
      <c r="E12" s="24">
        <v>161</v>
      </c>
      <c r="F12" s="24"/>
      <c r="G12" s="24">
        <v>226</v>
      </c>
      <c r="H12" s="24"/>
      <c r="I12" s="24">
        <f>SUM(I7:I11)</f>
        <v>215</v>
      </c>
      <c r="J12" s="48"/>
      <c r="K12" s="24">
        <v>260</v>
      </c>
      <c r="L12" s="48"/>
      <c r="M12" s="24">
        <v>320</v>
      </c>
      <c r="N12" s="48"/>
      <c r="O12" s="24">
        <v>310</v>
      </c>
    </row>
    <row r="13" spans="1:15" ht="11.25" customHeight="1">
      <c r="A13" s="245" t="s">
        <v>195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</row>
    <row r="14" spans="1:15" ht="11.25" customHeight="1">
      <c r="A14" s="249" t="s">
        <v>194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1:15" ht="11.25" customHeight="1">
      <c r="A15" s="255" t="s">
        <v>158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8">
    <mergeCell ref="A2:O2"/>
    <mergeCell ref="A1:O1"/>
    <mergeCell ref="A15:O15"/>
    <mergeCell ref="A13:O13"/>
    <mergeCell ref="A4:O4"/>
    <mergeCell ref="A3:O3"/>
    <mergeCell ref="A5:O5"/>
    <mergeCell ref="A14:O1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O1"/>
    </sheetView>
  </sheetViews>
  <sheetFormatPr defaultColWidth="9.33203125" defaultRowHeight="12.75"/>
  <cols>
    <col min="1" max="1" width="17.33203125" style="28" customWidth="1"/>
    <col min="2" max="2" width="1.83203125" style="28" customWidth="1"/>
    <col min="3" max="3" width="8.66015625" style="28" customWidth="1"/>
    <col min="4" max="4" width="1.83203125" style="28" customWidth="1"/>
    <col min="5" max="5" width="8.66015625" style="28" customWidth="1"/>
    <col min="6" max="6" width="1.83203125" style="28" customWidth="1"/>
    <col min="7" max="7" width="8.66015625" style="28" customWidth="1"/>
    <col min="8" max="8" width="1.83203125" style="28" customWidth="1"/>
    <col min="9" max="9" width="8.66015625" style="28" customWidth="1"/>
    <col min="10" max="10" width="1.83203125" style="28" customWidth="1"/>
    <col min="11" max="11" width="8.66015625" style="28" customWidth="1"/>
    <col min="12" max="12" width="1.83203125" style="28" customWidth="1"/>
    <col min="13" max="13" width="8.66015625" style="28" customWidth="1"/>
    <col min="14" max="14" width="1.83203125" style="28" customWidth="1"/>
    <col min="15" max="15" width="8.66015625" style="28" customWidth="1"/>
    <col min="16" max="16384" width="9.33203125" style="28" customWidth="1"/>
  </cols>
  <sheetData>
    <row r="1" spans="1:16" ht="11.25" customHeight="1">
      <c r="A1" s="276" t="s">
        <v>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55"/>
    </row>
    <row r="2" spans="1:16" ht="11.25" customHeight="1">
      <c r="A2" s="276" t="s">
        <v>161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55"/>
    </row>
    <row r="3" spans="1:16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55"/>
    </row>
    <row r="4" spans="1:16" ht="11.25" customHeight="1">
      <c r="A4" s="276" t="s">
        <v>66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55"/>
    </row>
    <row r="5" spans="1:16" ht="11.2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155"/>
    </row>
    <row r="6" spans="1:16" ht="11.25" customHeight="1">
      <c r="A6" s="38" t="s">
        <v>0</v>
      </c>
      <c r="B6" s="24"/>
      <c r="C6" s="24">
        <v>1990</v>
      </c>
      <c r="D6" s="24"/>
      <c r="E6" s="24">
        <v>1995</v>
      </c>
      <c r="F6" s="24"/>
      <c r="G6" s="24">
        <v>2000</v>
      </c>
      <c r="H6" s="24"/>
      <c r="I6" s="39">
        <v>2003</v>
      </c>
      <c r="J6" s="41" t="s">
        <v>1</v>
      </c>
      <c r="K6" s="39" t="s">
        <v>68</v>
      </c>
      <c r="L6" s="41" t="s">
        <v>1</v>
      </c>
      <c r="M6" s="39" t="s">
        <v>69</v>
      </c>
      <c r="N6" s="41" t="s">
        <v>1</v>
      </c>
      <c r="O6" s="39" t="s">
        <v>106</v>
      </c>
      <c r="P6" s="155"/>
    </row>
    <row r="7" spans="1:16" ht="11.25" customHeight="1">
      <c r="A7" s="24" t="s">
        <v>162</v>
      </c>
      <c r="B7" s="23"/>
      <c r="C7" s="236" t="s">
        <v>53</v>
      </c>
      <c r="D7" s="236"/>
      <c r="E7" s="236" t="s">
        <v>53</v>
      </c>
      <c r="F7" s="23"/>
      <c r="G7" s="51">
        <v>5197</v>
      </c>
      <c r="H7" s="23"/>
      <c r="I7" s="51">
        <v>2552</v>
      </c>
      <c r="J7" s="46"/>
      <c r="K7" s="51">
        <v>2000</v>
      </c>
      <c r="L7" s="23" t="s">
        <v>1</v>
      </c>
      <c r="M7" s="51">
        <v>1000</v>
      </c>
      <c r="N7" s="23"/>
      <c r="O7" s="236" t="s">
        <v>53</v>
      </c>
      <c r="P7" s="155"/>
    </row>
    <row r="8" spans="1:16" ht="11.25" customHeight="1">
      <c r="A8" s="24" t="s">
        <v>18</v>
      </c>
      <c r="B8" s="23"/>
      <c r="C8" s="51">
        <v>47800</v>
      </c>
      <c r="D8" s="23" t="s">
        <v>1</v>
      </c>
      <c r="E8" s="51">
        <v>90400</v>
      </c>
      <c r="F8" s="23"/>
      <c r="G8" s="51">
        <v>132000</v>
      </c>
      <c r="H8" s="46"/>
      <c r="I8" s="51">
        <v>134632</v>
      </c>
      <c r="J8" s="175"/>
      <c r="K8" s="51">
        <v>235000</v>
      </c>
      <c r="L8" s="46"/>
      <c r="M8" s="51">
        <v>260000</v>
      </c>
      <c r="N8" s="46"/>
      <c r="O8" s="51">
        <v>260000</v>
      </c>
      <c r="P8" s="155"/>
    </row>
    <row r="9" spans="1:16" ht="11.25" customHeight="1">
      <c r="A9" s="24" t="s">
        <v>12</v>
      </c>
      <c r="B9" s="23"/>
      <c r="C9" s="51">
        <v>12000</v>
      </c>
      <c r="D9" s="23"/>
      <c r="E9" s="51">
        <v>33900</v>
      </c>
      <c r="F9" s="23"/>
      <c r="G9" s="51">
        <v>24281</v>
      </c>
      <c r="H9" s="23"/>
      <c r="I9" s="51">
        <v>17000</v>
      </c>
      <c r="J9" s="46"/>
      <c r="K9" s="51">
        <v>20000</v>
      </c>
      <c r="L9" s="46"/>
      <c r="M9" s="51">
        <v>30000</v>
      </c>
      <c r="N9" s="23"/>
      <c r="O9" s="51">
        <v>30000</v>
      </c>
      <c r="P9" s="155"/>
    </row>
    <row r="10" spans="1:16" ht="11.25" customHeight="1">
      <c r="A10" s="149" t="s">
        <v>16</v>
      </c>
      <c r="B10" s="30"/>
      <c r="C10" s="53">
        <v>84200</v>
      </c>
      <c r="D10" s="30"/>
      <c r="E10" s="53">
        <v>100300</v>
      </c>
      <c r="F10" s="30"/>
      <c r="G10" s="53">
        <v>64100</v>
      </c>
      <c r="H10" s="54" t="s">
        <v>1</v>
      </c>
      <c r="I10" s="53">
        <v>45000</v>
      </c>
      <c r="J10" s="46"/>
      <c r="K10" s="53">
        <v>50000</v>
      </c>
      <c r="L10" s="46"/>
      <c r="M10" s="53">
        <v>80000</v>
      </c>
      <c r="N10" s="23"/>
      <c r="O10" s="53">
        <v>50000</v>
      </c>
      <c r="P10" s="155"/>
    </row>
    <row r="11" spans="1:16" ht="11.25" customHeight="1">
      <c r="A11" s="186" t="s">
        <v>67</v>
      </c>
      <c r="B11" s="52"/>
      <c r="C11" s="187">
        <v>144000</v>
      </c>
      <c r="D11" s="186"/>
      <c r="E11" s="187">
        <v>225000</v>
      </c>
      <c r="F11" s="186"/>
      <c r="G11" s="187">
        <v>226000</v>
      </c>
      <c r="H11" s="186"/>
      <c r="I11" s="187">
        <v>215000</v>
      </c>
      <c r="J11" s="188"/>
      <c r="K11" s="187">
        <v>300000</v>
      </c>
      <c r="L11" s="186" t="s">
        <v>1</v>
      </c>
      <c r="M11" s="187">
        <v>350000</v>
      </c>
      <c r="N11" s="186"/>
      <c r="O11" s="187">
        <v>320000</v>
      </c>
      <c r="P11" s="155"/>
    </row>
    <row r="12" spans="1:16" ht="11.25" customHeight="1">
      <c r="A12" s="255" t="s">
        <v>196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155"/>
    </row>
    <row r="13" spans="1:16" ht="11.25" customHeight="1">
      <c r="A13" s="255" t="s">
        <v>159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155"/>
    </row>
    <row r="14" spans="1:16" ht="11.25" customHeight="1">
      <c r="A14" s="255" t="s">
        <v>160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55"/>
    </row>
    <row r="15" spans="1:16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55"/>
    </row>
    <row r="16" spans="1:16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2.7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12.7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ht="12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</sheetData>
  <mergeCells count="8">
    <mergeCell ref="A13:O13"/>
    <mergeCell ref="A14:O14"/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8" customWidth="1"/>
    <col min="2" max="2" width="1.83203125" style="28" customWidth="1"/>
    <col min="3" max="3" width="8.33203125" style="28" customWidth="1"/>
    <col min="4" max="4" width="1.83203125" style="28" customWidth="1"/>
    <col min="5" max="5" width="8.33203125" style="28" customWidth="1"/>
    <col min="6" max="6" width="1.83203125" style="28" customWidth="1"/>
    <col min="7" max="7" width="8.33203125" style="28" customWidth="1"/>
    <col min="8" max="8" width="1.83203125" style="28" customWidth="1"/>
    <col min="9" max="9" width="8.33203125" style="28" customWidth="1"/>
    <col min="10" max="10" width="1.83203125" style="28" customWidth="1"/>
    <col min="11" max="11" width="8.33203125" style="28" customWidth="1"/>
    <col min="12" max="12" width="1.83203125" style="28" customWidth="1"/>
    <col min="13" max="13" width="8.33203125" style="28" customWidth="1"/>
    <col min="14" max="14" width="1.83203125" style="28" customWidth="1"/>
    <col min="15" max="15" width="8.33203125" style="28" customWidth="1"/>
    <col min="16" max="20" width="9.33203125" style="28" customWidth="1"/>
    <col min="21" max="21" width="9.83203125" style="28" bestFit="1" customWidth="1"/>
    <col min="22" max="16384" width="9.33203125" style="28" customWidth="1"/>
  </cols>
  <sheetData>
    <row r="1" spans="1:15" ht="11.25" customHeight="1">
      <c r="A1" s="264" t="s">
        <v>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1.25" customHeight="1">
      <c r="A2" s="264" t="s">
        <v>177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1.25" customHeight="1">
      <c r="A4" s="264" t="s">
        <v>75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3" t="s">
        <v>0</v>
      </c>
      <c r="B6" s="14"/>
      <c r="C6" s="14">
        <v>1990</v>
      </c>
      <c r="D6" s="14"/>
      <c r="E6" s="14">
        <v>1995</v>
      </c>
      <c r="F6" s="14"/>
      <c r="G6" s="14">
        <v>2000</v>
      </c>
      <c r="H6" s="14"/>
      <c r="I6" s="15">
        <v>2003</v>
      </c>
      <c r="J6" s="93" t="s">
        <v>1</v>
      </c>
      <c r="K6" s="15" t="s">
        <v>68</v>
      </c>
      <c r="L6" s="93" t="s">
        <v>1</v>
      </c>
      <c r="M6" s="15" t="s">
        <v>69</v>
      </c>
      <c r="N6" s="93" t="s">
        <v>1</v>
      </c>
      <c r="O6" s="15" t="s">
        <v>106</v>
      </c>
    </row>
    <row r="7" spans="1:15" ht="11.25" customHeight="1">
      <c r="A7" s="14" t="s">
        <v>18</v>
      </c>
      <c r="B7" s="91"/>
      <c r="C7" s="94">
        <v>500</v>
      </c>
      <c r="D7" s="94"/>
      <c r="E7" s="94">
        <v>630</v>
      </c>
      <c r="F7" s="94"/>
      <c r="G7" s="94">
        <v>765</v>
      </c>
      <c r="H7" s="98"/>
      <c r="I7" s="94">
        <v>500</v>
      </c>
      <c r="J7" s="99"/>
      <c r="K7" s="94">
        <v>600</v>
      </c>
      <c r="L7" s="100"/>
      <c r="M7" s="94">
        <v>900</v>
      </c>
      <c r="N7" s="4"/>
      <c r="O7" s="94">
        <v>900</v>
      </c>
    </row>
    <row r="8" spans="1:15" ht="11.25" customHeight="1">
      <c r="A8" s="14" t="s">
        <v>12</v>
      </c>
      <c r="B8" s="95"/>
      <c r="C8" s="94">
        <v>54</v>
      </c>
      <c r="D8" s="94"/>
      <c r="E8" s="94">
        <v>591</v>
      </c>
      <c r="F8" s="94"/>
      <c r="G8" s="94">
        <v>551</v>
      </c>
      <c r="H8" s="98"/>
      <c r="I8" s="94">
        <v>4</v>
      </c>
      <c r="J8" s="99"/>
      <c r="K8" s="101" t="s">
        <v>114</v>
      </c>
      <c r="L8" s="101"/>
      <c r="M8" s="101" t="s">
        <v>114</v>
      </c>
      <c r="N8" s="101"/>
      <c r="O8" s="101" t="s">
        <v>114</v>
      </c>
    </row>
    <row r="9" spans="1:15" ht="11.25" customHeight="1">
      <c r="A9" s="14" t="s">
        <v>14</v>
      </c>
      <c r="B9" s="95"/>
      <c r="C9" s="94">
        <v>3540</v>
      </c>
      <c r="D9" s="94"/>
      <c r="E9" s="94">
        <v>8080</v>
      </c>
      <c r="F9" s="94"/>
      <c r="G9" s="94">
        <v>3800</v>
      </c>
      <c r="H9" s="98"/>
      <c r="I9" s="94">
        <v>8769</v>
      </c>
      <c r="J9" s="100"/>
      <c r="K9" s="94">
        <v>7000</v>
      </c>
      <c r="L9" s="100"/>
      <c r="M9" s="94">
        <v>9000</v>
      </c>
      <c r="N9" s="4"/>
      <c r="O9" s="94">
        <v>9000</v>
      </c>
    </row>
    <row r="10" spans="1:15" ht="11.25" customHeight="1">
      <c r="A10" s="14" t="s">
        <v>16</v>
      </c>
      <c r="B10" s="95"/>
      <c r="C10" s="94">
        <v>1010</v>
      </c>
      <c r="D10" s="94"/>
      <c r="E10" s="94">
        <v>1200</v>
      </c>
      <c r="F10" s="94"/>
      <c r="G10" s="94">
        <v>500</v>
      </c>
      <c r="H10" s="98"/>
      <c r="I10" s="94">
        <v>2350</v>
      </c>
      <c r="J10" s="99"/>
      <c r="K10" s="94">
        <v>2000</v>
      </c>
      <c r="L10" s="101"/>
      <c r="M10" s="94">
        <v>3000</v>
      </c>
      <c r="N10" s="4"/>
      <c r="O10" s="94">
        <v>3000</v>
      </c>
    </row>
    <row r="11" spans="1:15" ht="11.25" customHeight="1">
      <c r="A11" s="92" t="s">
        <v>67</v>
      </c>
      <c r="B11" s="92"/>
      <c r="C11" s="102">
        <v>5100</v>
      </c>
      <c r="D11" s="102"/>
      <c r="E11" s="102">
        <v>10500</v>
      </c>
      <c r="F11" s="102"/>
      <c r="G11" s="102">
        <v>5620</v>
      </c>
      <c r="H11" s="103" t="s">
        <v>1</v>
      </c>
      <c r="I11" s="102">
        <v>11600</v>
      </c>
      <c r="J11" s="103" t="s">
        <v>1</v>
      </c>
      <c r="K11" s="102">
        <v>9600</v>
      </c>
      <c r="L11" s="103" t="s">
        <v>1</v>
      </c>
      <c r="M11" s="102">
        <v>13000</v>
      </c>
      <c r="N11" s="103" t="s">
        <v>1</v>
      </c>
      <c r="O11" s="102">
        <v>13000</v>
      </c>
    </row>
    <row r="12" spans="1:15" ht="11.25" customHeight="1">
      <c r="A12" s="272" t="s">
        <v>202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1:15" ht="11.25" customHeight="1">
      <c r="A13" s="250" t="s">
        <v>164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</row>
  </sheetData>
  <mergeCells count="7">
    <mergeCell ref="A13:O13"/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Jeanette Ishee</cp:lastModifiedBy>
  <cp:lastPrinted>2005-12-21T20:41:19Z</cp:lastPrinted>
  <dcterms:created xsi:type="dcterms:W3CDTF">2003-02-04T16:05:37Z</dcterms:created>
  <dcterms:modified xsi:type="dcterms:W3CDTF">2006-01-04T14:34:57Z</dcterms:modified>
  <cp:category/>
  <cp:version/>
  <cp:contentType/>
  <cp:contentStatus/>
</cp:coreProperties>
</file>