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Table01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<sst xmlns="http://schemas.openxmlformats.org/spreadsheetml/2006/main" count="161" uniqueCount="48">
  <si>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TABLE 1</t>
  </si>
  <si>
    <t>(Thousand metric tons unless otherwise specified)</t>
  </si>
  <si>
    <t>Commodity</t>
  </si>
  <si>
    <t xml:space="preserve"> </t>
  </si>
  <si>
    <t>Cement, hydraulic</t>
  </si>
  <si>
    <t>Clays:</t>
  </si>
  <si>
    <t>Bentonite</t>
  </si>
  <si>
    <t>metric tons</t>
  </si>
  <si>
    <t>Other:</t>
  </si>
  <si>
    <t>For brick and tile manufacture</t>
  </si>
  <si>
    <t>For cement manufacture</t>
  </si>
  <si>
    <t>Total</t>
  </si>
  <si>
    <t>Copper, refined</t>
  </si>
  <si>
    <t>do.</t>
  </si>
  <si>
    <t>Lime, hydrated</t>
  </si>
  <si>
    <t>Liquefied petroleum gases</t>
  </si>
  <si>
    <t>thousand 42-gallon barrels</t>
  </si>
  <si>
    <t>Gasoline</t>
  </si>
  <si>
    <t>Kerosene and jet fuel</t>
  </si>
  <si>
    <t>Distillate fuel oil</t>
  </si>
  <si>
    <t>Residual fuel oil</t>
  </si>
  <si>
    <t>Other</t>
  </si>
  <si>
    <t>Stone, sand, gravel:</t>
  </si>
  <si>
    <t>Marble</t>
  </si>
  <si>
    <t>Marl, for cement production</t>
  </si>
  <si>
    <t>Umber</t>
  </si>
  <si>
    <t>r</t>
  </si>
  <si>
    <t>Asphalt and bitumen</t>
  </si>
  <si>
    <r>
      <t>3</t>
    </r>
    <r>
      <rPr>
        <sz val="8"/>
        <rFont val="Times New Roman"/>
        <family val="0"/>
      </rPr>
      <t xml:space="preserve">Sources of data include company annual reports, the Mines Service, and the Statistical Service of Cyprus.  </t>
    </r>
  </si>
  <si>
    <r>
      <t>Sulfur</t>
    </r>
    <r>
      <rPr>
        <vertAlign val="superscript"/>
        <sz val="8"/>
        <rFont val="Times New Roman"/>
        <family val="1"/>
      </rPr>
      <t>e</t>
    </r>
  </si>
  <si>
    <t>e</t>
  </si>
  <si>
    <t>Limestone, crushed (Havara)</t>
  </si>
  <si>
    <r>
      <t>2003</t>
    </r>
    <r>
      <rPr>
        <vertAlign val="superscript"/>
        <sz val="8"/>
        <rFont val="Times New Roman"/>
        <family val="1"/>
      </rPr>
      <t>p</t>
    </r>
  </si>
  <si>
    <r>
      <t>e</t>
    </r>
    <r>
      <rPr>
        <sz val="8"/>
        <rFont val="Times New Roman"/>
        <family val="0"/>
      </rPr>
      <t xml:space="preserve">Estimated; estimated data are rounded to no more than three significant digits. </t>
    </r>
    <r>
      <rPr>
        <vertAlign val="superscript"/>
        <sz val="8"/>
        <rFont val="Times New Roman"/>
        <family val="1"/>
      </rPr>
      <t xml:space="preserve"> 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</si>
  <si>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t>--</t>
  </si>
  <si>
    <r>
      <t>1</t>
    </r>
    <r>
      <rPr>
        <sz val="8"/>
        <rFont val="Times New Roman"/>
        <family val="0"/>
      </rPr>
      <t>Table includes data available through July 16, 2004.</t>
    </r>
  </si>
  <si>
    <r>
      <t>4</t>
    </r>
    <r>
      <rPr>
        <sz val="8"/>
        <rFont val="Times New Roman"/>
        <family val="0"/>
      </rPr>
      <t>About 4,000 metric tons per year of gypsum was calcined.</t>
    </r>
  </si>
  <si>
    <r>
      <t>Gypsum, crude</t>
    </r>
    <r>
      <rPr>
        <vertAlign val="superscript"/>
        <sz val="8"/>
        <rFont val="Times New Roman"/>
        <family val="1"/>
      </rPr>
      <t>4</t>
    </r>
  </si>
  <si>
    <r>
      <t>Petroleum refinery products:</t>
    </r>
    <r>
      <rPr>
        <vertAlign val="superscript"/>
        <sz val="8"/>
        <rFont val="Times New Roman"/>
        <family val="1"/>
      </rPr>
      <t>5</t>
    </r>
  </si>
  <si>
    <r>
      <t>5</t>
    </r>
    <r>
      <rPr>
        <sz val="8"/>
        <rFont val="Times New Roman"/>
        <family val="0"/>
      </rPr>
      <t>Petroleum refinery products are rounded to the nearest thousand barrels; may not add to totals shown.</t>
    </r>
  </si>
  <si>
    <r>
      <t>Sand and gravel</t>
    </r>
    <r>
      <rPr>
        <vertAlign val="superscript"/>
        <sz val="8"/>
        <rFont val="Times New Roman"/>
        <family val="1"/>
      </rPr>
      <t>6</t>
    </r>
  </si>
  <si>
    <r>
      <t>Building stone</t>
    </r>
    <r>
      <rPr>
        <vertAlign val="superscript"/>
        <sz val="8"/>
        <rFont val="Times New Roman"/>
        <family val="1"/>
      </rPr>
      <t>7</t>
    </r>
  </si>
  <si>
    <r>
      <t>7</t>
    </r>
    <r>
      <rPr>
        <sz val="8"/>
        <rFont val="Times New Roman"/>
        <family val="0"/>
      </rPr>
      <t>Includes crude, semifinished, and worked stone.</t>
    </r>
  </si>
  <si>
    <r>
      <t>6</t>
    </r>
    <r>
      <rPr>
        <sz val="8"/>
        <rFont val="Times New Roman"/>
        <family val="0"/>
      </rPr>
      <t>Includes crushed aggregate.</t>
    </r>
  </si>
  <si>
    <r>
      <t>CYPRUS:  PRODUCTION OF MINERAL COMMODITIES</t>
    </r>
    <r>
      <rPr>
        <vertAlign val="superscript"/>
        <sz val="8"/>
        <rFont val="Times New Roman"/>
        <family val="1"/>
      </rPr>
      <t>1, 2, 3</t>
    </r>
  </si>
  <si>
    <r>
      <t>2</t>
    </r>
    <r>
      <rPr>
        <sz val="8"/>
        <rFont val="Times New Roman"/>
        <family val="0"/>
      </rPr>
      <t xml:space="preserve">Small quantities of the mineral pigments ocher and terra verte are mined intermittently.  Mineral production data from the northern Turkish-occupied </t>
    </r>
  </si>
  <si>
    <t>section of the country and production of secondary metals from scrap are not included in this table because available information is inadequate to make</t>
  </si>
  <si>
    <t>estimates of output.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</si>
</sst>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.000"/>
  </numFmts>
  <fonts count="2">
    <font>
      <sz val="8"/>
      <name val="Times New Roman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49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2" xfId="0" applyNumberForma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 quotePrefix="1">
      <alignment horizontal="right"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>
      <alignment horizontal="left" vertical="center" indent="1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>
      <alignment horizontal="left" vertical="center" indent="2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NumberFormat="1" applyFill="1" applyBorder="1" applyAlignment="1" applyProtection="1">
      <alignment horizontal="left" vertical="center" indent="3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6.66015625" style="0" customWidth="1"/>
    <col min="2" max="2" width="33.5" style="0" customWidth="1"/>
    <col min="3" max="3" width="15.16015625" style="0" customWidth="1"/>
    <col min="4" max="4" width="1.83203125" style="0" customWidth="1"/>
    <col min="5" max="5" width="11.83203125" style="0" customWidth="1"/>
    <col min="6" max="6" width="1.83203125" style="0" customWidth="1"/>
    <col min="7" max="7" width="11.83203125" style="0" customWidth="1"/>
    <col min="8" max="8" width="1.83203125" style="0" customWidth="1"/>
    <col min="9" max="9" width="11.83203125" style="0" customWidth="1"/>
    <col min="10" max="10" width="1.83203125" style="0" customWidth="1"/>
    <col min="11" max="11" width="11.83203125" style="0" customWidth="1"/>
    <col min="12" max="12" width="1.83203125" style="0" customWidth="1"/>
    <col min="13" max="13" width="11.83203125" style="0" customWidth="1"/>
    <col min="14" max="14" width="1.83203125" style="0" customWidth="1"/>
  </cols>
  <sheetData>
    <row r="1" spans="1:17" ht="11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"/>
      <c r="P1" s="4"/>
      <c r="Q1" s="4"/>
    </row>
    <row r="2" spans="1:17" ht="11.25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4"/>
      <c r="P2" s="4"/>
      <c r="Q2" s="4"/>
    </row>
    <row r="3" spans="1:17" ht="11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"/>
      <c r="P3" s="4"/>
      <c r="Q3" s="4"/>
    </row>
    <row r="4" spans="1:17" ht="11.2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4"/>
      <c r="P4" s="4"/>
      <c r="Q4" s="4"/>
    </row>
    <row r="5" spans="1:17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4"/>
      <c r="P5" s="4"/>
      <c r="Q5" s="4"/>
    </row>
    <row r="6" spans="1:17" ht="11.25" customHeight="1">
      <c r="A6" s="25" t="s">
        <v>2</v>
      </c>
      <c r="B6" s="25"/>
      <c r="C6" s="25"/>
      <c r="D6" s="25"/>
      <c r="E6" s="5">
        <v>1999</v>
      </c>
      <c r="F6" s="6"/>
      <c r="G6" s="5">
        <v>2000</v>
      </c>
      <c r="H6" s="6"/>
      <c r="I6" s="5">
        <v>2001</v>
      </c>
      <c r="J6" s="6" t="s">
        <v>3</v>
      </c>
      <c r="K6" s="7">
        <v>2002</v>
      </c>
      <c r="L6" s="6"/>
      <c r="M6" s="7" t="s">
        <v>32</v>
      </c>
      <c r="N6" s="6"/>
      <c r="O6" s="4"/>
      <c r="P6" s="4"/>
      <c r="Q6" s="4"/>
    </row>
    <row r="7" spans="1:17" ht="11.25" customHeight="1">
      <c r="A7" s="8" t="s">
        <v>4</v>
      </c>
      <c r="B7" s="8"/>
      <c r="C7" s="5"/>
      <c r="D7" s="9"/>
      <c r="E7" s="2">
        <v>1157</v>
      </c>
      <c r="F7" s="10" t="s">
        <v>3</v>
      </c>
      <c r="G7" s="2">
        <v>1398</v>
      </c>
      <c r="H7" s="10"/>
      <c r="I7" s="2">
        <v>1369</v>
      </c>
      <c r="J7" s="10" t="s">
        <v>3</v>
      </c>
      <c r="K7" s="2">
        <v>1438</v>
      </c>
      <c r="L7" s="10" t="s">
        <v>26</v>
      </c>
      <c r="M7" s="2">
        <v>1637</v>
      </c>
      <c r="N7" s="10" t="s">
        <v>3</v>
      </c>
      <c r="O7" s="4"/>
      <c r="P7" s="4"/>
      <c r="Q7" s="4"/>
    </row>
    <row r="8" spans="1:17" ht="11.25" customHeight="1">
      <c r="A8" s="28" t="s">
        <v>5</v>
      </c>
      <c r="B8" s="28"/>
      <c r="C8" s="5"/>
      <c r="D8" s="9"/>
      <c r="E8" s="2"/>
      <c r="F8" s="10"/>
      <c r="G8" s="2"/>
      <c r="H8" s="10"/>
      <c r="I8" s="2"/>
      <c r="J8" s="10"/>
      <c r="K8" s="2"/>
      <c r="L8" s="10"/>
      <c r="M8" s="2"/>
      <c r="N8" s="10"/>
      <c r="O8" s="4"/>
      <c r="P8" s="4"/>
      <c r="Q8" s="4"/>
    </row>
    <row r="9" spans="1:17" ht="11.25" customHeight="1">
      <c r="A9" s="11" t="s">
        <v>6</v>
      </c>
      <c r="B9" s="8"/>
      <c r="C9" s="5" t="s">
        <v>7</v>
      </c>
      <c r="D9" s="9"/>
      <c r="E9" s="2">
        <v>138853</v>
      </c>
      <c r="F9" s="10" t="s">
        <v>3</v>
      </c>
      <c r="G9" s="2">
        <v>167500</v>
      </c>
      <c r="H9" s="10" t="s">
        <v>3</v>
      </c>
      <c r="I9" s="2">
        <v>126600</v>
      </c>
      <c r="J9" s="10" t="s">
        <v>3</v>
      </c>
      <c r="K9" s="2">
        <v>128400</v>
      </c>
      <c r="L9" s="10" t="s">
        <v>26</v>
      </c>
      <c r="M9" s="2">
        <v>144859</v>
      </c>
      <c r="N9" s="10" t="s">
        <v>3</v>
      </c>
      <c r="O9" s="4"/>
      <c r="P9" s="4"/>
      <c r="Q9" s="4"/>
    </row>
    <row r="10" spans="1:17" ht="11.25" customHeight="1">
      <c r="A10" s="11" t="s">
        <v>8</v>
      </c>
      <c r="B10" s="8"/>
      <c r="C10" s="5"/>
      <c r="D10" s="9"/>
      <c r="E10" s="12"/>
      <c r="F10" s="13"/>
      <c r="G10" s="12"/>
      <c r="H10" s="13"/>
      <c r="I10" s="12"/>
      <c r="J10" s="13"/>
      <c r="K10" s="12"/>
      <c r="L10" s="13"/>
      <c r="M10" s="12"/>
      <c r="N10" s="13"/>
      <c r="O10" s="4"/>
      <c r="P10" s="4"/>
      <c r="Q10" s="4"/>
    </row>
    <row r="11" spans="1:17" ht="11.25" customHeight="1">
      <c r="A11" s="14" t="s">
        <v>9</v>
      </c>
      <c r="B11" s="8"/>
      <c r="C11" s="5"/>
      <c r="D11" s="9"/>
      <c r="E11" s="1">
        <v>350</v>
      </c>
      <c r="F11" s="15" t="s">
        <v>3</v>
      </c>
      <c r="G11" s="1">
        <v>285</v>
      </c>
      <c r="H11" s="15" t="s">
        <v>3</v>
      </c>
      <c r="I11" s="1">
        <v>300</v>
      </c>
      <c r="J11" s="15"/>
      <c r="K11" s="1">
        <v>350</v>
      </c>
      <c r="L11" s="15" t="s">
        <v>26</v>
      </c>
      <c r="M11" s="1">
        <v>350</v>
      </c>
      <c r="N11" s="15" t="s">
        <v>30</v>
      </c>
      <c r="O11" s="4"/>
      <c r="P11" s="4"/>
      <c r="Q11" s="4"/>
    </row>
    <row r="12" spans="1:17" ht="11.25" customHeight="1">
      <c r="A12" s="14" t="s">
        <v>10</v>
      </c>
      <c r="B12" s="8"/>
      <c r="C12" s="5"/>
      <c r="D12" s="9"/>
      <c r="E12" s="16">
        <v>360</v>
      </c>
      <c r="F12" s="17" t="s">
        <v>3</v>
      </c>
      <c r="G12" s="16">
        <v>450</v>
      </c>
      <c r="H12" s="17" t="s">
        <v>3</v>
      </c>
      <c r="I12" s="16">
        <v>440</v>
      </c>
      <c r="J12" s="17" t="s">
        <v>3</v>
      </c>
      <c r="K12" s="16">
        <v>480</v>
      </c>
      <c r="L12" s="17" t="s">
        <v>26</v>
      </c>
      <c r="M12" s="16">
        <v>550</v>
      </c>
      <c r="N12" s="17" t="s">
        <v>3</v>
      </c>
      <c r="O12" s="4"/>
      <c r="P12" s="4"/>
      <c r="Q12" s="4"/>
    </row>
    <row r="13" spans="1:17" ht="11.25" customHeight="1">
      <c r="A13" s="18" t="s">
        <v>11</v>
      </c>
      <c r="B13" s="8"/>
      <c r="C13" s="5"/>
      <c r="D13" s="9"/>
      <c r="E13" s="2">
        <f>SUM(E11:E12)</f>
        <v>710</v>
      </c>
      <c r="F13" s="10" t="s">
        <v>3</v>
      </c>
      <c r="G13" s="2">
        <f>SUM(G11:G12)</f>
        <v>735</v>
      </c>
      <c r="H13" s="10" t="s">
        <v>3</v>
      </c>
      <c r="I13" s="2">
        <f>SUM(I11:I12)</f>
        <v>740</v>
      </c>
      <c r="J13" s="10"/>
      <c r="K13" s="2">
        <f>SUM(K11:K12)</f>
        <v>830</v>
      </c>
      <c r="L13" s="10" t="s">
        <v>26</v>
      </c>
      <c r="M13" s="2">
        <v>830</v>
      </c>
      <c r="N13" s="10" t="s">
        <v>30</v>
      </c>
      <c r="O13" s="4"/>
      <c r="P13" s="4"/>
      <c r="Q13" s="4"/>
    </row>
    <row r="14" spans="1:17" ht="11.25" customHeight="1">
      <c r="A14" s="8" t="s">
        <v>12</v>
      </c>
      <c r="B14" s="8"/>
      <c r="C14" s="5" t="s">
        <v>7</v>
      </c>
      <c r="D14" s="9"/>
      <c r="E14" s="2">
        <v>5004</v>
      </c>
      <c r="F14" s="10" t="s">
        <v>3</v>
      </c>
      <c r="G14" s="2">
        <v>5197</v>
      </c>
      <c r="H14" s="10" t="s">
        <v>3</v>
      </c>
      <c r="I14" s="2">
        <v>5176</v>
      </c>
      <c r="J14" s="10" t="s">
        <v>3</v>
      </c>
      <c r="K14" s="2">
        <v>3695</v>
      </c>
      <c r="L14" s="10" t="s">
        <v>26</v>
      </c>
      <c r="M14" s="2">
        <v>2552</v>
      </c>
      <c r="N14" s="10" t="s">
        <v>3</v>
      </c>
      <c r="O14" s="4"/>
      <c r="P14" s="4"/>
      <c r="Q14" s="4"/>
    </row>
    <row r="15" spans="1:17" ht="11.25" customHeight="1">
      <c r="A15" s="8" t="s">
        <v>37</v>
      </c>
      <c r="B15" s="8"/>
      <c r="C15" s="5" t="s">
        <v>13</v>
      </c>
      <c r="D15" s="9"/>
      <c r="E15" s="2">
        <v>181546</v>
      </c>
      <c r="F15" s="10" t="s">
        <v>3</v>
      </c>
      <c r="G15" s="2">
        <v>260000</v>
      </c>
      <c r="H15" s="10" t="s">
        <v>3</v>
      </c>
      <c r="I15" s="2">
        <v>250000</v>
      </c>
      <c r="J15" s="10" t="s">
        <v>3</v>
      </c>
      <c r="K15" s="2">
        <v>295000</v>
      </c>
      <c r="L15" s="10" t="s">
        <v>26</v>
      </c>
      <c r="M15" s="2">
        <v>300000</v>
      </c>
      <c r="N15" s="10" t="s">
        <v>3</v>
      </c>
      <c r="O15" s="4"/>
      <c r="P15" s="4"/>
      <c r="Q15" s="4"/>
    </row>
    <row r="16" spans="1:17" ht="11.25" customHeight="1">
      <c r="A16" s="8" t="s">
        <v>14</v>
      </c>
      <c r="B16" s="8"/>
      <c r="C16" s="5" t="s">
        <v>13</v>
      </c>
      <c r="D16" s="9"/>
      <c r="E16" s="2">
        <v>6000</v>
      </c>
      <c r="F16" s="10" t="s">
        <v>3</v>
      </c>
      <c r="G16" s="2">
        <v>6800</v>
      </c>
      <c r="H16" s="10" t="s">
        <v>3</v>
      </c>
      <c r="I16" s="2">
        <v>9400</v>
      </c>
      <c r="J16" s="10" t="s">
        <v>3</v>
      </c>
      <c r="K16" s="2">
        <v>12190</v>
      </c>
      <c r="L16" s="10" t="s">
        <v>26</v>
      </c>
      <c r="M16" s="2">
        <v>13370</v>
      </c>
      <c r="N16" s="10" t="s">
        <v>3</v>
      </c>
      <c r="O16" s="4"/>
      <c r="P16" s="4"/>
      <c r="Q16" s="4"/>
    </row>
    <row r="17" spans="1:17" ht="11.25" customHeight="1">
      <c r="A17" s="8" t="s">
        <v>38</v>
      </c>
      <c r="B17" s="8"/>
      <c r="C17" s="5" t="s">
        <v>3</v>
      </c>
      <c r="D17" s="9"/>
      <c r="E17" s="12" t="s">
        <v>3</v>
      </c>
      <c r="F17" s="13"/>
      <c r="G17" s="12" t="s">
        <v>3</v>
      </c>
      <c r="H17" s="13"/>
      <c r="I17" s="12" t="s">
        <v>3</v>
      </c>
      <c r="J17" s="13"/>
      <c r="K17" s="12" t="s">
        <v>3</v>
      </c>
      <c r="L17" s="13"/>
      <c r="M17" s="12" t="s">
        <v>3</v>
      </c>
      <c r="N17" s="13"/>
      <c r="O17" s="4"/>
      <c r="P17" s="4"/>
      <c r="Q17" s="4"/>
    </row>
    <row r="18" spans="1:17" ht="11.25" customHeight="1">
      <c r="A18" s="11" t="s">
        <v>15</v>
      </c>
      <c r="B18" s="8"/>
      <c r="C18" s="5" t="s">
        <v>16</v>
      </c>
      <c r="D18" s="9"/>
      <c r="E18" s="1">
        <f>392776/1000</f>
        <v>392.776</v>
      </c>
      <c r="F18" s="15"/>
      <c r="G18" s="1">
        <f>345286/1000</f>
        <v>345.286</v>
      </c>
      <c r="H18" s="15"/>
      <c r="I18" s="1">
        <f>358960/1000</f>
        <v>358.96</v>
      </c>
      <c r="J18" s="15"/>
      <c r="K18" s="1">
        <v>378</v>
      </c>
      <c r="L18" s="15" t="s">
        <v>3</v>
      </c>
      <c r="M18" s="1">
        <v>330</v>
      </c>
      <c r="N18" s="15" t="s">
        <v>3</v>
      </c>
      <c r="O18" s="4"/>
      <c r="P18" s="4"/>
      <c r="Q18" s="4"/>
    </row>
    <row r="19" spans="1:17" ht="11.25" customHeight="1">
      <c r="A19" s="11" t="s">
        <v>17</v>
      </c>
      <c r="B19" s="8"/>
      <c r="C19" s="5" t="s">
        <v>13</v>
      </c>
      <c r="D19" s="9"/>
      <c r="E19" s="1">
        <f>1262901/1000</f>
        <v>1262.901</v>
      </c>
      <c r="F19" s="15"/>
      <c r="G19" s="1">
        <f>1288584/1000</f>
        <v>1288.584</v>
      </c>
      <c r="H19" s="15"/>
      <c r="I19" s="1">
        <f>1276970/1000</f>
        <v>1276.97</v>
      </c>
      <c r="J19" s="15"/>
      <c r="K19" s="1">
        <v>1313</v>
      </c>
      <c r="L19" s="15" t="s">
        <v>3</v>
      </c>
      <c r="M19" s="1">
        <v>1242</v>
      </c>
      <c r="N19" s="15" t="s">
        <v>3</v>
      </c>
      <c r="O19" s="4"/>
      <c r="P19" s="4"/>
      <c r="Q19" s="4"/>
    </row>
    <row r="20" spans="1:17" ht="11.25" customHeight="1">
      <c r="A20" s="11" t="s">
        <v>18</v>
      </c>
      <c r="B20" s="8"/>
      <c r="C20" s="5" t="s">
        <v>13</v>
      </c>
      <c r="D20" s="9"/>
      <c r="E20" s="1">
        <f>237744/1000</f>
        <v>237.744</v>
      </c>
      <c r="F20" s="15"/>
      <c r="G20" s="1">
        <f>285090/1000</f>
        <v>285.09</v>
      </c>
      <c r="H20" s="15"/>
      <c r="I20" s="1">
        <f>288090/1000</f>
        <v>288.09</v>
      </c>
      <c r="J20" s="15"/>
      <c r="K20" s="1">
        <v>281</v>
      </c>
      <c r="L20" s="15" t="s">
        <v>3</v>
      </c>
      <c r="M20" s="1">
        <v>301</v>
      </c>
      <c r="N20" s="15" t="s">
        <v>3</v>
      </c>
      <c r="O20" s="4"/>
      <c r="P20" s="4"/>
      <c r="Q20" s="4"/>
    </row>
    <row r="21" spans="1:17" ht="11.25" customHeight="1">
      <c r="A21" s="11" t="s">
        <v>19</v>
      </c>
      <c r="B21" s="8"/>
      <c r="C21" s="5" t="s">
        <v>13</v>
      </c>
      <c r="D21" s="9"/>
      <c r="E21" s="1">
        <v>3069</v>
      </c>
      <c r="F21" s="15" t="s">
        <v>3</v>
      </c>
      <c r="G21" s="1">
        <v>3027</v>
      </c>
      <c r="H21" s="15" t="s">
        <v>3</v>
      </c>
      <c r="I21" s="1">
        <v>2911</v>
      </c>
      <c r="J21" s="15"/>
      <c r="K21" s="1">
        <v>2704</v>
      </c>
      <c r="L21" s="15" t="s">
        <v>3</v>
      </c>
      <c r="M21" s="1">
        <v>2437</v>
      </c>
      <c r="N21" s="15" t="s">
        <v>3</v>
      </c>
      <c r="O21" s="4"/>
      <c r="P21" s="4"/>
      <c r="Q21" s="4"/>
    </row>
    <row r="22" spans="1:17" ht="11.25" customHeight="1">
      <c r="A22" s="11" t="s">
        <v>20</v>
      </c>
      <c r="B22" s="8"/>
      <c r="C22" s="5" t="s">
        <v>13</v>
      </c>
      <c r="D22" s="9"/>
      <c r="E22" s="1">
        <v>3292</v>
      </c>
      <c r="F22" s="15" t="s">
        <v>3</v>
      </c>
      <c r="G22" s="1">
        <v>3274</v>
      </c>
      <c r="H22" s="15" t="s">
        <v>3</v>
      </c>
      <c r="I22" s="1">
        <v>3156</v>
      </c>
      <c r="J22" s="15"/>
      <c r="K22" s="1">
        <v>2914</v>
      </c>
      <c r="L22" s="15" t="s">
        <v>3</v>
      </c>
      <c r="M22" s="1">
        <v>2411</v>
      </c>
      <c r="N22" s="15" t="s">
        <v>3</v>
      </c>
      <c r="O22" s="4"/>
      <c r="P22" s="4"/>
      <c r="Q22" s="4"/>
    </row>
    <row r="23" spans="1:17" ht="11.25" customHeight="1">
      <c r="A23" s="11" t="s">
        <v>27</v>
      </c>
      <c r="B23" s="8"/>
      <c r="C23" s="5" t="s">
        <v>13</v>
      </c>
      <c r="D23" s="9"/>
      <c r="E23" s="1">
        <f>205622/1000</f>
        <v>205.622</v>
      </c>
      <c r="F23" s="15"/>
      <c r="G23" s="1">
        <f>207082/1000</f>
        <v>207.082</v>
      </c>
      <c r="H23" s="15"/>
      <c r="I23" s="1">
        <f>238830/1000</f>
        <v>238.83</v>
      </c>
      <c r="J23" s="15"/>
      <c r="K23" s="1">
        <v>217</v>
      </c>
      <c r="L23" s="15" t="s">
        <v>3</v>
      </c>
      <c r="M23" s="1">
        <v>194</v>
      </c>
      <c r="N23" s="15" t="s">
        <v>3</v>
      </c>
      <c r="O23" s="4"/>
      <c r="P23" s="4"/>
      <c r="Q23" s="4"/>
    </row>
    <row r="24" spans="1:17" ht="11.25" customHeight="1">
      <c r="A24" s="11" t="s">
        <v>21</v>
      </c>
      <c r="B24" s="8"/>
      <c r="C24" s="5" t="s">
        <v>13</v>
      </c>
      <c r="D24" s="9"/>
      <c r="E24" s="16">
        <v>21.796</v>
      </c>
      <c r="F24" s="17"/>
      <c r="G24" s="16">
        <v>16.032</v>
      </c>
      <c r="H24" s="17"/>
      <c r="I24" s="16">
        <f>18520/1000</f>
        <v>18.52</v>
      </c>
      <c r="J24" s="17"/>
      <c r="K24" s="16">
        <v>17</v>
      </c>
      <c r="L24" s="17" t="s">
        <v>3</v>
      </c>
      <c r="M24" s="3" t="s">
        <v>34</v>
      </c>
      <c r="N24" s="17" t="s">
        <v>3</v>
      </c>
      <c r="O24" s="4"/>
      <c r="P24" s="4"/>
      <c r="Q24" s="4"/>
    </row>
    <row r="25" spans="1:17" ht="11.25" customHeight="1">
      <c r="A25" s="14" t="s">
        <v>11</v>
      </c>
      <c r="B25" s="8"/>
      <c r="C25" s="5" t="s">
        <v>13</v>
      </c>
      <c r="D25" s="9"/>
      <c r="E25" s="2">
        <f>SUM(E18:E24)</f>
        <v>8481.839</v>
      </c>
      <c r="F25" s="10" t="s">
        <v>3</v>
      </c>
      <c r="G25" s="2">
        <f>SUM(G18:G24)</f>
        <v>8443.073999999999</v>
      </c>
      <c r="H25" s="10" t="s">
        <v>3</v>
      </c>
      <c r="I25" s="2">
        <f>SUM(I18:I24)</f>
        <v>8248.37</v>
      </c>
      <c r="J25" s="10"/>
      <c r="K25" s="2">
        <f>SUM(K18:K24)</f>
        <v>7824</v>
      </c>
      <c r="L25" s="10" t="s">
        <v>3</v>
      </c>
      <c r="M25" s="2">
        <v>6916</v>
      </c>
      <c r="N25" s="10" t="s">
        <v>3</v>
      </c>
      <c r="O25" s="4"/>
      <c r="P25" s="4"/>
      <c r="Q25" s="4"/>
    </row>
    <row r="26" spans="1:17" ht="11.25" customHeight="1">
      <c r="A26" s="8" t="s">
        <v>22</v>
      </c>
      <c r="B26" s="8"/>
      <c r="C26" s="5"/>
      <c r="D26" s="9"/>
      <c r="E26" s="2" t="s">
        <v>3</v>
      </c>
      <c r="F26" s="10" t="s">
        <v>3</v>
      </c>
      <c r="G26" s="2" t="s">
        <v>3</v>
      </c>
      <c r="H26" s="10"/>
      <c r="I26" s="2" t="s">
        <v>3</v>
      </c>
      <c r="J26" s="10"/>
      <c r="K26" s="2" t="s">
        <v>3</v>
      </c>
      <c r="L26" s="10"/>
      <c r="M26" s="2" t="s">
        <v>3</v>
      </c>
      <c r="N26" s="10"/>
      <c r="O26" s="4"/>
      <c r="P26" s="4"/>
      <c r="Q26" s="4"/>
    </row>
    <row r="27" spans="1:17" ht="11.25" customHeight="1">
      <c r="A27" s="11" t="s">
        <v>31</v>
      </c>
      <c r="B27" s="8"/>
      <c r="C27" s="5"/>
      <c r="D27" s="9"/>
      <c r="E27" s="2">
        <v>2000</v>
      </c>
      <c r="F27" s="10" t="s">
        <v>30</v>
      </c>
      <c r="G27" s="2">
        <v>1800</v>
      </c>
      <c r="H27" s="10" t="s">
        <v>3</v>
      </c>
      <c r="I27" s="2">
        <v>1500</v>
      </c>
      <c r="J27" s="10" t="s">
        <v>3</v>
      </c>
      <c r="K27" s="2">
        <v>2000</v>
      </c>
      <c r="L27" s="10" t="s">
        <v>26</v>
      </c>
      <c r="M27" s="2">
        <v>1000</v>
      </c>
      <c r="N27" s="10" t="s">
        <v>3</v>
      </c>
      <c r="O27" s="4"/>
      <c r="P27" s="4"/>
      <c r="Q27" s="4"/>
    </row>
    <row r="28" spans="1:17" ht="11.25" customHeight="1">
      <c r="A28" s="11" t="s">
        <v>23</v>
      </c>
      <c r="B28" s="8"/>
      <c r="C28" s="5"/>
      <c r="D28" s="9"/>
      <c r="E28" s="2">
        <v>2</v>
      </c>
      <c r="F28" s="10" t="s">
        <v>3</v>
      </c>
      <c r="G28" s="2">
        <v>2</v>
      </c>
      <c r="H28" s="10" t="s">
        <v>3</v>
      </c>
      <c r="I28" s="2">
        <v>2</v>
      </c>
      <c r="J28" s="10" t="s">
        <v>3</v>
      </c>
      <c r="K28" s="2">
        <v>2</v>
      </c>
      <c r="L28" s="10" t="s">
        <v>3</v>
      </c>
      <c r="M28" s="2">
        <v>2</v>
      </c>
      <c r="N28" s="10" t="s">
        <v>30</v>
      </c>
      <c r="O28" s="4"/>
      <c r="P28" s="4"/>
      <c r="Q28" s="4"/>
    </row>
    <row r="29" spans="1:17" ht="11.25" customHeight="1">
      <c r="A29" s="11" t="s">
        <v>24</v>
      </c>
      <c r="B29" s="8"/>
      <c r="C29" s="5"/>
      <c r="D29" s="9"/>
      <c r="E29" s="2">
        <v>1600</v>
      </c>
      <c r="F29" s="10" t="s">
        <v>3</v>
      </c>
      <c r="G29" s="2">
        <v>1800</v>
      </c>
      <c r="H29" s="10" t="s">
        <v>3</v>
      </c>
      <c r="I29" s="2">
        <v>1780</v>
      </c>
      <c r="J29" s="10" t="s">
        <v>3</v>
      </c>
      <c r="K29" s="2">
        <v>1950</v>
      </c>
      <c r="L29" s="10" t="s">
        <v>26</v>
      </c>
      <c r="M29" s="2">
        <v>2200</v>
      </c>
      <c r="N29" s="10" t="s">
        <v>3</v>
      </c>
      <c r="O29" s="4"/>
      <c r="P29" s="4"/>
      <c r="Q29" s="4"/>
    </row>
    <row r="30" spans="1:17" ht="11.25" customHeight="1">
      <c r="A30" s="11" t="s">
        <v>40</v>
      </c>
      <c r="B30" s="8"/>
      <c r="C30" s="5"/>
      <c r="D30" s="9"/>
      <c r="E30" s="2">
        <v>8500</v>
      </c>
      <c r="F30" s="10" t="s">
        <v>3</v>
      </c>
      <c r="G30" s="2">
        <v>8800</v>
      </c>
      <c r="H30" s="10" t="s">
        <v>3</v>
      </c>
      <c r="I30" s="2">
        <v>9300</v>
      </c>
      <c r="J30" s="10" t="s">
        <v>3</v>
      </c>
      <c r="K30" s="2">
        <v>10500</v>
      </c>
      <c r="L30" s="10" t="s">
        <v>26</v>
      </c>
      <c r="M30" s="2">
        <v>10700</v>
      </c>
      <c r="N30" s="10" t="s">
        <v>3</v>
      </c>
      <c r="O30" s="4"/>
      <c r="P30" s="4"/>
      <c r="Q30" s="4"/>
    </row>
    <row r="31" spans="1:17" ht="11.25" customHeight="1">
      <c r="A31" s="11" t="s">
        <v>41</v>
      </c>
      <c r="B31" s="8"/>
      <c r="C31" s="5"/>
      <c r="D31" s="9"/>
      <c r="E31" s="2">
        <v>63</v>
      </c>
      <c r="F31" s="10" t="s">
        <v>3</v>
      </c>
      <c r="G31" s="2">
        <v>80</v>
      </c>
      <c r="H31" s="10" t="s">
        <v>3</v>
      </c>
      <c r="I31" s="2">
        <v>55</v>
      </c>
      <c r="J31" s="10" t="s">
        <v>3</v>
      </c>
      <c r="K31" s="2">
        <v>80</v>
      </c>
      <c r="L31" s="10" t="s">
        <v>3</v>
      </c>
      <c r="M31" s="2">
        <v>103</v>
      </c>
      <c r="N31" s="10" t="s">
        <v>30</v>
      </c>
      <c r="O31" s="4"/>
      <c r="P31" s="4"/>
      <c r="Q31" s="4"/>
    </row>
    <row r="32" spans="1:17" ht="11.25" customHeight="1">
      <c r="A32" s="8" t="s">
        <v>29</v>
      </c>
      <c r="B32" s="8"/>
      <c r="C32" s="5" t="s">
        <v>7</v>
      </c>
      <c r="D32" s="9"/>
      <c r="E32" s="2">
        <v>1400</v>
      </c>
      <c r="F32" s="10"/>
      <c r="G32" s="2">
        <v>1400</v>
      </c>
      <c r="H32" s="10"/>
      <c r="I32" s="2">
        <v>1400</v>
      </c>
      <c r="J32" s="10"/>
      <c r="K32" s="2">
        <v>1300</v>
      </c>
      <c r="L32" s="10" t="s">
        <v>26</v>
      </c>
      <c r="M32" s="2">
        <v>1300</v>
      </c>
      <c r="N32" s="10" t="s">
        <v>30</v>
      </c>
      <c r="O32" s="4"/>
      <c r="P32" s="4"/>
      <c r="Q32" s="4"/>
    </row>
    <row r="33" spans="1:17" ht="11.25" customHeight="1">
      <c r="A33" s="19" t="s">
        <v>25</v>
      </c>
      <c r="B33" s="19"/>
      <c r="C33" s="20" t="s">
        <v>13</v>
      </c>
      <c r="D33" s="9"/>
      <c r="E33" s="2">
        <v>9169</v>
      </c>
      <c r="F33" s="10" t="s">
        <v>3</v>
      </c>
      <c r="G33" s="2">
        <v>7500</v>
      </c>
      <c r="H33" s="10" t="s">
        <v>3</v>
      </c>
      <c r="I33" s="2">
        <v>4800</v>
      </c>
      <c r="J33" s="10" t="s">
        <v>26</v>
      </c>
      <c r="K33" s="2">
        <v>5500</v>
      </c>
      <c r="L33" s="10" t="s">
        <v>26</v>
      </c>
      <c r="M33" s="2">
        <v>5500</v>
      </c>
      <c r="N33" s="10" t="s">
        <v>3</v>
      </c>
      <c r="O33" s="4"/>
      <c r="P33" s="4"/>
      <c r="Q33" s="4"/>
    </row>
    <row r="34" spans="1:17" ht="11.25" customHeight="1">
      <c r="A34" s="26" t="s">
        <v>33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4"/>
      <c r="P34" s="4"/>
      <c r="Q34" s="4"/>
    </row>
    <row r="35" spans="1:17" ht="11.25" customHeight="1">
      <c r="A35" s="21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4"/>
      <c r="P35" s="4"/>
      <c r="Q35" s="4"/>
    </row>
    <row r="36" spans="1:17" ht="11.25" customHeight="1">
      <c r="A36" s="21" t="s">
        <v>45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4"/>
      <c r="P36" s="4"/>
      <c r="Q36" s="4"/>
    </row>
    <row r="37" spans="1:17" ht="11.25" customHeight="1">
      <c r="A37" s="22" t="s">
        <v>46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4"/>
      <c r="P37" s="4"/>
      <c r="Q37" s="4"/>
    </row>
    <row r="38" spans="1:17" ht="11.25" customHeight="1">
      <c r="A38" s="23" t="s">
        <v>47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4"/>
      <c r="P38" s="4"/>
      <c r="Q38" s="4"/>
    </row>
    <row r="39" spans="1:17" ht="11.25" customHeight="1">
      <c r="A39" s="21" t="s">
        <v>28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4"/>
      <c r="P39" s="4"/>
      <c r="Q39" s="4"/>
    </row>
    <row r="40" spans="1:17" ht="11.25" customHeight="1">
      <c r="A40" s="21" t="s">
        <v>36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4"/>
      <c r="P40" s="4"/>
      <c r="Q40" s="4"/>
    </row>
    <row r="41" spans="1:17" ht="11.25" customHeight="1">
      <c r="A41" s="21" t="s">
        <v>39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4"/>
      <c r="P41" s="4"/>
      <c r="Q41" s="4"/>
    </row>
    <row r="42" spans="1:17" ht="11.25" customHeight="1">
      <c r="A42" s="21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4"/>
      <c r="P42" s="4"/>
      <c r="Q42" s="4"/>
    </row>
    <row r="43" spans="1:17" ht="11.25" customHeight="1">
      <c r="A43" s="21" t="s">
        <v>42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4"/>
      <c r="P43" s="4"/>
      <c r="Q43" s="4"/>
    </row>
    <row r="44" spans="1:17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</sheetData>
  <mergeCells count="17">
    <mergeCell ref="A1:N1"/>
    <mergeCell ref="A2:N2"/>
    <mergeCell ref="A3:N3"/>
    <mergeCell ref="A4:N4"/>
    <mergeCell ref="A5:N5"/>
    <mergeCell ref="A6:D6"/>
    <mergeCell ref="A34:N34"/>
    <mergeCell ref="A35:N35"/>
    <mergeCell ref="A8:B8"/>
    <mergeCell ref="A36:N36"/>
    <mergeCell ref="A37:N37"/>
    <mergeCell ref="A38:N38"/>
    <mergeCell ref="A39:N39"/>
    <mergeCell ref="A43:N43"/>
    <mergeCell ref="A40:N40"/>
    <mergeCell ref="A41:N41"/>
    <mergeCell ref="A42:N42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2005-11-09T20:44:30Z</cp:lastPrinted>
  <dcterms:created xsi:type="dcterms:W3CDTF">2003-06-25T12:28:40Z</dcterms:created>
  <dcterms:modified xsi:type="dcterms:W3CDTF">2005-11-09T20:45:35Z</dcterms:modified>
  <cp:category/>
  <cp:version/>
  <cp:contentType/>
  <cp:contentStatus/>
</cp:coreProperties>
</file>