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5" yWindow="330" windowWidth="12120" windowHeight="8115" tabRatio="860" activeTab="0"/>
  </bookViews>
  <sheets>
    <sheet name="NE-CPA-52" sheetId="1" r:id="rId1"/>
    <sheet name="instructions" sheetId="2" r:id="rId2"/>
    <sheet name="ResConsider" sheetId="3" r:id="rId3"/>
    <sheet name="CulturalRes" sheetId="4" r:id="rId4"/>
    <sheet name="E&amp;T" sheetId="5" r:id="rId5"/>
    <sheet name="Env Just" sheetId="6" r:id="rId6"/>
    <sheet name="F&amp;WCoord" sheetId="7" r:id="rId7"/>
    <sheet name="FloodPln" sheetId="8" r:id="rId8"/>
    <sheet name="InvSpecies" sheetId="9" r:id="rId9"/>
    <sheet name="MigraBird" sheetId="10" r:id="rId10"/>
    <sheet name="NatAreas" sheetId="11" r:id="rId11"/>
    <sheet name="PrimeUniqueFarm" sheetId="12" r:id="rId12"/>
    <sheet name="Riparian" sheetId="13" r:id="rId13"/>
    <sheet name="ScenicBeauty" sheetId="14" r:id="rId14"/>
    <sheet name="Wetlands - NRCS" sheetId="15" r:id="rId15"/>
    <sheet name="Wetlands - Other" sheetId="16" r:id="rId16"/>
    <sheet name="WildScenicRiver" sheetId="17" r:id="rId17"/>
    <sheet name="Not for access Macro &amp; Lists" sheetId="18" r:id="rId18"/>
  </sheets>
  <externalReferences>
    <externalReference r:id="rId21"/>
    <externalReference r:id="rId22"/>
  </externalReferences>
  <definedNames>
    <definedName name="AnnualCost">'Not for access Macro &amp; Lists'!$I$32</definedName>
    <definedName name="Candidate">'Not for access Macro &amp; Lists'!$V$19:$V$20</definedName>
    <definedName name="CashFlow">'Not for access Macro &amp; Lists'!$P$32</definedName>
    <definedName name="check">'Not for access Macro &amp; Lists'!$B$8:$B$9</definedName>
    <definedName name="codes">'Not for access Macro &amp; Lists'!$X$2:$X$127</definedName>
    <definedName name="criticalhabitat">'Not for access Macro &amp; Lists'!$V$23:$V$25</definedName>
    <definedName name="EconTable">'Not for access Macro &amp; Lists'!$A$40:$Q$194</definedName>
    <definedName name="Environmental">'Not for access Macro &amp; Lists'!$D$23:$D$29</definedName>
    <definedName name="EquipmentChange">'Not for access Macro &amp; Lists'!$G$32</definedName>
    <definedName name="ETable">'[2]Lists'!$A$40:$Q$191</definedName>
    <definedName name="ETfinding">'Not for access Macro &amp; Lists'!$T$3:$T$7</definedName>
    <definedName name="finding">'Not for access Macro &amp; Lists'!$B$11:$B$14</definedName>
    <definedName name="Flexibility">'Not for access Macro &amp; Lists'!$N$32</definedName>
    <definedName name="InvestCost">'Not for access Macro &amp; Lists'!$H$32</definedName>
    <definedName name="Labor">'Not for access Macro &amp; Lists'!$K$32</definedName>
    <definedName name="LandInProduction">'Not for access Macro &amp; Lists'!$F$32</definedName>
    <definedName name="MgtChange">'Not for access Macro &amp; Lists'!$L$32</definedName>
    <definedName name="PracticeCode">'Not for access Macro &amp; Lists'!$B$32</definedName>
    <definedName name="PracticeList">'Not for access Macro &amp; Lists'!$A$40:$A$194</definedName>
    <definedName name="PracticeName">'Not for access Macro &amp; Lists'!$A$32</definedName>
    <definedName name="PracticeUnit">'Not for access Macro &amp; Lists'!$C$32</definedName>
    <definedName name="PracticeUse">'Not for access Macro &amp; Lists'!$D$32</definedName>
    <definedName name="_xlnm.Print_Area" localSheetId="3">'CulturalRes'!$A$1:$J$61</definedName>
    <definedName name="_xlnm.Print_Area" localSheetId="0">'NE-CPA-52'!$A$1:$P$123</definedName>
    <definedName name="_xlnm.Print_Area" localSheetId="13">'ScenicBeauty'!$A$1:$J$43</definedName>
    <definedName name="_xlnm.Print_Area" localSheetId="15">'Wetlands - Other'!$A$1:$J$61</definedName>
    <definedName name="Profitability">'Not for access Macro &amp; Lists'!$Q$32</definedName>
    <definedName name="ProgEligibility">'Not for access Macro &amp; Lists'!$J$32</definedName>
    <definedName name="Resource">'Not for access Macro &amp; Lists'!$D$5:$D$20</definedName>
    <definedName name="species">'Not for access Macro &amp; Lists'!$V$2:$V$16</definedName>
    <definedName name="state">'Not for access Macro &amp; Lists'!$T$17:$T$18</definedName>
    <definedName name="Statespecies">'Not for access Macro &amp; Lists'!$Z$2:$Z$29</definedName>
    <definedName name="step2">'[1]formulas'!$D$10:$D$13</definedName>
    <definedName name="Timing">'Not for access Macro &amp; Lists'!$O$32</definedName>
    <definedName name="UseChange">'Not for access Macro &amp; Lists'!$E$32</definedName>
    <definedName name="yes">'Not for access Macro &amp; Lists'!$B$3:$B$5</definedName>
    <definedName name="Yield">'Not for access Macro &amp; Lists'!$M$32</definedName>
  </definedNames>
  <calcPr fullCalcOnLoad="1"/>
</workbook>
</file>

<file path=xl/comments1.xml><?xml version="1.0" encoding="utf-8"?>
<comments xmlns="http://schemas.openxmlformats.org/spreadsheetml/2006/main">
  <authors>
    <author>richard.vaughn</author>
    <author>Administrator</author>
    <author>douglas.vik</author>
  </authors>
  <commentList>
    <comment ref="A68" authorId="0">
      <text>
        <r>
          <rPr>
            <sz val="10"/>
            <rFont val="Times New Roman"/>
            <family val="1"/>
          </rPr>
          <t>Executive Order 12898, Feb 11 1994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Executive Order 12898 issued February 11, 1994 requires each Federal Agency to make Environmental Justice a part of its mission.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t>
        </r>
        <r>
          <rPr>
            <sz val="8"/>
            <rFont val="Tahoma"/>
            <family val="0"/>
          </rPr>
          <t xml:space="preserve">
</t>
        </r>
      </text>
    </comment>
    <comment ref="A66" authorId="0">
      <text>
        <r>
          <rPr>
            <sz val="8"/>
            <rFont val="Tahoma"/>
            <family val="0"/>
          </rPr>
          <t xml:space="preserve">These resources are artifacts, buildings, other structures, objects and places, of historical, cultural or scientific importance to our society. They occur on public, private and Indian land; most are not known in any formal inventory, nor to anyone. It is NRCS policy to protect significant resources in place to the maximum practical extent, and to mitigate unavoidable adverse effects. Mere presence of cultural resources does not make them significant. Formal evaluation using National Register of Historic Places criteria may show them to be significant and eligible, and others may already be listed. This process does not diminish any private property rights. It does affect what and how NRCS actions may be implemented.
FO employees and the DC at all levels of operations are the most critical component to successfully fulfilling NRCS cultural resource responsibilities. NRCS employees locate and assist in identifying the presence of cultural resources, evaluated or not, that may be affected by, because of NRCS approval, or technical or financial assistance.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FO employees will contact their FOCRC or the State CRS if further assistance is needed. The FO documents resource decisions in case files and CPA 52.
</t>
        </r>
      </text>
    </comment>
    <comment ref="A67" authorId="0">
      <text>
        <r>
          <rPr>
            <sz val="10"/>
            <rFont val="Times New Roman"/>
            <family val="1"/>
          </rPr>
          <t>Consult Section II of the NETG for implementation guidance that will assist you in the threatened and endangered species review process.  If you are still uncertain about the status of endangered or threatened species or their habitats in the planning area and/or impact zone, consult with a 
Nebraska NRCS biologist or environmental specialist.  Refer to GM 190 Part 410.22 for NRCS's policy concerning endangered and threatened species</t>
        </r>
      </text>
    </comment>
    <comment ref="A69" authorId="0">
      <text>
        <r>
          <rPr>
            <b/>
            <sz val="10"/>
            <rFont val="Times New Roman"/>
            <family val="1"/>
          </rPr>
          <t xml:space="preserve">If a consultation is needed with the U.S. Fish and Wildlife Service (USFWS) then NRCS shall give full consideration to the recommendations and those recommendations shall be made an integral part of any plan submitted for authorization or approval by any agency or person.  </t>
        </r>
        <r>
          <rPr>
            <b/>
            <sz val="10"/>
            <rFont val="Times New Roman"/>
            <family val="1"/>
          </rPr>
          <t xml:space="preserve">
</t>
        </r>
        <r>
          <rPr>
            <sz val="10"/>
            <rFont val="Times New Roman"/>
            <family val="1"/>
          </rPr>
          <t xml:space="preserve">Fish and Wildlife Coordination Act, March 10, 1943 as amended
The Fish and Wildlife Coordination Act (FWCA), as amended, proposes to assure that fish and wildlife resources receive equal consideration with other values during the planning of water resources development projects and programs. The Act was passed because the goals of water-related actions (e.g., flood control, irrigation, hydroelectric power) may conflict with the goal of conserving fish and wildlife resources. 
The FWCA requires NRCS to consult with the U S Fish and Wildlife Service (FWS) whenever the waters of any stream or other body of water are proposed or authorized to be impounded, diverted, the channel deepened, or the stream or other body of water otherwise controlled or modified for any purpose whatever. The Act also requires consultation with the head of the state agency that administers wildlife resources in the affected state. The purpose of this process is to promote conservation of wildlife resources by preventing loss of and damage to such resources and to provide for the development and improvement of wildlife resources in connection with the action.
Although the recommendations of the FWS and state officials are not binding, NRCS must give them full consideration. Any recommendations made by those officials shall become an integral part of any plan prepared by NRCS that is subject to authorization or approval by any agency or person. The plan must also include an estimate of the wildlife benefits or losses to be derived from the proposed project and a description of the conservation measures NRCS finds should be adopted to obtain maximum overall project benefits.
</t>
        </r>
      </text>
    </comment>
    <comment ref="A70" authorId="0">
      <text>
        <r>
          <rPr>
            <sz val="10"/>
            <rFont val="Times New Roman"/>
            <family val="1"/>
          </rPr>
          <t>Executive Order 11988, May 24 1977
Floodplains are defined as lowlands or relatively flat areas adjoining inland or coastal waters, including at a minimum areas subject to a one percent or greater chance of flooding in any given year.
The "base" floodplain is set equal to the "100-year" floodplain, the so-called "one percent chance floodplain".  The "critical action" floodplain is defined as the 500-year floodplain (the 0.2 percent chance floodplain) where there is the presence of a facility, such as a school, hospital, nursing home, utility or a facility producing volatile, toxic or water-reactive materials.  Floodplains may be shown on maps produced by the Federal Emergency Management Agency (FEMA) and on the Natural Resources Conservation Service (NRCS) Watershed Plans and Floodplain Management Studies.
NRCS policy on floodplains is found in the General Manual (GM 190 Part 410.25) and reflects Executive Order 11988, which was signed by President Jimmy Carter on May 24, 1977.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Through proper planning, floodplains can be managed to reduce the threat to human life, health and property in ways that are environmentally sensitive.  Most floodplains contain areas with valuable assets that sustain and enhance human existence.  Some of these assets are agricultural and forest food and fiber, fish and wildlife, temporary floodwater storage, parks and recreation, and environmental values.
The Natural Resources Conservation Service provides leadership, and takes actions, where practicable, to conserve, preserve and restore existing natural and beneficial functions and values in base (100 year) floodplains as part of the technical and financial assistance program that it administers.</t>
        </r>
      </text>
    </comment>
    <comment ref="A71" authorId="0">
      <text>
        <r>
          <rPr>
            <sz val="10"/>
            <rFont val="Times New Roman"/>
            <family val="1"/>
          </rPr>
          <t>Executive Order 13112, 1999
An invasive species is an alien species whose presence does or is likely to cause economic or environmental harm or harm to human health. Alien species means species not native to a particular ecosystem. Invasive species may include all terrestrial and aquatic life forms including plants, animals, and fungi.
Executive order 13112, 1999- Invasive Species- directs Federal agencies to prevent the introduction of invasive species and provide for their control and to minimize the economic, ecological, and human health impacts that invasive species cause.
NRCS shall not authorize, fund, or carry out actions that it believes are likely to cause or promote the introduction or spread of invasive species in the United States or elsewhere.  
All NRCS actions and activities shall be planned and implemented with the cooperation of stakeholders.  Stakeholders include, but are not limited to, State, tribal, and local government agencies, academic institutions, the scientific community, nongovernmental entities including environmental, agricultural, and conservation organizations, trade groups, commercial interests, and private landowners.</t>
        </r>
      </text>
    </comment>
    <comment ref="A72" authorId="0">
      <text>
        <r>
          <rPr>
            <sz val="10"/>
            <rFont val="Times New Roman"/>
            <family val="1"/>
          </rPr>
          <t>Migratory Bird Treaty Act, 1918 as amended and Executive Order 13186
Migratory birds included are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The Bald Eagle Protection Act provides further protection to all Bald and Golden eagles. The Endangered Species Act further protects endangered species like the Peregrine falcon, the Northern spotted owl, and the Bald Eagle.
The Migratory Bird Treaty Act makes it unlawful for anyone to kill, capture, collect, possess, buy, sell, trade, ship, import, or export any migratory bird, including feathers, parts, nests, or eggs. 
The Bald Eagle Protection Act prohibits all commercial activities and some non-commercial activities involving Bald or Golden eagles, including their feathers or parts. 
The Endangered Species Act makes it illegal to sell, harm, harass, possess or remove protected animals from the wild.
Executive Order 13186 “Responsibilities of Federal Agencies to Protect Migratory Birds” requires NRCS to consider the impacts of planned actions on migratory bird populations and habitats for all planning activities.  Reasonable measures may be designed to avoid impact, or where avoidance is not practicable, minimize impact, rectify the impact, reduce or eliminate the impact over time, or compensate for impacts.
Alternatives should be designed and implemented in a manor that avoids or minimizes, to the extent practicable, adverse impacts on migratory bird resources.</t>
        </r>
        <r>
          <rPr>
            <sz val="8"/>
            <color indexed="10"/>
            <rFont val="Tahoma"/>
            <family val="0"/>
          </rPr>
          <t xml:space="preserve">
</t>
        </r>
      </text>
    </comment>
    <comment ref="A73" authorId="0">
      <text>
        <r>
          <rPr>
            <sz val="10"/>
            <rFont val="Times New Roman"/>
            <family val="1"/>
          </rPr>
          <t>Natural areas are defined as land and water units where natural conditions are maintained.  Natural conditions result when ordinary physical and biological processes operate with a minimum of human intervention.  Manipulations of natural areas may be needed to maintain or restore features where degradation or change of those natural features has occurred (GM 190 Part 410.23).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Natural Resources Conservation Service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text>
    </comment>
    <comment ref="A74" authorId="0">
      <text>
        <r>
          <rPr>
            <sz val="10"/>
            <rFont val="Times New Roman"/>
            <family val="1"/>
          </rPr>
          <t>7 CFR 658.5
Prime farmland is land that has the best combination of physical and chemical characteristics for producing food, feed, fiber, forage, oilseed, and other agricultural crops with minimum inputs of fuel, fertilizer, pesticides, and labor, and without intolerable soil erosion, as determined by the Secretary of Agriculture. Prime farmland includes land that possesses the above characteristics but is being used currently to produce live stock and timber. It does not include land already in or committed to urban development or water storage.
Unique farmland is land other than prime farmland that is used for production of specific high-value food and fiber crops, as determined by the Secretary. It has the special combination of soil quality, location, growing season, and moisture supply needed to economically produce sustained high quality or high yields of specific crops when treated and managed according to acceptable farming methods. Examples of such crops include citrus, tree nuts, olives, cranberries, fruits, and vegetables.
Farmland, other than prime or unique farmland, that is of statewide or local importance for the production of food feed, fiber, forage, or oilseed crops, as determined by the appropriate State or unit of local government agency or agencies, and that the Secretary of Agriculture determines should be considered the same as prime or unique farmland for the purposes of this evaluation.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The purpose of this regulation is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text>
    </comment>
    <comment ref="A75" authorId="0">
      <text>
        <r>
          <rPr>
            <sz val="10"/>
            <rFont val="Times New Roman"/>
            <family val="1"/>
          </rPr>
          <t>NRCS policy (190 GM, part 411.03(d)
Riparian areas are ecosystems that occur along watercourses or water bodies.  They are distinctively different from the surrounding lands because of unique soil and vegetative characteristics that are strongly influenced by free or unbound water in the soil.  Riparian ecosystems occupy the transitional area between the terrestrial and aquatic ecosystems.  Typical examples would include floodplains, streambanks, and lakeshores. Riparian areas may exist within all landuses, such as cropland, hayland, pastureland, rangeland, and forestland.
Although riparian areas constitute only a fraction of the total land area, they are generally more productive in terms of plant and animal species, diversity and biomass.  Riparian areas are vital components of the ecosystems in which they occur and are extremely important for flood control and hydrologic function (water quantity, quality, and timing).  It is important to recognize that Not all riparian areas have the same potential or react to management in the same way, therefore, they should be managed according to their unique characteristics.
An understanding of watershed scale processes is necessary to fully understand how riparian areas function.  The attributes of a watershed system such as soils, geology, landuse, and topography directly influence riparian area structure, function, and values.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NRCS policy (190 GM, part 411.03(d)) for riparian areas requires:
-riparian area management to be integrated into plans and alternatives 
-plans to maintain or improve water quality and quantity benefits  
-development of alternatives when land user’s objectives are in conflict with conservation of the riparian area resources.</t>
        </r>
      </text>
    </comment>
    <comment ref="A79" authorId="0">
      <text>
        <r>
          <rPr>
            <sz val="10"/>
            <rFont val="Times New Roman"/>
            <family val="1"/>
          </rPr>
          <t>Public Law 90-542
A Wild and Scenic River is a free-flowing river or river-segment that has outstanding scenic, recreational, geologic, fish-and-wildlife, historic, cultural, or other similar values.  National wild and scenic rivers are  designated by act of Congress (PL 90-542) or by the Secretary of the Interior at the request of a governor as part of the National Wild and Scenic Rivers System.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The designation affects the management of federal lands in the river's corridor.  Rights to future development of private lands can be purchased under land acquisition authorities.  Boundaries of Wild and Scenic Rivers are limited to no more than 320 acres per river mile and purchase of fee title within this boundary is limited to no more than 100 acres per mile.
Management standards or requirements have been developed for three classes of rivers: (1) Wild , (2) Scenic , and (3) Recreational .  These labels refer to the degree of development along a river not necessarily to the type of river or how scenic or heavily used it is.  The definitions of wild, scenic and recreational from the law are:
 "Wild" River area: Those rivers or sections of rivers that are free of impoundment’s and generally inaccessible except by trail, with watersheds or shorelines essentially primitive and waters unpolluted.  These represent vestiges of primitive America. 
 "Scenic" River areas: Those rivers or sections of rivers that are free of impoundment’s, with shorelines or watersheds still largely primitive and shorelines largely undeveloped, but accessible in places by roads.
 "Recreational" River areas: Those rivers or sections of rivers that are readily accessible by road or railroad, that may have some development along their shorelines, and that may have undergone some impoundment or diversion in the past.
Ongoing regular uses of private lands, particularly those existing at the time of the river's designation, are not directly affected.  Most private land uses, such as homes and farms are compatible with Wild, Scenic and Recreational River management.  The river's management plan identifies the types of land uses and developments that are considered compatible or incompatible with the river's wild and scenic values.
Designation has no effect on existing water rights or irrigation systems or other existing developed facilities.  New projects and alterations to existing systems, which require Federal permits, may be allowed when they will not have an adverse effect on the values for which the river was designated.
Generally, timber harvests and agricultural operations on privately owned lands are unaffected in Wild, Scenic and Recreational River designations.  However, some activities may require permits or may be covered under special provisions of the management plan.  
Every river in the National System is required to have a manager responsible for assuring protection.  The federal river manager can assist and cooperate with states or other local organizations, landowners, and individuals to plan, protect, and manage river resources.  The assistance can include limited financial assistance.  Management of natural and cultural values is emphasized rather than public purchasing and owning of land.  A great deal of cooperation may be required as management may include local zoning, restrictions on land use, donations of development rights to land trusts, and other methods.</t>
        </r>
        <r>
          <rPr>
            <sz val="8"/>
            <rFont val="Tahoma"/>
            <family val="0"/>
          </rPr>
          <t xml:space="preserve">
</t>
        </r>
      </text>
    </comment>
    <comment ref="A50" authorId="0">
      <text>
        <r>
          <rPr>
            <b/>
            <sz val="10"/>
            <rFont val="Arial"/>
            <family val="2"/>
          </rPr>
          <t>When looking at land use, consider the following:</t>
        </r>
        <r>
          <rPr>
            <sz val="10"/>
            <rFont val="Arial"/>
            <family val="2"/>
          </rPr>
          <t xml:space="preserve">
 Is the present land use suitable for the proposed practice? 
 Will land use change after practice installation? 
 How will a change effect the operation?  (Ex. Feed and Forage Balance Sheet)
 Does client understand the inputs needed to implement the practice and the client's responsibility in obtaining these inputs?
 Will the action affect community institutions, traditions or values, or the way of life for individuals in the community?
 Will the action affect resources on which people depend for subsistence, employment or recreation?</t>
        </r>
        <r>
          <rPr>
            <sz val="10"/>
            <rFont val="Times New Roman"/>
            <family val="1"/>
          </rPr>
          <t xml:space="preserve">
</t>
        </r>
      </text>
    </comment>
    <comment ref="A51" authorId="0">
      <text>
        <r>
          <rPr>
            <b/>
            <sz val="10"/>
            <rFont val="Arial"/>
            <family val="2"/>
          </rPr>
          <t>When looking at capital, consider the following:</t>
        </r>
        <r>
          <rPr>
            <sz val="10"/>
            <rFont val="Arial"/>
            <family val="2"/>
          </rPr>
          <t xml:space="preserve">
 What are the impacts of the cost of the initial investment for this conservation practice?
 What are the impacts of any additional annual costs for Operation and Maintenance on this conservation practice?
 What possible impact does implementing this conservation practice have on the client’s future eligibility for farm programs?
 Does the producer have the funds or ability to obtain the funds needed to implement the proposed conservation practice?
</t>
        </r>
      </text>
    </comment>
    <comment ref="A52" authorId="0">
      <text>
        <r>
          <rPr>
            <b/>
            <sz val="10"/>
            <rFont val="Arial"/>
            <family val="2"/>
          </rPr>
          <t>When looking at labor, consider the following:</t>
        </r>
        <r>
          <rPr>
            <sz val="10"/>
            <rFont val="Arial"/>
            <family val="2"/>
          </rPr>
          <t xml:space="preserve">
 Does the client understand the amount and kind of labor needed to implement, operate and maintain the proposed practice?
 Does the client have the skills and time to carry out the conservation practice as it is planned or will they have to hire someone?
</t>
        </r>
      </text>
    </comment>
    <comment ref="A53" authorId="0">
      <text>
        <r>
          <rPr>
            <b/>
            <sz val="10"/>
            <rFont val="Arial"/>
            <family val="2"/>
          </rPr>
          <t>When looking at management level, consider the following:</t>
        </r>
        <r>
          <rPr>
            <sz val="10"/>
            <rFont val="Arial"/>
            <family val="2"/>
          </rPr>
          <t xml:space="preserve">
 Does the client understand the inputs needed to manage the practice and the client's responsibility in obtaining these inputs?  
 Does the client understand their responsibility to maintain the practice as planned and implemented?</t>
        </r>
        <r>
          <rPr>
            <sz val="10"/>
            <rFont val="Times New Roman"/>
            <family val="1"/>
          </rPr>
          <t xml:space="preserve">
</t>
        </r>
      </text>
    </comment>
    <comment ref="A54" authorId="0">
      <text>
        <r>
          <rPr>
            <b/>
            <sz val="10"/>
            <rFont val="Arial"/>
            <family val="2"/>
          </rPr>
          <t>When looking at the profitability of a conservation practice, consider the following:</t>
        </r>
        <r>
          <rPr>
            <sz val="10"/>
            <rFont val="Arial"/>
            <family val="2"/>
          </rPr>
          <t xml:space="preserve">
 Profitability describes the relative benefits and costs of the farm or ranch operation, and is often measured in dollars.  An activity is profitable if the benefits are greater than the costs.
 Is the proposed practice needed and feasible? 
 Do the benefits of improving the current operation outweigh the installation and maintenance costs (positive benefit/cost ratio)? 
 Is there a reasonable expectation of long-term profitability/benefits for the operation if the practice is implemented?
</t>
        </r>
        <r>
          <rPr>
            <b/>
            <sz val="8"/>
            <rFont val="Tahoma"/>
            <family val="2"/>
          </rPr>
          <t/>
        </r>
      </text>
    </comment>
    <comment ref="A59" authorId="0">
      <text>
        <r>
          <rPr>
            <b/>
            <sz val="10"/>
            <rFont val="Times New Roman"/>
            <family val="1"/>
          </rPr>
          <t xml:space="preserve">Guidance Regarding NEPA Regulations (40 CFR Part 1500).
The ultimate goal to fulfilling the basic intent of NEPA encompasses, to the maximum extent possible, all the environmental and public requirements of state and federal laws, Executive Orders, and administrative policies of the involved agencies.  Examples of these requirements include the Fish and Wildlife Coordination Act, the Clean Air Act, the Endangered Species Act, the National Historic Preservation Act, the Wild and Scenic Rivers Act, the Farmland Protection Policy Act, Executive Order 11990 (Protection of Wetlands), and Executive Order 11998 (Floodplain Management).
</t>
        </r>
        <r>
          <rPr>
            <sz val="10"/>
            <rFont val="Times New Roman"/>
            <family val="1"/>
          </rPr>
          <t xml:space="preserve">
</t>
        </r>
        <r>
          <rPr>
            <b/>
            <sz val="10"/>
            <color indexed="10"/>
            <rFont val="Times New Roman"/>
            <family val="1"/>
          </rPr>
          <t xml:space="preserve">See the Evaluation Procedure Guide Sheets for specific information applicable to each concern.  </t>
        </r>
      </text>
    </comment>
    <comment ref="A17" authorId="1">
      <text>
        <r>
          <rPr>
            <sz val="10"/>
            <rFont val="Times New Roman"/>
            <family val="1"/>
          </rPr>
          <t xml:space="preserve">Use resource, economic, and social considerations or list other considerations identified during scoping.  The list of considerations may be expanded by listing subcategories, such as wind erosion, sheet erosion, gully erosion etc..  Utilize the Nebraska Tech Guide Section III-Resource Quality Criteria and Section V-CPPE to help in defining concerns, criteria and possible effects.
Use the "Other/notes" section to add additional considerations or make brief notes regarding previously documented considerations or conditions.
</t>
        </r>
      </text>
    </comment>
    <comment ref="A11" authorId="1">
      <text>
        <r>
          <rPr>
            <sz val="10"/>
            <rFont val="Times New Roman"/>
            <family val="1"/>
          </rPr>
          <t xml:space="preserve"> Briefly summarize the client's objective(s).</t>
        </r>
      </text>
    </comment>
    <comment ref="C59" authorId="1">
      <text>
        <r>
          <rPr>
            <b/>
            <sz val="8"/>
            <rFont val="Tahoma"/>
            <family val="0"/>
          </rPr>
          <t xml:space="preserve">Defines the differences between each alternative, including the “no action” alternative. The no action alternative is the predicted future condition if an action/alternative is not implemented.  Document the effects of each alternative for the considerations listed in I.  Consider both long-term and short-term effects. Consider any effects, which may be individually minor but cumulatively significant at a larger scale or over an extended time period.  As necessary, attach additional pages to quantify effects.  </t>
        </r>
        <r>
          <rPr>
            <sz val="8"/>
            <rFont val="Tahoma"/>
            <family val="0"/>
          </rPr>
          <t xml:space="preserve">
</t>
        </r>
      </text>
    </comment>
    <comment ref="A82" authorId="1">
      <text>
        <r>
          <rPr>
            <b/>
            <sz val="10"/>
            <rFont val="Times New Roman"/>
            <family val="1"/>
          </rPr>
          <t>List any necessary easements, permissions, or permits (i.e., Clean Water Act section 404, Endangered Species Act section 10, state or county permits).</t>
        </r>
      </text>
    </comment>
    <comment ref="A84" authorId="1">
      <text>
        <r>
          <rPr>
            <b/>
            <sz val="10"/>
            <rFont val="Times New Roman"/>
            <family val="1"/>
          </rPr>
          <t>Briefly describe mitigation to be applied that will offset any adverse impacts. Attach documentation from other agencies.</t>
        </r>
        <r>
          <rPr>
            <sz val="10"/>
            <rFont val="Times New Roman"/>
            <family val="1"/>
          </rPr>
          <t xml:space="preserve">
</t>
        </r>
      </text>
    </comment>
    <comment ref="A97" authorId="1">
      <text>
        <r>
          <rPr>
            <b/>
            <sz val="10"/>
            <rFont val="Times New Roman"/>
            <family val="1"/>
          </rPr>
          <t xml:space="preserve">Check the applicable finding being made.  This finding will determine the applicable NEPA action requirements.  The "is not a federal action" option exists on the form as an indication of what the NEPA process is outside of the NE-CPA-52 environmental evaluation.  See “is not a federal action” comment box for more information.
</t>
        </r>
      </text>
    </comment>
    <comment ref="A107" authorId="1">
      <text>
        <r>
          <rPr>
            <b/>
            <sz val="10"/>
            <rFont val="Times New Roman"/>
            <family val="1"/>
          </rPr>
          <t>Explain the reasons for making the finding identified in "P".  Cite any references, analysis, data, or documents, which support the finding.  To find that an action has been sufficiently analyzed in an existing NEPA document, the document must cover the area in which the action is being implemented.</t>
        </r>
        <r>
          <rPr>
            <sz val="8"/>
            <rFont val="Tahoma"/>
            <family val="0"/>
          </rPr>
          <t xml:space="preserve">
</t>
        </r>
      </text>
    </comment>
    <comment ref="A122" authorId="1">
      <text>
        <r>
          <rPr>
            <b/>
            <sz val="10"/>
            <rFont val="Times New Roman"/>
            <family val="1"/>
          </rPr>
          <t>NRCS responsible official must sign and date for NRCS actions. The FSA or other federal agency responsible official must sign and date for FSA or other agency funded activities.
The Responsible Federal Official/Agency that signs the "R" signature line is responsible for making the NEPA finding and completing any needed consultations.</t>
        </r>
      </text>
    </comment>
    <comment ref="A55" authorId="2">
      <text>
        <r>
          <rPr>
            <b/>
            <sz val="10"/>
            <rFont val="Arial"/>
            <family val="2"/>
          </rPr>
          <t>When looking at the risk, consider the following:</t>
        </r>
        <r>
          <rPr>
            <sz val="10"/>
            <rFont val="Arial"/>
            <family val="2"/>
          </rPr>
          <t xml:space="preserve">
 Risk is the exposure to monetary loss, physical injury, or damage to resources or the environment. 
 Will the proposed practice aid/risk client participation in USDA programs?
 What are the possible impacts due to a change in yield?
 Is there flexibility in modifying the conservation plan at a future date?
 What issues are involved with the timing of installation and maintenance?
 What are the cash flow requirements of this conservation practice?
 Will the implementation of the proposed practice have an adverse impact on the community at large (what are the off-site effects)?
 What, if any, are the hazards involved?
</t>
        </r>
      </text>
    </comment>
    <comment ref="A88" authorId="1">
      <text>
        <r>
          <rPr>
            <b/>
            <sz val="10"/>
            <rFont val="Times New Roman"/>
            <family val="1"/>
          </rPr>
          <t>The individual responsible for completing the NE-CPA-52 must sign and date the Form indicating they have used the best available information. This signature is particularly important when a TSP is completing the NE-CPA-52 or when NRCS is providing technical assistance on behalf of another agency.
The Responsible Federal Official/Agency that signs the "R" signature line is responsible for making the NEPA finding and completing any needed consultations.</t>
        </r>
      </text>
    </comment>
    <comment ref="A93" authorId="1">
      <text>
        <r>
          <rPr>
            <b/>
            <sz val="10"/>
            <rFont val="Times New Roman"/>
            <family val="1"/>
          </rPr>
          <t xml:space="preserve">Document contact and communications with USFWS, NMFS, COE, EPA, NRCS State Biologist, State Environmental Agencies, etc., others consulted- include public participation activities. </t>
        </r>
        <r>
          <rPr>
            <sz val="10"/>
            <rFont val="Times New Roman"/>
            <family val="1"/>
          </rPr>
          <t xml:space="preserve">
</t>
        </r>
      </text>
    </comment>
    <comment ref="C109" authorId="0">
      <text>
        <r>
          <rPr>
            <b/>
            <sz val="10"/>
            <rFont val="Times New Roman"/>
            <family val="1"/>
          </rPr>
          <t>Be sure that prior to selecting a categorical exclusion that you refer to the instructions for the NE-CPA-52 and review the action for extraordinary circumstances.</t>
        </r>
        <r>
          <rPr>
            <sz val="8"/>
            <rFont val="Tahoma"/>
            <family val="0"/>
          </rPr>
          <t xml:space="preserve">
</t>
        </r>
      </text>
    </comment>
    <comment ref="A81" authorId="0">
      <text>
        <r>
          <rPr>
            <b/>
            <sz val="10"/>
            <rFont val="Times New Roman"/>
            <family val="1"/>
          </rPr>
          <t>The Lead Federal Agency/Responsible Federal Official/ that signs the "R" signature line is responsible for making the NEPA finding and completing any needed consultations.</t>
        </r>
      </text>
    </comment>
    <comment ref="E1" authorId="0">
      <text>
        <r>
          <rPr>
            <sz val="8"/>
            <rFont val="Tahoma"/>
            <family val="0"/>
          </rPr>
          <t xml:space="preserve">The form NE-CPA-52 is the instrument used to summarize the effects of conservation practices and systems. It also provides summary documentation of the environmental evaluation (EE) of the planned actions. The EE is “a concurrent part of the planning process in which the potential long-term and short-term impacts of an action on people, their physical surroundings, and nature are evaluated and alternative actions explored” (NPPH-Amendment 3 January 2000).  The EE applies to all assistance provided by NRCS (GM190 Part 410.5). </t>
        </r>
      </text>
    </comment>
    <comment ref="G8" authorId="0">
      <text>
        <r>
          <rPr>
            <sz val="8"/>
            <rFont val="Tahoma"/>
            <family val="0"/>
          </rPr>
          <t xml:space="preserve">Enter the conservation management unit to which this evaluation applies. This may be done by legal description, field, pasture, tract, landuse (i.e. cropland, rangeland, woodland etc.), by resource area (i.e. riparian corridor or wetland area) or any other suitable geographic division. </t>
        </r>
      </text>
    </comment>
    <comment ref="G11" authorId="0">
      <text>
        <r>
          <rPr>
            <b/>
            <sz val="8"/>
            <rFont val="Tahoma"/>
            <family val="0"/>
          </rPr>
          <t>Briefly identify the purpose and need for action. Reference the resource concern(s) to be addressed.</t>
        </r>
      </text>
    </comment>
    <comment ref="B17" authorId="0">
      <text>
        <r>
          <rPr>
            <sz val="8"/>
            <rFont val="Tahoma"/>
            <family val="0"/>
          </rPr>
          <t xml:space="preserve">Defines the differences between each alternative, including the “no action” alternative. The "no action" alternative is the predicted future condition if an action/alternative is not implemented.  Document the effects of each alternative for the considerations listed in F and G.  Consider both long-term and short-term effects. Consider any effects, which may be individually minor but cumulatively significant at a larger scale or over an extended time period.  As necessary, attach additional pages to quantify effects.  
</t>
        </r>
        <r>
          <rPr>
            <b/>
            <sz val="8"/>
            <rFont val="Tahoma"/>
            <family val="2"/>
          </rPr>
          <t>Use the "Other/notes" section to add additional considerations or make brief notes regarding previously documented considerations or conditions.</t>
        </r>
      </text>
    </comment>
    <comment ref="L18" authorId="0">
      <text>
        <r>
          <rPr>
            <sz val="8"/>
            <rFont val="Tahoma"/>
            <family val="0"/>
          </rPr>
          <t xml:space="preserve">The "No Action" and "Alternative 1" are required documentation.  It is preferred that "Alternative 2" is documented but it is not mandatory.  </t>
        </r>
        <r>
          <rPr>
            <b/>
            <sz val="8"/>
            <rFont val="Tahoma"/>
            <family val="2"/>
          </rPr>
          <t xml:space="preserve">However, if Alternative 1 does NOT meet an RMS and you are Progressive Planning then you MUST include Alternative 2 that reaches an RMS level. </t>
        </r>
      </text>
    </comment>
    <comment ref="B18" authorId="0">
      <text>
        <r>
          <rPr>
            <b/>
            <sz val="8"/>
            <rFont val="Tahoma"/>
            <family val="2"/>
          </rPr>
          <t>Must be completed:</t>
        </r>
        <r>
          <rPr>
            <sz val="8"/>
            <rFont val="Tahoma"/>
            <family val="0"/>
          </rPr>
          <t xml:space="preserve">
It is the comparison of the effects of various alternatives to the "no action" alternative that shows the resource need and the justification to either implement or not implement an action.  This comparison gives you the information to plan with the client and select a preferred alternative.</t>
        </r>
      </text>
    </comment>
    <comment ref="C47" authorId="0">
      <text>
        <r>
          <rPr>
            <sz val="8"/>
            <rFont val="Tahoma"/>
            <family val="0"/>
          </rPr>
          <t xml:space="preserve">Defines the differences between each alternative, including the “no action” alternative. The no action alternative is the predicted future condition if an action/alternative is not implemented.  Document the effects of each alternative for the considerations listed in E and F.  Consider both long-term and short-term effects. Consider any effects, which may be individually minor but cumulatively significant at a larger scale or over an extended time period.  As necessary, attach additional pages to quantify effects.  
</t>
        </r>
      </text>
    </comment>
    <comment ref="A102" authorId="0">
      <text>
        <r>
          <rPr>
            <b/>
            <sz val="8"/>
            <rFont val="Tahoma"/>
            <family val="2"/>
          </rPr>
          <t>Check the applicable finding being made.  This finding will determine the applicable NEPA action requirements.  The "is not a federal action" option exists on the form as an indication of what the NEPA process is outside of the NE-CPA-52 environmental evaluation.  See “is not a federal action” comment box for more information.</t>
        </r>
      </text>
    </comment>
    <comment ref="B103" authorId="0">
      <text>
        <r>
          <rPr>
            <b/>
            <sz val="8"/>
            <rFont val="Tahoma"/>
            <family val="0"/>
          </rPr>
          <t>Federal actions do NOT include situations in which NRCS is only providing technical assistance because NRCS cannot control what the client ultimately does with that assistance.  
Thus, there is no Federal action when NRCS:
 - Makes HEL or wetland conservation determinations.
 - Provides technical designs where there is no Federal financial assistance.
 - Provides planning assistance or other technical advice and information to individuals, organizations, State, tribes, or other units of local government where there is no Federal financial assistance.
However, if you are going to select this option you may want to review why the NE-CPA-52 is even being completed beyond the N. technical signature block.</t>
        </r>
      </text>
    </comment>
    <comment ref="A76" authorId="0">
      <text>
        <r>
          <rPr>
            <sz val="8"/>
            <rFont val="Tahoma"/>
            <family val="0"/>
          </rPr>
          <t xml:space="preserve">Scenic beauty can be defined as the viewer's positive perceived value of the special, unique and memorable physical elements of a landscape. A beautiful landscape scene has definable visual elements that combine to provide a high-quality visual resource. A landscape with a high visual quality generates emotional impacts within the viewer's mind and links to sense of place and quality of life. Retaining people's connection to a beautiful natural environment affects their well-being.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t>
        </r>
        <r>
          <rPr>
            <b/>
            <sz val="8"/>
            <rFont val="Tahoma"/>
            <family val="2"/>
          </rPr>
          <t>Landform</t>
        </r>
        <r>
          <rPr>
            <sz val="8"/>
            <rFont val="Tahoma"/>
            <family val="0"/>
          </rPr>
          <t xml:space="preserve">
The shape of the land (topography, slope, and aspect) seems to be the most noticeable element, particularly as it relates to the horizon. For example, the horizontal nature of crop landscapes makes them especially sensitive to the presence of vertical elements, such as streamside vegetation, shelterbelt trees, farmstead structures and utility poles. When agricultural activities, such as tree rows and fences are aligned with the topography, they tend to emphasize and enhance the landform. In flat or rolling areas the horizontal line is the most conspicuous landscape element because it is so uniformly horizontal.
</t>
        </r>
        <r>
          <rPr>
            <b/>
            <sz val="8"/>
            <rFont val="Tahoma"/>
            <family val="2"/>
          </rPr>
          <t>Water</t>
        </r>
        <r>
          <rPr>
            <sz val="8"/>
            <rFont val="Tahoma"/>
            <family val="0"/>
          </rPr>
          <t xml:space="preserve">
Water can add to aesthetic quality, modify temperatures, serve as a buffer between use areas, and direct attention from undesirable views. Its characteristics are gurgling, rushing, spurting, falling, calm or placid, It’s shape, whether water course or waterbody, also adds value to the landscape.
</t>
        </r>
        <r>
          <rPr>
            <b/>
            <sz val="8"/>
            <rFont val="Tahoma"/>
            <family val="2"/>
          </rPr>
          <t>Vegetation</t>
        </r>
        <r>
          <rPr>
            <sz val="8"/>
            <rFont val="Tahoma"/>
            <family val="0"/>
          </rPr>
          <t xml:space="preserve">
Vegetation within the landscape includes agricultural crops, which can vary widely in size, form, color, texture, and planting pattern. Shelterbelt and drainage way trees are visually significant in landscapes where low crops or pastures are present. When that pattern is repeated year after year, often the trees provide the only spatial differentiation in an otherwise horizontal landscape. Row crops create visually strong lines to the viewer on the ground or from the air, so any curved (nonlinear) pattern that is located among the straight lines will be prominent.
</t>
        </r>
        <r>
          <rPr>
            <b/>
            <sz val="8"/>
            <rFont val="Tahoma"/>
            <family val="2"/>
          </rPr>
          <t>Structures</t>
        </r>
        <r>
          <rPr>
            <sz val="8"/>
            <rFont val="Tahoma"/>
            <family val="0"/>
          </rPr>
          <t xml:space="preserve">
From a human emotional standpoint, structures evoke the most obvious and describable of our mental images of "countryside."  Farmhouses, barns, silos, wooden fences, stone walls, windmills and two-lane roads are some of the agriculturally related structures that fulfill our romantic notion of countryside. Today's countryside is more likely to be populated with highways, transmission lines, steel and. concrete bridges, warehouses, subdivisions, theme parks, and airports, few of which evoke any images directly related to agriculture. New technologies, such as metal farm buildings and silos and prefabricated houses, are part of today's countryside landscape. When all of the above elements are combined, they form patterns or images that collectively we label as the "landscape."  While the identified "landscape" will vary from region to region, the recognition that a particular landscape pattern is characteristic of a certain part of the country is obvious to everyone who lives there or who passes through the region.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t>
        </r>
      </text>
    </comment>
    <comment ref="A47" authorId="0">
      <text>
        <r>
          <rPr>
            <b/>
            <sz val="8"/>
            <rFont val="Tahoma"/>
            <family val="0"/>
          </rPr>
          <t>To be completed with assistance of the owner/operator.</t>
        </r>
      </text>
    </comment>
    <comment ref="A56" authorId="0">
      <text>
        <r>
          <rPr>
            <b/>
            <sz val="10"/>
            <rFont val="Arial"/>
            <family val="2"/>
          </rPr>
          <t>When looking at the social issues, consider the following:</t>
        </r>
        <r>
          <rPr>
            <sz val="10"/>
            <rFont val="Arial"/>
            <family val="2"/>
          </rPr>
          <t xml:space="preserve">
 Social evaluation is a valuable planning tool because it identifies areas of potential conflict and options for decision making that might not otherwise be apparent.
 What are the values of the client?
 What is the social climate of the community in which you are working?
</t>
        </r>
      </text>
    </comment>
    <comment ref="G18" authorId="0">
      <text>
        <r>
          <rPr>
            <b/>
            <sz val="8"/>
            <rFont val="Tahoma"/>
            <family val="0"/>
          </rPr>
          <t>One alternative must meet an RMS when you are Progressive Planning.</t>
        </r>
      </text>
    </comment>
    <comment ref="O63" authorId="0">
      <text>
        <r>
          <rPr>
            <b/>
            <sz val="8"/>
            <rFont val="Tahoma"/>
            <family val="0"/>
          </rPr>
          <t>Such as a consultation, mitigation, future plant/animal survey, quantitative data collection, etc.</t>
        </r>
        <r>
          <rPr>
            <sz val="8"/>
            <rFont val="Tahoma"/>
            <family val="0"/>
          </rPr>
          <t xml:space="preserve">
</t>
        </r>
      </text>
    </comment>
    <comment ref="A49" authorId="0">
      <text>
        <r>
          <rPr>
            <b/>
            <sz val="10"/>
            <rFont val="Tahoma"/>
            <family val="2"/>
          </rPr>
          <t>NRCS policy states that economics is an essential consideration in all agency decision making.  Economic principles must be applied in the planning, implementation, and evaluation of agency policies and program activities to provide the most cost-effective assistance to customers, cooperators, and partners for the sustained use of natural resources.
Economic principles and techniques, including cost effectiveness, economic feasibility, and benefit-cost analysis will be applied to all program formulation, management, and evaluation activities of the agency.
Economic effects of alternative actions should be provided to NRCS customers in order for them to make informed resource conservation decisions.  NRCS policy permits cost effectiveness analysis, partial budgeting, profitability analysis, and other appropriate analyses when requested by the client.  NRCS policy prohibits field offices from obtaining financial information beyond that volunteered by the client.
For nationwide consistency in the application of economics in all NRCS activities, the National Resource Economics Handbooks, Part 610 Conservation Planning and other directives will be used as guidance.  
Economic principles and techniques shall be used at all levels of the agency in order to satisfy the goal of maximizing benefits per dollar expended as legislated for selected U.S. Department of Agriculture conservation programs.  Contact the State Office Economist for additional information or assistance.
When reviewing the economic impacts of a conservation practice there are seven major areas to consider; land use, capital, labor, management level, profitability, risk, and social issues.</t>
        </r>
        <r>
          <rPr>
            <b/>
            <sz val="8"/>
            <rFont val="Tahoma"/>
            <family val="0"/>
          </rPr>
          <t xml:space="preserve">
</t>
        </r>
      </text>
    </comment>
    <comment ref="A77" authorId="0">
      <text>
        <r>
          <rPr>
            <sz val="10"/>
            <rFont val="Times New Roman"/>
            <family val="1"/>
          </rPr>
          <t>Food Security Act of 1985, GM 190 Part 410.26, Executive Order 11990, “Protection of Wetlands”, and with Revised NRCS Wetland Technical Assistance Policy at 7 CFR Part 650, dated November 17, 1997.
It is the policy of the NRCS to protect and promote wetland functions and values in all NRCS planning and application assistance. NRCS recognizes the beneficial and varied functional attributes of the different wetland types, and as such, strives to reconcile the need for wetland protection with that of promoting viable agricultural enterprises.  NRCS supports the restoration, enhancement, creation, and preservation of wetlands as important and realistic components of comprehensive conservation plans, not only on a farm-by-farm basis, but also on a watershed or landscape basis.  When providing technical assistance, NRCS will conduct an environmental evaluation, considering the objectives of the client in the context of environmental, economic, and other pertinent factors.  NRCS activities must comply with Executive Order 11990, “Protection of Wetlands”, and with Revised NRCS Wetland Technical Assistance Policy at 7 CFR Part 650, dated November 17, 1997.
If wetlands will be impacted by a proposed activity, the NRCS will identify whether practicable alternatives exist that either enhance wetland functions and values, or avoid or minimize harm to wetlands.  If such alternatives exist, the client will be given the opportunity to select one of those alternatives.  If the client selects the practicable alternative, the NRCS may continue technical assistance for the conversion activity as well as the development of the mitigation plan.  However, if the practicable alternative is not selected, the NRCS may assist with the development of an acceptable mitigation plan, but no further financial or technical assistance for the wetland conversion activity may be provided.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Wetlands - Other Guide Sheet).  Many states also have laws restricting activities in wetlands. Prior to or concurrent with NRCS assistance, the client should obtain all necessary permits or approvals related to work in wetlands.</t>
        </r>
      </text>
    </comment>
    <comment ref="A78" authorId="0">
      <text>
        <r>
          <rPr>
            <b/>
            <sz val="8"/>
            <rFont val="Tahoma"/>
            <family val="2"/>
          </rPr>
          <t>Clean Water Act, GM 190 Part 410.27 &amp; 28</t>
        </r>
        <r>
          <rPr>
            <sz val="8"/>
            <rFont val="Tahoma"/>
            <family val="0"/>
          </rPr>
          <t xml:space="preserve">
The client is responsible for obtaining permits and complying with the CWA.  Early coordination with the Corps and state regulatory personnel is encouraged, and in many cases documentation of authorization from the Corps, state, or tribe is required before beginning work on a project.  Refer to the Evaluation Procedure Guide Sheet for a link to more detailed information describing "Waters of the U.S. and Clean Water Act".  
</t>
        </r>
        <r>
          <rPr>
            <b/>
            <sz val="8"/>
            <rFont val="Tahoma"/>
            <family val="2"/>
          </rPr>
          <t>Title 117 Nebraska's Surface Water Quality Standards</t>
        </r>
        <r>
          <rPr>
            <sz val="8"/>
            <rFont val="Tahoma"/>
            <family val="0"/>
          </rPr>
          <t xml:space="preserve">
Although a Department of the Army permit pursuant to Section 404 of the Clean
Water Act and/or Section 10 of the River and Harbor Act is not required for
this project, this does not eliminate the requirement that you obtain other
applicable Federal, State, Tribal and/or Local permits as required.  One such
requirement is complying with Title 117 of Nebraska's Surface Water Quality
Standards.  The Nebraska Department of Environmental Quality (NDEQ)
administers this regulation.  These standards apply to all "Waters of the
State", including isolated and adjacent wetlands, creeks, lakes, rivers, etc.</t>
        </r>
      </text>
    </comment>
    <comment ref="C115" authorId="0">
      <text>
        <r>
          <rPr>
            <b/>
            <sz val="8"/>
            <rFont val="Tahoma"/>
            <family val="0"/>
          </rPr>
          <t>This citation would be referencing NEPA documentation at the national, state, area,  project specific, or watershed level that provides the needed NEPA review.  These could be an Environmental Impact Statement (EIS) or Environmental Assessment (EA).  A listing of applicable NEPA citations will be provided. 
ONLY NRCS NEPA documents, or NEPA documents prepared by others and then officially adopted by NRCS can be used.</t>
        </r>
        <r>
          <rPr>
            <sz val="8"/>
            <rFont val="Tahoma"/>
            <family val="0"/>
          </rPr>
          <t xml:space="preserve">
</t>
        </r>
      </text>
    </comment>
    <comment ref="L98" authorId="0">
      <text>
        <r>
          <rPr>
            <b/>
            <sz val="8"/>
            <rFont val="Tahoma"/>
            <family val="0"/>
          </rPr>
          <t>The funding agency makes the determination as to which alternative is to be funded.  There may be occasions where the checked "proposed alternative" in Section F of the client/initial planner is not the "preferred alternative" selected here.  The funding agency may be basing it's decision on NEPA documentation or special environmental concerns such as endangered species.  The final decision is the agencies' "preferred alternative" and if the client does not want to implement that alternative then the planning process must be re-initiated or stopped.</t>
        </r>
        <r>
          <rPr>
            <sz val="8"/>
            <rFont val="Tahoma"/>
            <family val="0"/>
          </rPr>
          <t xml:space="preserve">
</t>
        </r>
      </text>
    </comment>
  </commentList>
</comments>
</file>

<file path=xl/sharedStrings.xml><?xml version="1.0" encoding="utf-8"?>
<sst xmlns="http://schemas.openxmlformats.org/spreadsheetml/2006/main" count="3365" uniqueCount="1262">
  <si>
    <t>Significant increase practice must be implemented prior to rainy season.</t>
  </si>
  <si>
    <t>Negligible to slight decrease due to  trips over the field.</t>
  </si>
  <si>
    <t>Negligible to slight decrease.</t>
  </si>
  <si>
    <t>Cropland</t>
  </si>
  <si>
    <t>Alley Cropping</t>
  </si>
  <si>
    <t>N/A, or slight decrease, corners and end rows taken out of production.</t>
  </si>
  <si>
    <t>Negligible</t>
  </si>
  <si>
    <t>Not Applicable.</t>
  </si>
  <si>
    <t>Negligible to slight increase.</t>
  </si>
  <si>
    <t>Slight increase when moving between strips.</t>
  </si>
  <si>
    <t>Slight to moderate increase to manage new mix of enterprises.</t>
  </si>
  <si>
    <t>Slight increase due to reduction of water erosion.</t>
  </si>
  <si>
    <t>Slight to moderate decrease due to following designed cropping pattern.</t>
  </si>
  <si>
    <t>Negligible.</t>
  </si>
  <si>
    <t>Slight decrease due to  fuel and labor requirements.</t>
  </si>
  <si>
    <t>Waste Mgmt System</t>
  </si>
  <si>
    <t>Number</t>
  </si>
  <si>
    <t>This Guide Sheet is divided into two separate sections: Federally listed species and then State species of concern.  Attach both sections of this Guide Sheet to the NE-CPA-52 to provide the minimum needed for endangered and threatened species documentation.</t>
  </si>
  <si>
    <r>
      <t>If "Yes"</t>
    </r>
    <r>
      <rPr>
        <sz val="10"/>
        <rFont val="Arial"/>
        <family val="0"/>
      </rPr>
      <t>, list the pertinent species to be evaluated and proceed to Step S2.</t>
    </r>
  </si>
  <si>
    <t>Any of the state species of concern that are also listed federally as endangered, threatened, or proposed are addressed in the Federal species section.</t>
  </si>
  <si>
    <t>If effect is applicable for Concern, explain in the Other/notes section, or the Evaluation Procedure Guide Sheet, or attached assistance notes.  The Cultural Resources and Endangered &amp; Threatened Species Guide Sheets are REQUIRED attachments for all NE-CPA-52s.</t>
  </si>
  <si>
    <t xml:space="preserve">If "No", then document the effects, including the reasons, on form NE-CPA-52 or attached assistance notes. After discussing the situation with the client, indicate on the NE-CPA-52 which of the following options will be pursued: </t>
  </si>
  <si>
    <t>If "Positive" and the effects are consistent with maintaining, protecting, and preserving the integrity of the natural characteristics, document the positive effects on form NE-CPA-52 or equivalent.</t>
  </si>
  <si>
    <t>If the positive effects are not consistent with maintaining or improving the integrity of the natural characteristics, then consider the answer to be "Negative."</t>
  </si>
  <si>
    <t xml:space="preserve">If “Yes,” describe on form NE-CPA-52 or attached assistance notes, the effects of the proposed activity on the wetland area.  Proceed to Step 3. </t>
  </si>
  <si>
    <t>Residue Mgmt, Mulch Till</t>
  </si>
  <si>
    <t>329B</t>
  </si>
  <si>
    <t>Residue Mgmt, Ridge Till</t>
  </si>
  <si>
    <t>329C</t>
  </si>
  <si>
    <t xml:space="preserve"> Slight increase.</t>
  </si>
  <si>
    <t>Slight decrease from land use conversion, slight increase from reduced  wind erosion.</t>
  </si>
  <si>
    <t>Flexibility - Slight decrease due to incorporating barriers into cropping system.</t>
  </si>
  <si>
    <t>Slight increase practice should be established prior to critical erosion period.</t>
  </si>
  <si>
    <t>528A</t>
  </si>
  <si>
    <t>Slight to moderate increase to move livestock between pastures.</t>
  </si>
  <si>
    <t>Slight increase to determine when to move livestock and manage forage.</t>
  </si>
  <si>
    <t>Slight to moderate decrease because of increased management.</t>
  </si>
  <si>
    <t>Significant increase practice must be applied according to forage needs.</t>
  </si>
  <si>
    <t>Slight to moderate increase due to higher yields and reduced costs.</t>
  </si>
  <si>
    <t>Irrigation Pit</t>
  </si>
  <si>
    <t>552A</t>
  </si>
  <si>
    <t>Irrigation Regulating Reservoir</t>
  </si>
  <si>
    <t>552B</t>
  </si>
  <si>
    <t>Cross Wind Ridges</t>
  </si>
  <si>
    <t>Slight increase due to reduction of wind blown sediment.</t>
  </si>
  <si>
    <t>Slight to moderate due to following designed row pattern.</t>
  </si>
  <si>
    <t>Slight decrease due to fuel and labor requirements.</t>
  </si>
  <si>
    <t>Cross Wind Stripcropping</t>
  </si>
  <si>
    <t>Slight increase due to reduction in wind-borne sediment.</t>
  </si>
  <si>
    <t>Slight to moderate due to following designed cropping pattern.</t>
  </si>
  <si>
    <t>Cross Wind Trap Strips</t>
  </si>
  <si>
    <t>Slight decrease from land use conversion, slight increase from reduction of wind sediment.</t>
  </si>
  <si>
    <t>Slight decrease due to incorporating strips into cropping system.</t>
  </si>
  <si>
    <t>Irrigation Induced</t>
  </si>
  <si>
    <t>Road, Road Sides &amp; Construction Sites</t>
  </si>
  <si>
    <t>Particulate matter less than 2.5 micrometers in diameter</t>
  </si>
  <si>
    <t>Particulate matter less than 10 micrometers in diameter</t>
  </si>
  <si>
    <t>Reduced Capacity of Conveyances by Sediment Deposition</t>
  </si>
  <si>
    <t xml:space="preserve">Does it require federal approval with NRCS as the lead agency? </t>
  </si>
  <si>
    <t>Is the APE within a section identified with a known cultural resource?</t>
  </si>
  <si>
    <r>
      <t xml:space="preserve">A </t>
    </r>
    <r>
      <rPr>
        <b/>
        <u val="single"/>
        <sz val="10"/>
        <rFont val="Arial"/>
        <family val="2"/>
      </rPr>
      <t>field inspection is required</t>
    </r>
    <r>
      <rPr>
        <b/>
        <sz val="10"/>
        <rFont val="Arial"/>
        <family val="2"/>
      </rPr>
      <t xml:space="preserve"> prior to answering this question.</t>
    </r>
  </si>
  <si>
    <t xml:space="preserve">Social issues and
Other/Notes
</t>
  </si>
  <si>
    <r>
      <t>Is the proposed action or activity (i.e., "undertaking") funded in whole or part or under the control of NRCS?</t>
    </r>
    <r>
      <rPr>
        <sz val="10"/>
        <rFont val="Arial"/>
        <family val="0"/>
      </rPr>
      <t xml:space="preserve">  To make this determination, answer </t>
    </r>
    <r>
      <rPr>
        <u val="single"/>
        <sz val="10"/>
        <rFont val="Arial"/>
        <family val="2"/>
      </rPr>
      <t>ALL</t>
    </r>
    <r>
      <rPr>
        <sz val="10"/>
        <rFont val="Arial"/>
        <family val="0"/>
      </rPr>
      <t xml:space="preserve"> of the questions below:  </t>
    </r>
  </si>
  <si>
    <t>A.</t>
  </si>
  <si>
    <t>B.</t>
  </si>
  <si>
    <t>C.</t>
  </si>
  <si>
    <t>D.</t>
  </si>
  <si>
    <t>Note:</t>
  </si>
  <si>
    <t xml:space="preserve">If "Yes", then contact the State Office CRS.  Do NOT proceed with finalizing project design or project implementation until the final CRS response is received.  </t>
  </si>
  <si>
    <t>Reduced Visibility</t>
  </si>
  <si>
    <t>Undesirable Air Movement</t>
  </si>
  <si>
    <t>Adverse Air Temperature</t>
  </si>
  <si>
    <t>Plants are adapted or suited</t>
  </si>
  <si>
    <t>Productivity, Health and Vigor</t>
  </si>
  <si>
    <t>Threatened or Endangered Plant Species</t>
  </si>
  <si>
    <t>Noxious and Invasive Plants</t>
  </si>
  <si>
    <t>Wildfire Hazard</t>
  </si>
  <si>
    <t>Fish and Wildlife</t>
  </si>
  <si>
    <t>Inadequate Food</t>
  </si>
  <si>
    <t>Inadequate Cover/Shelter</t>
  </si>
  <si>
    <t>Inadequate Water</t>
  </si>
  <si>
    <t>Inadequate Space</t>
  </si>
  <si>
    <t>Plant Community Fragmentation</t>
  </si>
  <si>
    <t>Imbalance Among and Within Populations</t>
  </si>
  <si>
    <t>Threatened and Endangered Species</t>
  </si>
  <si>
    <t>Domestic Animals</t>
  </si>
  <si>
    <t>Inadequate Quantities and Quality of Feed &amp; Forage</t>
  </si>
  <si>
    <t>Inadequate Shelter</t>
  </si>
  <si>
    <t>Inadequate Stock Water</t>
  </si>
  <si>
    <t>Stress and Mortality</t>
  </si>
  <si>
    <t>Excessive Greenhouse Gas - N2O</t>
  </si>
  <si>
    <t>Contaminants-Salts &amp; Other Chemicals</t>
  </si>
  <si>
    <t>Contaminants-Animal Waste &amp; Other Organics</t>
  </si>
  <si>
    <t>Contaminants-Commercial Fertilizer</t>
  </si>
  <si>
    <t>Contaminants-Residual Pesticides</t>
  </si>
  <si>
    <t>See below in (Q.1)</t>
  </si>
  <si>
    <t>See below in (Q.2)</t>
  </si>
  <si>
    <t>Significant increase, practice must be installed prior to planting.</t>
  </si>
  <si>
    <t>Indicators include, but are not limited to, artifacts, landscape position, and natural resources.</t>
  </si>
  <si>
    <t>Surface Drainage Field Ditch</t>
  </si>
  <si>
    <t>430CC</t>
  </si>
  <si>
    <t>430DD</t>
  </si>
  <si>
    <t>430EE</t>
  </si>
  <si>
    <t>430FF</t>
  </si>
  <si>
    <t>521A</t>
  </si>
  <si>
    <t>521B</t>
  </si>
  <si>
    <t>521C</t>
  </si>
  <si>
    <t>other</t>
  </si>
  <si>
    <t>Banded killifish</t>
  </si>
  <si>
    <t>Blacknose shiner</t>
  </si>
  <si>
    <t>Central mudminnow</t>
  </si>
  <si>
    <t>Finescale dace</t>
  </si>
  <si>
    <t>Longnose sucker</t>
  </si>
  <si>
    <t>Northern redbelly dace</t>
  </si>
  <si>
    <t>Pearl dace</t>
  </si>
  <si>
    <t>Sicklefin chub</t>
  </si>
  <si>
    <t>Sturgeon chub</t>
  </si>
  <si>
    <t>Trout-perch</t>
  </si>
  <si>
    <t>Blanding’s turtle</t>
  </si>
  <si>
    <t>Eastern hognose snake</t>
  </si>
  <si>
    <t>False map turtle</t>
  </si>
  <si>
    <t>Lined snake</t>
  </si>
  <si>
    <t>American dipper</t>
  </si>
  <si>
    <t>Interior least tern</t>
  </si>
  <si>
    <t>Osprey</t>
  </si>
  <si>
    <t>Peregrine falcon</t>
  </si>
  <si>
    <t>Black bear</t>
  </si>
  <si>
    <t>River otter</t>
  </si>
  <si>
    <t>Swift fox</t>
  </si>
  <si>
    <t>Environmental Justice</t>
  </si>
  <si>
    <t>Invasive Species</t>
  </si>
  <si>
    <t xml:space="preserve">STEP F3.  </t>
  </si>
  <si>
    <t xml:space="preserve">STEP F4.  </t>
  </si>
  <si>
    <t>No effect</t>
  </si>
  <si>
    <t>May affect</t>
  </si>
  <si>
    <t>CRITERIA FOR IDENTIFYING EXTRAORDINARY CIRCUMSTANCES</t>
  </si>
  <si>
    <t>Impacts that may be both beneficial and adverse and that significantly affect the quality of the human environment.</t>
  </si>
  <si>
    <t>Unique characteristics of the area, such as proximity to historic or cultural resources, park lands, prime farmlands, wetlands, wild and scenic rivers, or ecologically critical areas.</t>
  </si>
  <si>
    <t>Slight to moderate increase due to effective management of soil moisture.</t>
  </si>
  <si>
    <t>Slight to moderate increase due to the effective management of soil moisture.</t>
  </si>
  <si>
    <t>Significant increase practice must be implemented in a planned and efficient manner.</t>
  </si>
  <si>
    <t>Land Reclamation (fire control)</t>
  </si>
  <si>
    <t>Slight increase due to more efficient use of water.</t>
  </si>
  <si>
    <t>Slight increase, offset by effective and efficient use of irrigation water.</t>
  </si>
  <si>
    <t>Slight increase due to a more conducive habitat.</t>
  </si>
  <si>
    <t>(click on "NDEQ Programs", then "Water Quality Planning Unit", then "TMDLs" two times)</t>
  </si>
  <si>
    <t>Slight to moderate increase to monitor soil moisture and crop condition.</t>
  </si>
  <si>
    <t>Slight to moderate increase from timing practices, require above average management skills.</t>
  </si>
  <si>
    <t>No</t>
  </si>
  <si>
    <t>Yes</t>
  </si>
  <si>
    <t>PLANTS</t>
  </si>
  <si>
    <t xml:space="preserve">STEP F1.  </t>
  </si>
  <si>
    <t xml:space="preserve">STEP F2.  </t>
  </si>
  <si>
    <t>Are prime or unique farmlands or farmlands of statewide or local importance present in or near the area that will be affected by the proposed action or activity?</t>
  </si>
  <si>
    <t>Slight to moderate decrease because of implementation cost.</t>
  </si>
  <si>
    <t>Is there a designated Wild, Scenic, or Recreational River segment in or near the planning area?</t>
  </si>
  <si>
    <t>Significant increase, species should be suitable for planned purpose.</t>
  </si>
  <si>
    <t>Cropland, Pasture, Range</t>
  </si>
  <si>
    <t>Forest Harvest Trails &amp; Landings</t>
  </si>
  <si>
    <t>Flexibility - Significant increase due to reduction of adverse harvest impacts.</t>
  </si>
  <si>
    <t>Significant increase must be utilized prior to harvest.</t>
  </si>
  <si>
    <t>Constructed Wetland</t>
  </si>
  <si>
    <t>(See Nebraska NEPA Tiering Documentation for guidance and example)</t>
  </si>
  <si>
    <t>Negligible to significant increase depending if habitat is natural or artificial maintained.</t>
  </si>
  <si>
    <t>Significant decrease due to construction cost.</t>
  </si>
  <si>
    <t>Grassed Waterway</t>
  </si>
  <si>
    <t>LAND</t>
  </si>
  <si>
    <t>CAPITAL</t>
  </si>
  <si>
    <t>LABOR</t>
  </si>
  <si>
    <t>MGT LEVEL</t>
  </si>
  <si>
    <t>RISK</t>
  </si>
  <si>
    <t>PROFTIABILITY</t>
  </si>
  <si>
    <t/>
  </si>
  <si>
    <t>Slight to significant.</t>
  </si>
  <si>
    <t>Slight to moderate decrease due to establishment cost.</t>
  </si>
  <si>
    <t>Slight increase to significant decrease.</t>
  </si>
  <si>
    <t>Forest</t>
  </si>
  <si>
    <t>Slight, cropland converted to strips.</t>
  </si>
  <si>
    <t>Slight to moderate increase to maintain annually.</t>
  </si>
  <si>
    <t>Slight decrease due to land use conversion.</t>
  </si>
  <si>
    <r>
      <t xml:space="preserve">If “No,” document the finding, </t>
    </r>
    <r>
      <rPr>
        <u val="single"/>
        <sz val="10"/>
        <rFont val="Arial"/>
        <family val="2"/>
      </rPr>
      <t>including the reasons</t>
    </r>
    <r>
      <rPr>
        <sz val="10"/>
        <rFont val="Arial"/>
        <family val="2"/>
      </rPr>
      <t xml:space="preserve"> and proceed with planning.</t>
    </r>
  </si>
  <si>
    <t>If "Yes," then modify the alternative and repeat Step 2.</t>
  </si>
  <si>
    <t>Pest Management</t>
  </si>
  <si>
    <t>Pipeline</t>
  </si>
  <si>
    <t>Pond</t>
  </si>
  <si>
    <t>Pond Sealing or Lining</t>
  </si>
  <si>
    <t>Precision Land Forming</t>
  </si>
  <si>
    <t>Prescribed Grazing</t>
  </si>
  <si>
    <t>Pumping Plant for Water Control</t>
  </si>
  <si>
    <t>Irrigation Water Conveyance (ditch)</t>
  </si>
  <si>
    <t>Slight increase due to improved soil quality.</t>
  </si>
  <si>
    <t>Slight decrease due to conversion of land to water storage area.</t>
  </si>
  <si>
    <t>Significant decrease due to  construction costs.</t>
  </si>
  <si>
    <t>Significant, convert to water &amp; sediment storage.</t>
  </si>
  <si>
    <t>Slight increase due to improved drainage or holding capacity.</t>
  </si>
  <si>
    <t>Significant increase,  practice must be installed before drainage benefits can be realized.</t>
  </si>
  <si>
    <r>
      <t>Is technical assistance carried out by or on behalf of NRCS</t>
    </r>
    <r>
      <rPr>
        <sz val="10"/>
        <rFont val="Arial"/>
        <family val="0"/>
      </rPr>
      <t>?</t>
    </r>
  </si>
  <si>
    <t>Briefly summarize the client's objective(s).</t>
  </si>
  <si>
    <t>F,G</t>
  </si>
  <si>
    <t xml:space="preserve">H,I  </t>
  </si>
  <si>
    <t>Does the client wish to pursue an identified practicable alternative that enhances wetland functions and values, or avoids or minimizes harm to wetlands?</t>
  </si>
  <si>
    <t>Slight to moderate increase due to bi-annual pumpouts.</t>
  </si>
  <si>
    <t>Significant  decrease due to implementation costs.</t>
  </si>
  <si>
    <t>N/A if no change in irrigation, significant if in irrigation system.</t>
  </si>
  <si>
    <t>Slight decrease, lose cropland as diversion is installed.</t>
  </si>
  <si>
    <t>Significant, land use changes to water storage.</t>
  </si>
  <si>
    <t>Significant decrease, water storage takes land out of production.</t>
  </si>
  <si>
    <t>Slight to moderate increase depending on use of pond.</t>
  </si>
  <si>
    <t xml:space="preserve"> Not Applicable.</t>
  </si>
  <si>
    <t>Moderate to significant decrease due to high construction cost.</t>
  </si>
  <si>
    <t>Windbreak/Shelterbelt Establishment</t>
  </si>
  <si>
    <t>Significant, cropland converted to woodland.</t>
  </si>
  <si>
    <t>Significant decrease, cropland taken out of production.</t>
  </si>
  <si>
    <t>Slight to moderate increase due to stabilization of steeply sloping land.</t>
  </si>
  <si>
    <t>Moderate to significant decrease because of construction cost.</t>
  </si>
  <si>
    <t>Negligible to slight increase due to proper utilization of waste material.</t>
  </si>
  <si>
    <t>Moderate decrease because of runoff and pollution potential.</t>
  </si>
  <si>
    <t>Significant increase, only apply when plant resources can utilize nutrients.</t>
  </si>
  <si>
    <t>Slight decrease due to application costs.</t>
  </si>
  <si>
    <t>Slight short-term decrease, lose cropland as system is installed.</t>
  </si>
  <si>
    <t>Moderate increase due to manure disposial options.</t>
  </si>
  <si>
    <t>Slight decrease due to design criteria.</t>
  </si>
  <si>
    <t>Slight decrease due to construction costs.</t>
  </si>
  <si>
    <t>Slight increase or decrease.</t>
  </si>
  <si>
    <t>Significant, convert to water and sediment storage.</t>
  </si>
  <si>
    <t>Significant decrease, change cropland to water &amp; sediment storage.</t>
  </si>
  <si>
    <t>Sheet and Rill</t>
  </si>
  <si>
    <t>Wind</t>
  </si>
  <si>
    <t>Classic Gully</t>
  </si>
  <si>
    <t>Streambank</t>
  </si>
  <si>
    <t>Inadequate Outlets</t>
  </si>
  <si>
    <t xml:space="preserve">  AIR</t>
  </si>
  <si>
    <t>Completed by</t>
  </si>
  <si>
    <t xml:space="preserve">     ANIMALS</t>
  </si>
  <si>
    <t xml:space="preserve">  PLANTS</t>
  </si>
  <si>
    <t>Shoreline</t>
  </si>
  <si>
    <t>Organic Matter Depletion</t>
  </si>
  <si>
    <t>Subsidence</t>
  </si>
  <si>
    <t>Damage from Soil Deposition</t>
  </si>
  <si>
    <t>Mass Movement</t>
  </si>
  <si>
    <t>Ephemeral Gully</t>
  </si>
  <si>
    <t>Compaction</t>
  </si>
  <si>
    <t>Excessive Seepage</t>
  </si>
  <si>
    <t>Excessive Runoff, Flooding, or Ponding</t>
  </si>
  <si>
    <t>Excessive Subsurface Water</t>
  </si>
  <si>
    <t>Drifted Snow</t>
  </si>
  <si>
    <t>Identify the resource concern(s) that need to be addressed and the assessment tool(s) used for the evaluation.</t>
  </si>
  <si>
    <t>Inefficient Water Use on Irrigated Land</t>
  </si>
  <si>
    <t>Significant without practice effective aquaculture would be limited.</t>
  </si>
  <si>
    <t>Slight increase due to more efficient and safe use of water.</t>
  </si>
  <si>
    <t>(See FOTG,  Section III-Resource Quality Criteria and Section V-CPPE)</t>
  </si>
  <si>
    <t>(See FOTG, 
Section I-Economics)</t>
  </si>
  <si>
    <t>NEPA document (EA or EIS):</t>
  </si>
  <si>
    <t>Other pertinent information (date of FONSI or ROD):</t>
  </si>
  <si>
    <t>Negligible to slight increase due to improved water conservation.</t>
  </si>
  <si>
    <t>Slight decrease due to incorporating terrace into cropping system.</t>
  </si>
  <si>
    <t>Well (irrigation)</t>
  </si>
  <si>
    <t>642I</t>
  </si>
  <si>
    <t>Significant increase due to provision of water.</t>
  </si>
  <si>
    <t>Slight decrease to significant increase.</t>
  </si>
  <si>
    <t>Well (livestock &amp; wildlife)</t>
  </si>
  <si>
    <t>642l</t>
  </si>
  <si>
    <t>WATER</t>
  </si>
  <si>
    <t>Quantity</t>
  </si>
  <si>
    <t>Quality</t>
  </si>
  <si>
    <t>AIR</t>
  </si>
  <si>
    <t>Labor</t>
  </si>
  <si>
    <t>Negligible to slight decrease due to installation costs.</t>
  </si>
  <si>
    <t xml:space="preserve">Slight to significant decrease, less time required for flood management. </t>
  </si>
  <si>
    <t>Slight to moderate increase due to reduced flooding.</t>
  </si>
  <si>
    <t>Slight to moderate increase due to more conductive growing conditions.</t>
  </si>
  <si>
    <t>Significant increase practice should installed prior to rainy season.</t>
  </si>
  <si>
    <t>Significant decrease due to installation costs.</t>
  </si>
  <si>
    <t>Slight decrease due to conversion of land to floodpool area.</t>
  </si>
  <si>
    <t>Slight decrease from land use conversion, slight increase due to reduced flooding.</t>
  </si>
  <si>
    <t>Moderate decrease because of presence of floodway affecting field operations.</t>
  </si>
  <si>
    <t>Forest Land Erosion Control System</t>
  </si>
  <si>
    <t>Forest Land Management</t>
  </si>
  <si>
    <t>Slight decrese to moderate increase.</t>
  </si>
  <si>
    <t>Slight, convert to structure.</t>
  </si>
  <si>
    <t>Slight decrease, lose cropland as structure is installed.</t>
  </si>
  <si>
    <t>Slight to moderate decrease due to design specifications.</t>
  </si>
  <si>
    <r>
      <t>√</t>
    </r>
    <r>
      <rPr>
        <sz val="6"/>
        <rFont val="Small Fonts"/>
        <family val="2"/>
      </rPr>
      <t xml:space="preserve"> if meets </t>
    </r>
    <r>
      <rPr>
        <sz val="7"/>
        <rFont val="Small Fonts"/>
        <family val="2"/>
      </rPr>
      <t>Quality Criteria</t>
    </r>
  </si>
  <si>
    <r>
      <t xml:space="preserve">√ </t>
    </r>
    <r>
      <rPr>
        <sz val="8"/>
        <rFont val="Arial"/>
        <family val="0"/>
      </rPr>
      <t>if specific action(s) required</t>
    </r>
  </si>
  <si>
    <t>Signature (Designated Conservationist)</t>
  </si>
  <si>
    <t>COMPLIANCE WITH APPLICABLE FEDERAL LAWS, EXECUTIVE ORDERS, &amp; POLICY</t>
  </si>
  <si>
    <t>Scenic Beauty</t>
  </si>
  <si>
    <t>The degree to which the possible effects on the quality of the human environment are highly uncertain or involve unique or unknown risks.</t>
  </si>
  <si>
    <t>The degree to which the action may establish a precedent for future actions with significant effects or represent a decision in principle about a future consideration.</t>
  </si>
  <si>
    <t>Individually insignificant but cumulatively significant activities that have not been analyzed on a broader level, such as on a program-wide or priority area basis.</t>
  </si>
  <si>
    <t>Adverse effects on areas listed in or eligible for listing in the National Register of Historic Places, or that may result in loss or destruction of significant scientific, cultural, or historical resources.</t>
  </si>
  <si>
    <t>Adverse effects on an endangered or threatened species or its designated critical habitat.</t>
  </si>
  <si>
    <t>Environmental Evaluation for Conservation Planning</t>
  </si>
  <si>
    <t>http://mountain-prairie.fws.gov/endspp/CountyLists/NEBRASKA.htm</t>
  </si>
  <si>
    <t>Pasture &amp; Hay Planting</t>
  </si>
  <si>
    <t>N/A, if currently grazed, significant if change from crop, non-use or wildlife.</t>
  </si>
  <si>
    <t>Significant increase if land brought into production.</t>
  </si>
  <si>
    <t>Moderate to significant increase in seedbed preparation and planting.</t>
  </si>
  <si>
    <t>Slight decrease due to deferment of affected area until establishment is complete.</t>
  </si>
  <si>
    <t>Significant increase,  practice implemented during proper climatic and establishment period.</t>
  </si>
  <si>
    <t>Attach additional sheets or assistance notes to supplement the form NE-CPA-52 and Evaluation Procedure Guide Sheets.</t>
  </si>
  <si>
    <r>
      <t>B.</t>
    </r>
    <r>
      <rPr>
        <sz val="10"/>
        <rFont val="Arial"/>
        <family val="0"/>
      </rPr>
      <t xml:space="preserve"> Plan ID Number (as applicable):</t>
    </r>
  </si>
  <si>
    <t>Alternative 2</t>
  </si>
  <si>
    <t>Alternative 1</t>
  </si>
  <si>
    <t>ENVIRONMENTAL JUSTICE</t>
  </si>
  <si>
    <t>Client (name/address):</t>
  </si>
  <si>
    <t>Is the proposed action the type that might have a disproportionately adverse environmental or human health effect on any population?</t>
  </si>
  <si>
    <t>Slight decrease because of implementation costs.</t>
  </si>
  <si>
    <t>Range</t>
  </si>
  <si>
    <t xml:space="preserve">STEP 5.  </t>
  </si>
  <si>
    <t xml:space="preserve">STEP 6.  </t>
  </si>
  <si>
    <t>Consider the feasibility and appropriateness of alternatives or mitigating options and their effects.</t>
  </si>
  <si>
    <t>STEP S1.</t>
  </si>
  <si>
    <t>Refer to State Office.  An EA may need to be prepared</t>
  </si>
  <si>
    <r>
      <t xml:space="preserve">If </t>
    </r>
    <r>
      <rPr>
        <b/>
        <sz val="10"/>
        <rFont val="Arial"/>
        <family val="2"/>
      </rPr>
      <t>any</t>
    </r>
    <r>
      <rPr>
        <sz val="10"/>
        <rFont val="Arial"/>
        <family val="0"/>
      </rPr>
      <t xml:space="preserve"> response is “Yes,” go to step 2.   </t>
    </r>
  </si>
  <si>
    <t>Briefly identify the purpose and need for action.  Reference the resource concern(s) to be addressed.</t>
  </si>
  <si>
    <t xml:space="preserve">Enter the conservation management unit to which this evaluation applies.  This may be done by legal description, field, pasture, tract, landuse (i.e., cropland, rangeland, woodland etc.,) by resource area (i.e., riparian corridor or wetland area,) or any other suitable geographic division. </t>
  </si>
  <si>
    <t>Migratory Birds</t>
  </si>
  <si>
    <t>NEPA requirements identified</t>
  </si>
  <si>
    <t>Check one</t>
  </si>
  <si>
    <t>NEPA review identified</t>
  </si>
  <si>
    <t>NEPA action required</t>
  </si>
  <si>
    <t>Surface Drainage Main or Lateral</t>
  </si>
  <si>
    <t>Significant increase,</t>
  </si>
  <si>
    <t>Significant increase, practice must be installed before drainage benefits can be realized.</t>
  </si>
  <si>
    <t>Are natural areas present in or near the planning area?</t>
  </si>
  <si>
    <t>Resource</t>
  </si>
  <si>
    <t xml:space="preserve">Explain the reasons for making the "finding" identified in "P." Cite any references, analysis, data, or documents which support the finding.  If tiering to an existing NEPA document the citation must be provided in P.2.  </t>
  </si>
  <si>
    <t>Circumstances threatening the violation of federal, state, or local law or requirements imposed for the protection of the environment.</t>
  </si>
  <si>
    <t>If none of the extraordinary circumstances are determined to apply to the proposed action (or modified action), then it may be categorically excluded.  Document the rationale for the determination in Q.</t>
  </si>
  <si>
    <t>Slight decrease due to closer management of nutrient use.</t>
  </si>
  <si>
    <t>Moderate to significant increase from timing, maintenance and management practices.</t>
  </si>
  <si>
    <t>Slight increase due to more efficient application of water.</t>
  </si>
  <si>
    <t>Slight decrease due to conversion cost.</t>
  </si>
  <si>
    <t>Irrigation System (sprinkler)</t>
  </si>
  <si>
    <t>Significant decrease if permanent cover or added to rotation. N/A it annually tilled in.</t>
  </si>
  <si>
    <t>Slight to moderate increase to plant crop.</t>
  </si>
  <si>
    <t>Can the proposed action be modified to avoid the adverse effect or conversion?</t>
  </si>
  <si>
    <t>RIPARIAN AREA</t>
  </si>
  <si>
    <t>Is a riparian area present in or near the planning area?</t>
  </si>
  <si>
    <t>Does the planned action or alternatives maintain or improve water quality and quantity benefits provided by the riparian area?</t>
  </si>
  <si>
    <t>Do the client's objectives conflict with the conservation needs of the riparian area?</t>
  </si>
  <si>
    <t>WILD &amp; SCENIC RIVERS</t>
  </si>
  <si>
    <t>Moderate increase due to enhanced capability of grazing area.</t>
  </si>
  <si>
    <t>Moderate increase practice should be applied prior to growing season.</t>
  </si>
  <si>
    <t>Slight to moderate decrease because of treatment cost.</t>
  </si>
  <si>
    <t>Pasture, Range</t>
  </si>
  <si>
    <t>Range Planting</t>
  </si>
  <si>
    <t>Significant increase if land is brought into production.</t>
  </si>
  <si>
    <t>Significant increase practice must be implemented during climatic and establishment period.</t>
  </si>
  <si>
    <t>Slight to moderate decrease because of implementation costs.</t>
  </si>
  <si>
    <t>Land Reconstruction (abandoned mined land)</t>
  </si>
  <si>
    <t>Significant if land is brought into production.</t>
  </si>
  <si>
    <t>Negligible, if contracted.</t>
  </si>
  <si>
    <t>Moderate decrease due to deferment of affected area until plant establishment.</t>
  </si>
  <si>
    <t>Moderate increase establishment of plants dependent on climate and season.</t>
  </si>
  <si>
    <t>Moderate decrease due to establishment costs.</t>
  </si>
  <si>
    <t>Moderate decrease.</t>
  </si>
  <si>
    <t>Chiseling &amp; Subsoiling</t>
  </si>
  <si>
    <t>Not applicable.</t>
  </si>
  <si>
    <t>If one or more extraordinary circumstances are found to apply to the proposed action, determine whether the proposal can be modified to mitigate the adverse effects and prevent the extraordinary circumstances.  If this can be done and the client agrees to the change, then the proposed action may be modified and categorically excluded.  If the proposed action cannot be modified or the client refuses to accept a proposed change, prepare an EA or EIS as indicated above.</t>
  </si>
  <si>
    <t>Notify interested and affected parties of agency decision.</t>
  </si>
  <si>
    <t>slight increase</t>
  </si>
  <si>
    <t>moderate increase</t>
  </si>
  <si>
    <t>significant increase</t>
  </si>
  <si>
    <t>significant decrease</t>
  </si>
  <si>
    <t>moderate decrease</t>
  </si>
  <si>
    <t>slight decrease</t>
  </si>
  <si>
    <t>Considering the results of the outreach initiative together with other information gathered for the decision-making process, will the proposed activity have a disproportionately high and adverse effect on the human health or the environment of minority, low-income, or Indian populations?</t>
  </si>
  <si>
    <t>Slight increase determining time to move animals and proper forage management.</t>
  </si>
  <si>
    <r>
      <t>D.</t>
    </r>
    <r>
      <rPr>
        <sz val="10"/>
        <rFont val="Arial"/>
        <family val="0"/>
      </rPr>
      <t xml:space="preserve"> Describe the Client's objective(s):</t>
    </r>
  </si>
  <si>
    <t>R.</t>
  </si>
  <si>
    <t xml:space="preserve">For each planned practice/planning action, designate "No effect," "May affect but NLAA," or "May adversely affect,"  from the below definitions and place in the following table relative to each endangered, threatened, or proposed species, or their designated critical habitats.  Consider both short-term and long-term effects. </t>
  </si>
  <si>
    <t>If map units that are listed as “Prime Farmland if Irrigated” in the Farmland Classification column are not irrigated, then they are considered to be “Farmland of Statewide Importance” when addressing effects relative to FPPA review.  Form AD-1006 entitled “Farmland Conversion Impact Rating” and Form NRCS-CPA-106 entitled “Farmland Conversion Impact Rating for Corridor Type Projects” are used to document effects of proposed projects that may convert farmland.</t>
  </si>
  <si>
    <r>
      <t>Note:</t>
    </r>
    <r>
      <rPr>
        <sz val="10"/>
        <rFont val="Arial"/>
        <family val="0"/>
      </rPr>
      <t xml:space="preserve"> Conversion does NOT include construction of on-farm structures necessary for farm operations.</t>
    </r>
  </si>
  <si>
    <t>APEs include all areas to be altered or affected and generally include all areas that will be impacted by ground disturbing actions more than they already are.  In some cases a larger APE must be considered, such as when a practice could cause audible, visual or atmospheric effects on cultural resources that are outside of the area of direct effects of ground disturbance.</t>
  </si>
  <si>
    <t>Slight decrease because of implementation cost.</t>
  </si>
  <si>
    <t>Pasture</t>
  </si>
  <si>
    <t>Slight short-term decrease, lose cropland as pipeline is installed.</t>
  </si>
  <si>
    <t>The degree to which the proposed action affects public health or safety.</t>
  </si>
  <si>
    <t xml:space="preserve"> Significant decrease because of installation costs.</t>
  </si>
  <si>
    <t>Surface Roughening</t>
  </si>
  <si>
    <t>Moderate increase to perform tillage/roughening operations.</t>
  </si>
  <si>
    <t>Slight decrease due to incorporating practice into cropping system.</t>
  </si>
  <si>
    <t>Significant increase, applied during periods of high probability for erosive winds.</t>
  </si>
  <si>
    <t>Negligible to slight decrease due to fuel and labor requirements.</t>
  </si>
  <si>
    <t>Slight to moderate increase increase due to reduced salt levels.</t>
  </si>
  <si>
    <t>Slight decrease based on methods used to reduce concentrations.</t>
  </si>
  <si>
    <t>Moderate to significant increase, depending on level of concentration.</t>
  </si>
  <si>
    <t>Tree/Shrub Establishment</t>
  </si>
  <si>
    <t>Significant, if converting to woodland.</t>
  </si>
  <si>
    <t>Moderate to significant increase during planting, otherwise negligible.</t>
  </si>
  <si>
    <t>Slight to moderate decrease because of establishment costs.</t>
  </si>
  <si>
    <t>Moderate is livestock can access additional land.</t>
  </si>
  <si>
    <t>Slight increase due to opportunity for improved grazing distribution.</t>
  </si>
  <si>
    <t>Slight decrease due to implementation cost.</t>
  </si>
  <si>
    <t>Underground Outlets</t>
  </si>
  <si>
    <t>Slight increase to maintain risers.</t>
  </si>
  <si>
    <t>Practice Codes:</t>
  </si>
  <si>
    <t>Significant increase due to restoration of previously unproductive areas.</t>
  </si>
  <si>
    <t>Significant increase due to restoration or natural plant community balance.</t>
  </si>
  <si>
    <t>Slight to moderate decrease due to construction costs.</t>
  </si>
  <si>
    <t>Forest, Pasture, Range</t>
  </si>
  <si>
    <t>Significant increase practice must be completed to permit installation of recreation facilities.</t>
  </si>
  <si>
    <r>
      <t>Is the proposed action or activity identified as an undertaking with the potential to cause effects on cultural resources/historic properties?</t>
    </r>
    <r>
      <rPr>
        <sz val="10"/>
        <rFont val="Arial"/>
        <family val="2"/>
      </rPr>
      <t xml:space="preserve">  </t>
    </r>
    <r>
      <rPr>
        <sz val="9"/>
        <rFont val="Arial"/>
        <family val="2"/>
      </rPr>
      <t>See FOTG Section IV, Classification of NRCS Conservation Practices for Purposes of the NHPA, and include practices with a status symbol of "+" or "√".  If the action is listed as "</t>
    </r>
    <r>
      <rPr>
        <b/>
        <sz val="9"/>
        <rFont val="Arial"/>
        <family val="2"/>
      </rPr>
      <t>-</t>
    </r>
    <r>
      <rPr>
        <sz val="9"/>
        <rFont val="Arial"/>
        <family val="2"/>
      </rPr>
      <t>" but you think it may need reviewed then contact the State Office Cultural Resources Specialist (CRS).</t>
    </r>
  </si>
  <si>
    <t>The RFO selects the preferred alternative.  This is NOT necessarily the same as the proposed alternative selected by the client/planner in H.  Check finding to indicate the NEPA action required.  Contact state office as necessary.</t>
  </si>
  <si>
    <t xml:space="preserve">Profitability
</t>
  </si>
  <si>
    <t>Does the floodplain have an agricultural area that has been used to produce food, fiber, feed, forage or oilseed for at least three of the last five years before the request for assistance?</t>
  </si>
  <si>
    <t>If "No," the land user is not eligible for technical and/or financial assistance from the NRCS for the area of the floodplain.</t>
  </si>
  <si>
    <t>If "Yes," document the agricultural use recent history and go to Step 3.</t>
  </si>
  <si>
    <t>If "Yes," document the finding, including the reasons. The land user is eligible to receive technical and/or financial assistance.  Go to Step 4.</t>
  </si>
  <si>
    <t>If your answer is "Yes," modify the alternative and repeat step 1.</t>
  </si>
  <si>
    <t>If “Yes,” alternatives must be developed which resolve the conflicts.  Repeat Step 2.</t>
  </si>
  <si>
    <t>If “No,” alternatives must be developed which maintain or improve water quality and quantity benefits.  Repeat Step 3.</t>
  </si>
  <si>
    <t>Significant increase in improvement of public safety and the environment.</t>
  </si>
  <si>
    <t>Significant increase practice must be applied to eliminate harmful fumes.</t>
  </si>
  <si>
    <t>Moderate to significant decrease due to items associated with this practice.</t>
  </si>
  <si>
    <t>Land Reclamation (landslide treatment)</t>
  </si>
  <si>
    <t>Moderate decrease, lose cropland.</t>
  </si>
  <si>
    <t>Slight to moderate increase to maintain strips annually.</t>
  </si>
  <si>
    <t>Slight decrease due to competition for water &amp; nutrients.</t>
  </si>
  <si>
    <t>Slight decrease due to following designed row pattern.</t>
  </si>
  <si>
    <t>Slight to moderate increase, depending on the maintenance of strips.</t>
  </si>
  <si>
    <t>Significant decrease due to implementation and establishment costs.</t>
  </si>
  <si>
    <t>Dry Hydrant</t>
  </si>
  <si>
    <t>Slight increase, offset by efficient use of irrigation water.</t>
  </si>
  <si>
    <t>Slight to moderate decrease if irrigation improvement.</t>
  </si>
  <si>
    <t>Slight decrease due to higher irrigation efficiency.</t>
  </si>
  <si>
    <t>Slight to moderate increase due to effective water management.</t>
  </si>
  <si>
    <t>Slight decrease, longer irrigation window..</t>
  </si>
  <si>
    <t>Slight to moderate increase from higher yields and reduced costs.</t>
  </si>
  <si>
    <t>Residue Mgmt, Seasonal</t>
  </si>
  <si>
    <t>Slight decrease in short term, long-term moderate increase.</t>
  </si>
  <si>
    <t>Slight to moderate decrease because of adoption of new technology.</t>
  </si>
  <si>
    <t>Slight to moderate decrease, longer field season.</t>
  </si>
  <si>
    <t>Slight increase due to reduced costs.</t>
  </si>
  <si>
    <t>Slight decrease or increase.</t>
  </si>
  <si>
    <t>Significant, convert to water storage and spillway.</t>
  </si>
  <si>
    <t>Significant decrease, convert to water storage and spillway.</t>
  </si>
  <si>
    <t xml:space="preserve">Slight to significant decrease, less time required for water management. </t>
  </si>
  <si>
    <t>Slight to moderate increase from improved  health, extended grazing period, improved forage.</t>
  </si>
  <si>
    <t>Slight decrease due to more effective management capabilities.</t>
  </si>
  <si>
    <t>good</t>
  </si>
  <si>
    <t>poor</t>
  </si>
  <si>
    <t>minor</t>
  </si>
  <si>
    <t>major</t>
  </si>
  <si>
    <t>See Other/notes below</t>
  </si>
  <si>
    <t>average</t>
  </si>
  <si>
    <t>Slight to moderate depending on size, species and intensity of wildlife management.</t>
  </si>
  <si>
    <t>Shallow Water Management for Wildlife</t>
  </si>
  <si>
    <t>Early Successional Habitat Development</t>
  </si>
  <si>
    <t>Not applicable</t>
  </si>
  <si>
    <t>Stream Channel Stabilization</t>
  </si>
  <si>
    <t>Significant decrease due to construction or establishment costs.</t>
  </si>
  <si>
    <t>Strip-Cropping (contour)</t>
  </si>
  <si>
    <t>Slight decrease, corners and end rows taken out of production.</t>
  </si>
  <si>
    <t>Slight increase where short rows exist, and time to move between strips.</t>
  </si>
  <si>
    <t>Strip-Cropping (field)</t>
  </si>
  <si>
    <t>Significant increase, control the stage, discharge, delivery and direction of flow of water.</t>
  </si>
  <si>
    <t>Sight decrease to moderate increase.</t>
  </si>
  <si>
    <t>Slight increase to take soil test, calibrate equipment, apply accurate rates, keep records.</t>
  </si>
  <si>
    <t>Slight increase due to more effective use of nutrients.</t>
  </si>
  <si>
    <t>Row Arrangement</t>
  </si>
  <si>
    <t>Slight increase due to adequate drainage and erosion control.</t>
  </si>
  <si>
    <t>Slight increase due to improved grazing efficiency and distribution.</t>
  </si>
  <si>
    <r>
      <t>A.</t>
    </r>
    <r>
      <rPr>
        <sz val="10"/>
        <rFont val="Arial"/>
        <family val="0"/>
      </rPr>
      <t xml:space="preserve"> Client (name/address):</t>
    </r>
  </si>
  <si>
    <t>Floodplain Management</t>
  </si>
  <si>
    <t>Natural Areas</t>
  </si>
  <si>
    <t>Open water, dry lake/pond beds, or mud flats on photos</t>
  </si>
  <si>
    <t>Drainage patterns that are evident on available inventory tools</t>
  </si>
  <si>
    <t>Blue lines or similar designations on USGS and/or other maps</t>
  </si>
  <si>
    <t>Flexibility - Significant increase because of assurance of water supply for irrigation.</t>
  </si>
  <si>
    <t>Floodwater Diversion</t>
  </si>
  <si>
    <t>Floodway</t>
  </si>
  <si>
    <t>Slight, convert to terrace and water/sediment storage.</t>
  </si>
  <si>
    <t>Moderate decrease, lose cropland as terrace is installed.</t>
  </si>
  <si>
    <t>Slight to moderate increase to maintain terraces annually.</t>
  </si>
  <si>
    <t>Slight decrease due to displacement of topsoil, especially within the channel area.</t>
  </si>
  <si>
    <t>Slight to moderate increase, depending on the presence and effect of ephemeral gullies.</t>
  </si>
  <si>
    <t>Terraces (storage)</t>
  </si>
  <si>
    <t>600s</t>
  </si>
  <si>
    <t>Significant decrease due investment cost.</t>
  </si>
  <si>
    <t>NRCS must consider the impacts of planned actions on migratory bird populations and habitats.  Reasonable measures should be designed to avoid impact, or where avoidance is not practicable, minimize impact, rectify the impact, reduce or eliminate the impact over time, or compensate for impacts.</t>
  </si>
  <si>
    <t>Background</t>
  </si>
  <si>
    <t>Concerns</t>
  </si>
  <si>
    <t xml:space="preserve">Although the provisions of the MBTA are applicable year-round, it is recognized that most migratory bird nesting activity in Nebraska occurs during the period April 1 to July 15.  However, some migratory birds are known to nest outside of that primary nesting season period. </t>
  </si>
  <si>
    <t>Examples</t>
  </si>
  <si>
    <t>Raptors can be expected to nest in woodland habitats during February 1 through July 5.</t>
  </si>
  <si>
    <t>Sedge wrens, occurring in some wetland habitats normally nest from July 15 to September 10.</t>
  </si>
  <si>
    <t>Action Reviews</t>
  </si>
  <si>
    <t>Slight, cropland converted to firebreak.</t>
  </si>
  <si>
    <t>Significant decrease, lost cropland.</t>
  </si>
  <si>
    <t>Bald Eagle Protection Act</t>
  </si>
  <si>
    <t>Migratory Bird Treaty Act</t>
  </si>
  <si>
    <t>See the Evaluation Procedures Guide Sheets for specific information applicable to each concern.  Attach applicable Guide Sheet, notes, and associated documentation to the NE-CPA-52.  The Cultural Resources and Endangered &amp; Threatened Species Guide Sheets are REQUIRED attachments for all NE-CPA-52s.</t>
  </si>
  <si>
    <t>1.</t>
  </si>
  <si>
    <t>2.</t>
  </si>
  <si>
    <t>3.</t>
  </si>
  <si>
    <t>4.</t>
  </si>
  <si>
    <t>5.</t>
  </si>
  <si>
    <t>6.</t>
  </si>
  <si>
    <t>7.</t>
  </si>
  <si>
    <t>8.</t>
  </si>
  <si>
    <t>9.</t>
  </si>
  <si>
    <t>10.</t>
  </si>
  <si>
    <t xml:space="preserve">Refer to Section II of the FOTG for information pertaining to listed species and their habitats.  If you are uncertain about the status of endangered, threatened or special concern species or their habitats in the area of potential effects, consult with the State Office Environmental Specialist or the Wildlife Biologist. </t>
  </si>
  <si>
    <r>
      <t xml:space="preserve">If your answer is </t>
    </r>
    <r>
      <rPr>
        <b/>
        <sz val="10"/>
        <rFont val="Arial"/>
        <family val="2"/>
      </rPr>
      <t>“No,”</t>
    </r>
    <r>
      <rPr>
        <sz val="10"/>
        <rFont val="Arial"/>
        <family val="2"/>
      </rPr>
      <t xml:space="preserve"> and your answer in </t>
    </r>
    <r>
      <rPr>
        <u val="single"/>
        <sz val="10"/>
        <rFont val="Arial"/>
        <family val="2"/>
      </rPr>
      <t xml:space="preserve">step 2 was “May affect but NLAA” </t>
    </r>
    <r>
      <rPr>
        <sz val="10"/>
        <rFont val="Arial"/>
        <family val="2"/>
      </rPr>
      <t xml:space="preserve">and there is no possibility of any short-term or long-term </t>
    </r>
    <r>
      <rPr>
        <b/>
        <sz val="10"/>
        <rFont val="Arial"/>
        <family val="2"/>
      </rPr>
      <t>adverse</t>
    </r>
    <r>
      <rPr>
        <sz val="10"/>
        <rFont val="Arial"/>
        <family val="2"/>
      </rPr>
      <t xml:space="preserve"> effects to threatened or endangered species, designated critical habitat or species or habitat proposed for listing, continue with planning but ensure the client is aware of the effects.  Contact the State Office Environmental Specialist or the Wildlife Biologist to assist in making this determination.  Refer the client and the lead federal agency to USFWS to address their responsibilities under Sections 9 and 10 of the Endangered Species Act, for federally listed species. </t>
    </r>
  </si>
  <si>
    <r>
      <t xml:space="preserve">If your answer is </t>
    </r>
    <r>
      <rPr>
        <b/>
        <sz val="10"/>
        <rFont val="Arial"/>
        <family val="2"/>
      </rPr>
      <t>“No,”</t>
    </r>
    <r>
      <rPr>
        <sz val="10"/>
        <rFont val="Arial"/>
        <family val="2"/>
      </rPr>
      <t xml:space="preserve"> and your answer in </t>
    </r>
    <r>
      <rPr>
        <u val="single"/>
        <sz val="10"/>
        <rFont val="Arial"/>
        <family val="2"/>
      </rPr>
      <t>step 2 was “May adversely affect,”</t>
    </r>
    <r>
      <rPr>
        <sz val="10"/>
        <rFont val="Arial"/>
        <family val="2"/>
      </rPr>
      <t xml:space="preserve"> inform the client of NRCS's policy concerning endangered and threatened species and the need to use alternative conservation treatments to avoid adverse effects on species or their habitat. Further NRCS assistance will be provided only if one of the alternatives is selected that avoids adverse effects or the landowner obtains a “take” permit from the USFWS.  Refer the client and the lead federal agency to USFWS to address their responsibilities under Sections 9 and 10 of the Endangered Species Act, for federally listed species. </t>
    </r>
  </si>
  <si>
    <t>If “Yes,” meaning the client selects one of the alternative options, continue with planning and technical assistance for the activity, and if applicable, the development of an associated mitigation plan.  Prior to, or concurrent with, NRCS assistance, the client should obtain all necessary permits or approvals related to work in wetlands.  See "Wetlands - Other" Guide Sheet.  Document effects on form NE-CPA-52 or equivalent.</t>
  </si>
  <si>
    <t>If "No," document on form NE-CPA-52 or equivalent.  If the area could qualify as an “Other Waters of the U.S.” such as lakes, streams, channels, or other impoundment or conveyances, OR a "Waters of the State", including isolated and adjacent wetlands, creeks, lakes, rivers, etc., refer to the "Wetlands - Other" Guide Sheet.</t>
  </si>
  <si>
    <t>Answer BOTH sections: Clean Water Act &amp; Title 117 for Nebraska</t>
  </si>
  <si>
    <t>If "No," then additional CWA evaluation is not needed.  Document and proceed with planning.</t>
  </si>
  <si>
    <r>
      <t xml:space="preserve">If your answer is </t>
    </r>
    <r>
      <rPr>
        <b/>
        <sz val="10"/>
        <rFont val="Arial"/>
        <family val="2"/>
      </rPr>
      <t>“Yes,”</t>
    </r>
    <r>
      <rPr>
        <sz val="10"/>
        <rFont val="Arial"/>
        <family val="2"/>
      </rPr>
      <t xml:space="preserve"> and your answer in </t>
    </r>
    <r>
      <rPr>
        <u val="single"/>
        <sz val="10"/>
        <rFont val="Arial"/>
        <family val="2"/>
      </rPr>
      <t>step 2 was “May affect but NLAA”</t>
    </r>
    <r>
      <rPr>
        <sz val="10"/>
        <rFont val="Arial"/>
        <family val="2"/>
      </rPr>
      <t xml:space="preserve"> and the effects are to species or habitat that has been </t>
    </r>
    <r>
      <rPr>
        <b/>
        <sz val="10"/>
        <rFont val="Arial"/>
        <family val="2"/>
      </rPr>
      <t>proposed for listing</t>
    </r>
    <r>
      <rPr>
        <sz val="10"/>
        <rFont val="Arial"/>
        <family val="2"/>
      </rPr>
      <t>, continue with planning. Neither consultation nor conferencing is required.  Contact the State Office Environmental Specialist or the Wildlife Biologist to assist in making this determination.</t>
    </r>
  </si>
  <si>
    <r>
      <t xml:space="preserve">If your answer is </t>
    </r>
    <r>
      <rPr>
        <b/>
        <sz val="10"/>
        <rFont val="Arial"/>
        <family val="2"/>
      </rPr>
      <t>“Yes,”</t>
    </r>
    <r>
      <rPr>
        <sz val="10"/>
        <rFont val="Arial"/>
        <family val="2"/>
      </rPr>
      <t xml:space="preserve"> and your answer in </t>
    </r>
    <r>
      <rPr>
        <u val="single"/>
        <sz val="10"/>
        <rFont val="Arial"/>
        <family val="2"/>
      </rPr>
      <t>step 2 was “May affect but NLAA” or “May adversely affect,”</t>
    </r>
    <r>
      <rPr>
        <sz val="10"/>
        <rFont val="Arial"/>
        <family val="2"/>
      </rPr>
      <t xml:space="preserve"> inform the client that the NRCS State Office must initiate a consultation or conference with USFWS, as appropriate. The action will only be implemented according to the terms of the consultation. When consultation is complete, reference consultation documents on the guide sheet in the "Federal Species Notes" section and attach to the NE-CPA-52.</t>
    </r>
  </si>
  <si>
    <t>If "Yes", contact the State Office Environmental Specialist or the Wildlife Biologist to assist with addressing effects.</t>
  </si>
  <si>
    <t>Significant increase, practice must be in place prior to construction start.</t>
  </si>
  <si>
    <t>Soil Salinity Mgmt-Nonirrigated</t>
  </si>
  <si>
    <t>Slight increase due to reduction of salts.</t>
  </si>
  <si>
    <t>Slight to moderate decrease because of construction and/or establishment costs.</t>
  </si>
  <si>
    <t>Slight increase by permitting use of land occupied by spoil.</t>
  </si>
  <si>
    <t>Moderate to significant decrease due to construction costs.</t>
  </si>
  <si>
    <t>N/A, if currently grazed or wildlife, significant it change from cropland.</t>
  </si>
  <si>
    <t xml:space="preserve"> Significant.</t>
  </si>
  <si>
    <t>Slight increase due dependable water supply.</t>
  </si>
  <si>
    <t>Moderate increase to maintain channels and monitor water flow.</t>
  </si>
  <si>
    <t>Slight increase due to more efficient distribution of water.</t>
  </si>
  <si>
    <t>Moderate decrease or increase.</t>
  </si>
  <si>
    <t>Irrigation Water Conveyance (pipeline)</t>
  </si>
  <si>
    <t>Negligible to slight increase due to protection from flooding.</t>
  </si>
  <si>
    <t>Moderate increase practice should be installed prior to rainy season.</t>
  </si>
  <si>
    <t>Waste Storage Lagoon</t>
  </si>
  <si>
    <t>Slight decrease, structure build on cropland.</t>
  </si>
  <si>
    <t xml:space="preserve">Is it carried out with NRCS financial assistance?       </t>
  </si>
  <si>
    <t>Significant increase practice must be implemented during growing season.</t>
  </si>
  <si>
    <t>Significant decrease due to design considerations.</t>
  </si>
  <si>
    <t>Land Reconstruction (currently mined land)</t>
  </si>
  <si>
    <t>I have considered the effects of this action and the alternatives on the Resource, Economic, and Social Considerations; the Special Environmental Concerns; and the extraordinary circumstances criteria in the instructions for form NE-CPA-52.  I find, for the reasons stated in (Q) below, that the preferred alternative:</t>
  </si>
  <si>
    <r>
      <t>P.</t>
    </r>
    <r>
      <rPr>
        <sz val="10"/>
        <rFont val="Arial"/>
        <family val="2"/>
      </rPr>
      <t xml:space="preserve"> </t>
    </r>
    <r>
      <rPr>
        <b/>
        <sz val="12"/>
        <rFont val="Arial"/>
        <family val="2"/>
      </rPr>
      <t>Findings</t>
    </r>
  </si>
  <si>
    <r>
      <t>J.</t>
    </r>
    <r>
      <rPr>
        <sz val="9"/>
        <rFont val="Arial"/>
        <family val="2"/>
      </rPr>
      <t xml:space="preserve"> </t>
    </r>
    <r>
      <rPr>
        <b/>
        <sz val="10"/>
        <rFont val="Arial"/>
        <family val="2"/>
      </rPr>
      <t>Special Environmental Concerns</t>
    </r>
  </si>
  <si>
    <t xml:space="preserve">As the Responsible federal official, select the preferred alternative: </t>
  </si>
  <si>
    <t>Evaluation Procedure Guide Sheet</t>
  </si>
  <si>
    <t>Check all that apply to this Guide Sheet review:</t>
  </si>
  <si>
    <t>SCENIC BEAUTY</t>
  </si>
  <si>
    <t>yes</t>
  </si>
  <si>
    <t>check</t>
  </si>
  <si>
    <t>X</t>
  </si>
  <si>
    <t>Consultation needed</t>
  </si>
  <si>
    <t xml:space="preserve">A.  </t>
  </si>
  <si>
    <t xml:space="preserve">B.  </t>
  </si>
  <si>
    <t xml:space="preserve">C.  </t>
  </si>
  <si>
    <t xml:space="preserve">D.  </t>
  </si>
  <si>
    <t xml:space="preserve">a.  Soil Survey - 7 CFR Part 611; </t>
  </si>
  <si>
    <t xml:space="preserve">b.  Snow Survey and Water Supply Forecasts - 7 CFR Part 612; </t>
  </si>
  <si>
    <t xml:space="preserve">c.  Plant Materials for Conservation - 7 CFR Part 613; </t>
  </si>
  <si>
    <t xml:space="preserve">d.  Inventory and Monitoring - Catalog of Federal Domestic Assistance - 10.908 </t>
  </si>
  <si>
    <t>If "Negative," you must inform the land users about the effects of the proposed action or alternatives on natural areas.  You must also encourage the land user to consult with concerned parties to arrive at a mutually satisfactory alternative [GM 190, Part 410.23(c) 4].  Document the effects of the alternatives and communications with the land user on form NE-CPA-52 or equivalent and proceed with planning.</t>
  </si>
  <si>
    <t>If "Yes," then additional evaluation is not needed.  Document and proceed with planning.</t>
  </si>
  <si>
    <t>If "No," document on form NE-CPA-52 or equivalent and proceed with planning.</t>
  </si>
  <si>
    <t>In the planning area are there unique or high-quality scenic landscapes?</t>
  </si>
  <si>
    <t>Will the proposed action or activity affect the scenic quality of the landscape?</t>
  </si>
  <si>
    <t>Can the proposed action be modified to avoid the adverse effect on the scenic quality of the landscape?</t>
  </si>
  <si>
    <t>Will a federal agency other than NRCS provide funding or otherwise control implementation of the action?</t>
  </si>
  <si>
    <t>If "No", then go to Step 4.</t>
  </si>
  <si>
    <t>Were any cultural resource indicators observed during field inspection of the APE?</t>
  </si>
  <si>
    <t>If 100-year floodplain is UNKNOWN, review the FEMA flood insurance rate maps if available.  If still unknown, contact the appropriate field engineer.</t>
  </si>
  <si>
    <t>Significant increase practice should implemented prior to planting.</t>
  </si>
  <si>
    <t>Slight to moderate decrease because of application cost.</t>
  </si>
  <si>
    <t>Forage Harvest Management</t>
  </si>
  <si>
    <t>Slight increase to move livestock to other pastures.</t>
  </si>
  <si>
    <t>Slight to moderate increase due to improved habitat.</t>
  </si>
  <si>
    <t>Significant increase practice must be applied prior to need for irrigation.</t>
  </si>
  <si>
    <t>Irrigation System (trickle)</t>
  </si>
  <si>
    <t xml:space="preserve">Moderate increase. </t>
  </si>
  <si>
    <t>Indicators of “Other Waters” are:</t>
  </si>
  <si>
    <t>Applicable</t>
  </si>
  <si>
    <t>Status/
effect</t>
  </si>
  <si>
    <r>
      <t xml:space="preserve">√  </t>
    </r>
    <r>
      <rPr>
        <sz val="8"/>
        <rFont val="Arial"/>
        <family val="2"/>
      </rPr>
      <t>proposed alternative</t>
    </r>
  </si>
  <si>
    <t>If "Yes", then go to Step 3.</t>
  </si>
  <si>
    <t>If "No", then go to Step 6.</t>
  </si>
  <si>
    <t>If "Yes", then go to Step 5.</t>
  </si>
  <si>
    <t>Defines the differences between each alternative, including the “no action” alternative. The "no action" alternative is the predicted future condition if an action/alternative is not implemented.  Document the effects of each alternative for the considerations listed in F and G.  Consider both long-term and short-term effects.  Consider any effects, which may be individually minor but cumulatively significant at a larger scale or over an extended time period.  As necessary, attach additional pages to quantify effects.  Use the "Other/notes" section to add additional considerations or make brief notes regarding previously documented considerations or conditions.</t>
  </si>
  <si>
    <r>
      <t xml:space="preserve">If "Yes", then contact the state office CRS. </t>
    </r>
    <r>
      <rPr>
        <b/>
        <sz val="10"/>
        <rFont val="Arial"/>
        <family val="2"/>
      </rPr>
      <t xml:space="preserve"> Do NOT proceed with finalizing project design or project implementation until the final CRS response documentation is received and coordinate with the CRS to see who will complete the Step 4 field inspection. </t>
    </r>
  </si>
  <si>
    <t>(permit, license, approval, etc.)</t>
  </si>
  <si>
    <t>Is the proposed action or activity in connection with programs primarily for land management and use carried out by Federal Agencies with respect to Federal lands under their jurisdiction.?</t>
  </si>
  <si>
    <t>Does the action or activity propose or authorize any stream or other body of water to be diverted, the channel deepened, controlled, impounded (where the surface area is more than or equal to ten acres), or otherwise modified for any purpose?</t>
  </si>
  <si>
    <t>If "Yes," then document that a specific action (consultation) may be required by the lead federal agency or responsible federal official before the action is implemented.</t>
  </si>
  <si>
    <t>Required</t>
  </si>
  <si>
    <t>Refer to "Environmental Evaluation, NE-CPA-52 Implementation Guidance" for additional helps.</t>
  </si>
  <si>
    <t>Moderate increase due to increased drainage.</t>
  </si>
  <si>
    <t>Slight increase due to improved growing conditions.</t>
  </si>
  <si>
    <t>Significant decrease due to construction costs.</t>
  </si>
  <si>
    <t>Cropland, Pasture</t>
  </si>
  <si>
    <t>Enter the conservation plan identification number, if applicable.</t>
  </si>
  <si>
    <t>Moderate to significant decrease because of design criteria.</t>
  </si>
  <si>
    <t>Significant increase, depending on state and/or federal laws.</t>
  </si>
  <si>
    <t>Slight to moderate decrease.</t>
  </si>
  <si>
    <t>Waste Storage Facility</t>
  </si>
  <si>
    <t>Slight decrease, structure built on cropland.</t>
  </si>
  <si>
    <t>Significant increase.</t>
  </si>
  <si>
    <t>Slight to significant increase depending on type of storage structure.</t>
  </si>
  <si>
    <t>Moderate to significant increase for timing and management of waste.</t>
  </si>
  <si>
    <t>Significant decrease due to implementation costs.</t>
  </si>
  <si>
    <t>Cropland, Forest, Pasture, Range</t>
  </si>
  <si>
    <t>Composting Facility</t>
  </si>
  <si>
    <t>Moderate, land taken out of production.</t>
  </si>
  <si>
    <t>Hedgerow Planting</t>
  </si>
  <si>
    <t>Herbaceous Wind Barriers</t>
  </si>
  <si>
    <t>422A</t>
  </si>
  <si>
    <t>Irrigation Canal or Lateral</t>
  </si>
  <si>
    <t>To Be Determined</t>
  </si>
  <si>
    <t>See Attached Documentation</t>
  </si>
  <si>
    <t>No Effect</t>
  </si>
  <si>
    <t>No Effect-see documentation</t>
  </si>
  <si>
    <t>Riparian Area</t>
  </si>
  <si>
    <t>(NEPA planning requirements for resource issues)</t>
  </si>
  <si>
    <t xml:space="preserve">Will the proposed action or activity result in a native migratory bird or any part, nest or egg of the bird, being pursued, hunted, taken, captured, or killed?  </t>
  </si>
  <si>
    <t>Can the proposed action be modified to avoid impact, or where avoidance is not practicable, minimize impact, rectify the impact, reduce or eliminate the impact over time, or compensate for impacts?</t>
  </si>
  <si>
    <t>In general, actions in grassland, wetland, and woodland habitats, and those that occur on bridges (e.g., which may affect swallow nests on bridge girders) that would otherwise result in the taking of migratory birds, eggs, young, and/or active nests should be avoided.</t>
  </si>
  <si>
    <t xml:space="preserve">Document contact and communications with USFWS, COE, EPA, NRCS specialists, state environmental agencies, etc., and others consulted, including public participation activities. </t>
  </si>
  <si>
    <t>Significant increase in adjacent eroding areas.</t>
  </si>
  <si>
    <t>Moderate increase due to control of eroding areas.</t>
  </si>
  <si>
    <t>Moderate increase must apply the practice when plants can be established.</t>
  </si>
  <si>
    <t>If "Yes," the appropriate NRCS representative shall determine and inform the land user of alternative methods of achieving the objective, as well as, alternative locations outside of the base floodplain.  The NRCS representative shall inform any private parties participating of the hazards of locating actions in the floodplain.  Document the effects of all alternatives on form NE-CPA-52 and go to Step 2.</t>
  </si>
  <si>
    <t>Recreation Trail &amp; Walkway</t>
  </si>
  <si>
    <t>Regulating Water in Drainage Systems</t>
  </si>
  <si>
    <t>Riparian Forest Buffer</t>
  </si>
  <si>
    <t>Sediment Basin</t>
  </si>
  <si>
    <t>Spoil Spreading</t>
  </si>
  <si>
    <t>Spring Development</t>
  </si>
  <si>
    <t>Streambank &amp; Shoreline Protection</t>
  </si>
  <si>
    <t>Structure for Water Control</t>
  </si>
  <si>
    <t>Toxic Salt Reduction</t>
  </si>
  <si>
    <t>Waste Utilization</t>
  </si>
  <si>
    <t>Water Harvesting Catchment</t>
  </si>
  <si>
    <t>Flexibility - Moderate decrease due to incorporating additional cropping system.</t>
  </si>
  <si>
    <t>Significant increase or decrease.</t>
  </si>
  <si>
    <t>Significant, to convert to  water &amp; sediment storage.</t>
  </si>
  <si>
    <t>Slight increase due to the encouragement of natural or artificial regeneration of trees.</t>
  </si>
  <si>
    <t>The individual responsible for completing the NE-CPA-52 technical effects must sign and date the Form indicating they have used the best available information.  This signature is particularly important when a TSP is completing the NE-CPA-52 or when NRCS is providing technical assistance on behalf of another agency.</t>
  </si>
  <si>
    <r>
      <t xml:space="preserve">If </t>
    </r>
    <r>
      <rPr>
        <b/>
        <sz val="10"/>
        <rFont val="Arial"/>
        <family val="2"/>
      </rPr>
      <t>all</t>
    </r>
    <r>
      <rPr>
        <sz val="10"/>
        <rFont val="Arial"/>
        <family val="0"/>
      </rPr>
      <t xml:space="preserve"> responses are “No,” document on form NE-CPA-52 or equivalent and continue with planning.</t>
    </r>
  </si>
  <si>
    <t>If “Yes,” meaning that a practicable alternative exists, inform the client, and advise them of the available options and the benefits of those options.  Proceed to Step 4.</t>
  </si>
  <si>
    <t>NE-CPA-52</t>
  </si>
  <si>
    <t>If your answer is "No," document the finding on form NE-CPA-52 or equivalent and proceed with planning.</t>
  </si>
  <si>
    <t>If "No," then additional evaluation is not needed.  Document and proceed with planning.</t>
  </si>
  <si>
    <t>If “Yes,” the proposed action should be designed or modified to minimize the adverse effects to the extent possible.  A written public notice shall be locally circulated explaining why the action is proposed to be located in the base flood plain.  Document the finding, including the reasons, on form NE-CPA-52 and proceed with planning.</t>
  </si>
  <si>
    <t>If “Yes”, document the finding, including the reasons, on form NE-CPA-52 or equivalent and proceed with planning.</t>
  </si>
  <si>
    <t>If "No Effect," then additional evaluation is not needed.  Document and proceed with planning.</t>
  </si>
  <si>
    <t>Planning SWAPA+H resource considerations correlating to NEPA’s affected environment, alternatives, and impacts</t>
  </si>
  <si>
    <r>
      <t xml:space="preserve">G. </t>
    </r>
    <r>
      <rPr>
        <b/>
        <sz val="9"/>
        <rFont val="Arial"/>
        <family val="2"/>
      </rPr>
      <t xml:space="preserve">Economic &amp; Social Considerations </t>
    </r>
  </si>
  <si>
    <t>Habitat-Wildlife</t>
  </si>
  <si>
    <t>Habitat-Domestic</t>
  </si>
  <si>
    <r>
      <t>F.</t>
    </r>
    <r>
      <rPr>
        <b/>
        <sz val="8"/>
        <rFont val="Arial"/>
        <family val="2"/>
      </rPr>
      <t xml:space="preserve"> </t>
    </r>
    <r>
      <rPr>
        <b/>
        <sz val="9"/>
        <rFont val="Arial"/>
        <family val="2"/>
      </rPr>
      <t>Resource Considerations</t>
    </r>
    <r>
      <rPr>
        <sz val="8"/>
        <rFont val="Arial"/>
        <family val="2"/>
      </rPr>
      <t xml:space="preserve">          </t>
    </r>
    <r>
      <rPr>
        <sz val="7"/>
        <rFont val="Small Fonts"/>
        <family val="2"/>
      </rPr>
      <t xml:space="preserve"> </t>
    </r>
  </si>
  <si>
    <r>
      <t>●</t>
    </r>
    <r>
      <rPr>
        <b/>
        <sz val="10"/>
        <color indexed="12"/>
        <rFont val="Times New Roman"/>
        <family val="1"/>
      </rPr>
      <t>Cultural Resources</t>
    </r>
  </si>
  <si>
    <r>
      <t>●</t>
    </r>
    <r>
      <rPr>
        <b/>
        <sz val="10"/>
        <color indexed="12"/>
        <rFont val="Times New Roman"/>
        <family val="1"/>
      </rPr>
      <t>Endangered &amp; Threatened Species</t>
    </r>
  </si>
  <si>
    <r>
      <t>●</t>
    </r>
    <r>
      <rPr>
        <b/>
        <sz val="10"/>
        <color indexed="12"/>
        <rFont val="Times New Roman"/>
        <family val="1"/>
      </rPr>
      <t>Fish And Wildlife Coordination Act</t>
    </r>
  </si>
  <si>
    <r>
      <t>●</t>
    </r>
    <r>
      <rPr>
        <b/>
        <sz val="10"/>
        <color indexed="12"/>
        <rFont val="Times New Roman"/>
        <family val="1"/>
      </rPr>
      <t>Wild And Scenic Rivers</t>
    </r>
  </si>
  <si>
    <r>
      <t>●</t>
    </r>
    <r>
      <rPr>
        <b/>
        <sz val="9"/>
        <color indexed="12"/>
        <rFont val="Arial"/>
        <family val="2"/>
      </rPr>
      <t>Item may require consultation between the lead agency/responsible federal official and another governmental unit.</t>
    </r>
  </si>
  <si>
    <t>Does the proposed action convert farmland to a non-agricultural use or other use that does not directly relate to on-farm operations?</t>
  </si>
  <si>
    <t>Slight to moderate decrease because of construction costs.</t>
  </si>
  <si>
    <t>Irrigation land Leveling</t>
  </si>
  <si>
    <t>Moderate to significant due to high level of technology to develop and maintain.</t>
  </si>
  <si>
    <t>Flexibility - Significant increase due to uniform and efficient application of irrigation water.</t>
  </si>
  <si>
    <t>Significant increase practice must be applied prior to planting crop.</t>
  </si>
  <si>
    <t>Slight increase must consider the availability of desired species.</t>
  </si>
  <si>
    <t>Slight to significant increase.</t>
  </si>
  <si>
    <t>Fish Raceway or Tank</t>
  </si>
  <si>
    <t>Slight to significant increase if new operation.</t>
  </si>
  <si>
    <t>Slight to moderate increase due to favorable habitat.</t>
  </si>
  <si>
    <t>Moderate increase due to favorable habitat.</t>
  </si>
  <si>
    <t>Moderate decrease due to installation costs.</t>
  </si>
  <si>
    <t>Fishpond Management</t>
  </si>
  <si>
    <t>Significant increase, species should be suitable for the planned purpose.</t>
  </si>
  <si>
    <t>Slight to moderate decrease due to establishment costs.</t>
  </si>
  <si>
    <t>Slight decrease to moderate increase.</t>
  </si>
  <si>
    <t>Fence</t>
  </si>
  <si>
    <t>Significant increase during installation, moderate decrease in long-term to manage livestock.</t>
  </si>
  <si>
    <t>Slight to moderate increase based on management objectives</t>
  </si>
  <si>
    <t>Slight, cropland converted to border.</t>
  </si>
  <si>
    <t>Moderate decrease, lost cropland.</t>
  </si>
  <si>
    <t>Slight decrease due to efficient equipment turns at ends of fields.</t>
  </si>
  <si>
    <t>Negligible to slight due to reduction of erosion.</t>
  </si>
  <si>
    <t>Slight increase practice needs to be established during growing season.</t>
  </si>
  <si>
    <t>Significant increase due to conveyance of water to the field.</t>
  </si>
  <si>
    <t>Water &amp; Sediment Control Basin</t>
  </si>
  <si>
    <t>Waterspreading</t>
  </si>
  <si>
    <t>Well Decommissioning</t>
  </si>
  <si>
    <t>Federal Species Notes:</t>
  </si>
  <si>
    <t>STEP S2.</t>
  </si>
  <si>
    <t>Mountain lion</t>
  </si>
  <si>
    <t>Significant increase strips must be established prior to critical  erosion period.</t>
  </si>
  <si>
    <t>Terraces (gradient)</t>
  </si>
  <si>
    <t>600g</t>
  </si>
  <si>
    <t>Significant increase, practice must completed prior to implementing conservation practice.</t>
  </si>
  <si>
    <t>Significant decrease due to cost of operation.</t>
  </si>
  <si>
    <t>Slight increase due to improved drainage.</t>
  </si>
  <si>
    <t>Significant increase practice must be applied prior to planting.</t>
  </si>
  <si>
    <t>Notes:</t>
  </si>
  <si>
    <t>Slight increase  because of higher yields and reduced costs.</t>
  </si>
  <si>
    <t>Subsurface Drains</t>
  </si>
  <si>
    <t>Significant if land use changes.</t>
  </si>
  <si>
    <t>Significant increase, if land brought into production.</t>
  </si>
  <si>
    <t>If "Yes", then go to Step 2.</t>
  </si>
  <si>
    <t>If "No", then go to Step 3.</t>
  </si>
  <si>
    <t>Moderate decrease due to implementation costs.</t>
  </si>
  <si>
    <t>Controlled Drainage</t>
  </si>
  <si>
    <t>Negligible to slight.</t>
  </si>
  <si>
    <t xml:space="preserve">Slight to moderate decrease, less time required for water management. </t>
  </si>
  <si>
    <t>In the area of potential affect, are there low-income populations, minority populations, Indian tribes, or those populations that would be adversely impacted by environmental effects resulting from governmental actions?</t>
  </si>
  <si>
    <t>For additional help identifying indicators contact your FOCRC (preferred) or the CRS.</t>
  </si>
  <si>
    <t>http://policy.nrcs.usda.gov/scripts/lpsiis.dll/GM/GM_190_414.htm</t>
  </si>
  <si>
    <t>This Guide Sheet determination criteria is intended for non-project technical and financial assistance only.  For project assistance criteria, consult (GM-190, Part 410.25 Responsibility).  NRCS project assistance to local sponsoring organizations (conservation districts and other legal entities of state governments) and land users is carried out primarily on non-federal land in response to requests for assistance.  NRCS helps the local sponsoring organizations prepare a plan for implementing the needed resource measures.</t>
  </si>
  <si>
    <t>http://www.invasivespecies.gov/</t>
  </si>
  <si>
    <t xml:space="preserve">Also refer to GM-190, Part 414 Invasive Species link below for detailed information relating to our policy.  Part 414.1 Background contains several other links relating to sections of the national invasive species web page (primary link also given below). </t>
  </si>
  <si>
    <t>http://www.nrcs.usda.gov/technical/efotg/</t>
  </si>
  <si>
    <t xml:space="preserve">To see your specific County Prime and other Important Farmlands list, go to link below, and locate the state and pertinent county.  </t>
  </si>
  <si>
    <t>Select Section II B (County Soil Survey Area and Site Information); County Soil Survey; Pick pertinent county; Generate Reports button; Select All button; Choose Prime and Other Important Farmlands Report from pick list; and Generate Report.</t>
  </si>
  <si>
    <t>If "No," then document the adverse effects, additional evaluation is not needed.  Document and proceed with planning.</t>
  </si>
  <si>
    <t xml:space="preserve">Wetlands - NRCS </t>
  </si>
  <si>
    <t>Wetlands - NRCS</t>
  </si>
  <si>
    <t>Wetlands - Other</t>
  </si>
  <si>
    <t xml:space="preserve">Wetlands - Other </t>
  </si>
  <si>
    <t>Food Security Act of 1985, GM 190 Part 410.26 &amp; Executive Order 11990 “Protection of Wetlands”, and with Revised NRCS Wetland Technical Assistance Policy at 7 CFR Part 650, dated November 17, 1997.</t>
  </si>
  <si>
    <t>Use the Guide Sheet "Wetlands - NRCS" to specifically address NRCS policy:</t>
  </si>
  <si>
    <t>This Guide Sheet "Wetlands - Other" is for addressing wetland concerns relating to the Clean Water Act (Corps of Engineers) and Title 117 of Nebraska's Surface Water Quality Standards (NE Department of Environmental Quality).</t>
  </si>
  <si>
    <t>This "Wetlands - NRCS" Guide Sheet deals specifically with NRCS internal policy:</t>
  </si>
  <si>
    <t>Use the Guide Sheet "Wetlands - Other" for addressing wetland concerns relating to the Clean Water Act (Corps of Engineers) and Title 117 of Nebraska's Surface Water Quality Standards (NE Department of Environmental Quality).</t>
  </si>
  <si>
    <t>Clean Water Act</t>
  </si>
  <si>
    <t>Title 117 Nebraska Surface Water Quality Standards</t>
  </si>
  <si>
    <t xml:space="preserve">The client is responsible for obtaining permits and complying with the Clean Water Act and state requirements.  Early coordination with the Corps and state regulatory personnel is encouraged, and, in many cases, documentation of authorization from the Corps, state, or Tribe is required before beginning work on a project.  Examples include permits related to Section 404 (Corps of Engineers) and Sections 401, 402, and 303 (Nebraska Department of Environmental Quality).  </t>
  </si>
  <si>
    <t>Continued assistance may be provided only with the concurrence of the regulatory agency.</t>
  </si>
  <si>
    <t>Regardless of whether a Department of the Army permit pursuant to Section 404 of the Clean Water Act and/or Section 10 of the River and Harbor Act is not required for this project, this does not eliminate the requirement that you obtain other applicable Federal, State, Tribal and/or Local permits as required.  One such requirement is complying with Title 117 of Nebraska's Surface Water Quality Standards.  The Nebraska Department of Environmental Quality (NDEQ) administers this regulation.  These standards apply to all "Waters of the State", including isolated and adjacent wetlands, creeks, lakes, rivers, etc.</t>
  </si>
  <si>
    <t>To ensure compliance with NDEQ's standards contact:</t>
  </si>
  <si>
    <t>http://www.deq.state.ne.us</t>
  </si>
  <si>
    <t>Firebreak</t>
  </si>
  <si>
    <t>No Action</t>
  </si>
  <si>
    <t>SOIL</t>
  </si>
  <si>
    <t>Erosion</t>
  </si>
  <si>
    <t>Condition</t>
  </si>
  <si>
    <t>Moderate if large areas planted, N/A if small areas planted.</t>
  </si>
  <si>
    <t xml:space="preserve">STEP 1.  </t>
  </si>
  <si>
    <t xml:space="preserve">STEP 2.  </t>
  </si>
  <si>
    <t>Do state species of concern (state listed as endangered or threatened) exist or could exist in the area of potential effects?</t>
  </si>
  <si>
    <t>If “No,” meaning that the findings of the environmental evaluation show that no practicable alternatives exist, NRCS may provide technical assistance which allows for the conversion of the wetland and develop a mitigation plan for compensation of the functions and values that were lost through the conversion activity.  Prior to or concurrent with NRCS assistance, the client should obtain all necessary permits or approvals related to work in wetlands.  Document on form NE-CPA-52 or equivalent and proceed with planning.</t>
  </si>
  <si>
    <t>If  “No,” meaning the client chooses to pursue an activity other than an identified practicable alternative, advise the client regarding eligibility criteria under the FSA as amended, and that the NRCS may assist with the development of an acceptable associated mitigation plan, but can not offer further financial or technical assistance for the wetland conversion activity itself.  Prior to or concurrent with NRCS assistance, the client should obtain all necessary permits or approvals related to work in wetlands. Document on form NE-CPA-52 or equivalent.</t>
  </si>
  <si>
    <t>Significant increase due to restoration of natural plant community balance.</t>
  </si>
  <si>
    <t>Slight increase due to improved soil permeability, infiltration and plant vigor.</t>
  </si>
  <si>
    <t>Slight decrease Treated areas need to be relatively free of undesirable plants that increase with soil disturbance.</t>
  </si>
  <si>
    <t>Significant increase crop must not interfere with major crop production.</t>
  </si>
  <si>
    <t>Slight decrease due to production of extra crop without benefit of harvest.</t>
  </si>
  <si>
    <t>Moderate decrease to slight increase.</t>
  </si>
  <si>
    <t>Significant, if large areas are planted, N/A if small areas planted.</t>
  </si>
  <si>
    <t>Significant decrease, land converted to permanant cover.</t>
  </si>
  <si>
    <t>Moderate decrease due to construction costs.</t>
  </si>
  <si>
    <t>Animal Trails &amp; Walkways</t>
  </si>
  <si>
    <t>Slight to moderate decrease, less time herding livestock.</t>
  </si>
  <si>
    <t>Moderate increase due to improved surface drainage.</t>
  </si>
  <si>
    <t>Slight increase due to more conductive to growing conditions.</t>
  </si>
  <si>
    <t>Negligible to significant.</t>
  </si>
  <si>
    <t>Dike (Earth Structure)</t>
  </si>
  <si>
    <t>Slight decrease, if structure built on cropland.</t>
  </si>
  <si>
    <t>Record the client's name and address.</t>
  </si>
  <si>
    <t>Slight decrease to slight increase.</t>
  </si>
  <si>
    <t>Forest Site Preparation</t>
  </si>
  <si>
    <t xml:space="preserve">The final plans (i.e. mitigation, restoration) should not be contrary to what other agencies may require through review/permitting processes.  Changes made during the planning process that may impact the applicability of the permit or exemption, such as amount or location of fill or discharges of pollutants, should be coordinated with the appropriate issuing agency.  The landowner should make the initial contact or specifically request NRCS to do so.  NRCS is responsible for making their own Food Security Act determinations. </t>
  </si>
  <si>
    <t>KEEP in mind the above "Concerns" and that a field survey should be completed for actions taken that disturb those habitats in the basic timeframes as outlined.  Contact the State Office Wildlife Biologist for guidance in completing those surveys.</t>
  </si>
  <si>
    <t>Use the provided resource, economic, and social considerations or list other considerations identified during scoping.  The resource considerations needing to be addressed MUST be documented on the Resource Considerations Field Inventory Guide Sheet.  Utilize the NETG, Section III, Resource Quality Criteria, and Section V-CPPE to help in defining concerns, criteria, and possible effects.</t>
  </si>
  <si>
    <t xml:space="preserve">Once the area of potential effect (APE) is identified, check the FO cultural resources map for identifying sections with known sites.  </t>
  </si>
  <si>
    <t>Slight decrease due to required crops in rotation.</t>
  </si>
  <si>
    <t>Significant increase crops should be grown in a planned, recurring sequence.</t>
  </si>
  <si>
    <t>Moderate decrease to moderate increase from changes in yields and costs.</t>
  </si>
  <si>
    <t>Slight increase to moderate decrease.</t>
  </si>
  <si>
    <t>Slight decrease, corners and end pieces taken out of production.</t>
  </si>
  <si>
    <t>Slight to moderate increase, more time required for tillage operations.</t>
  </si>
  <si>
    <t>Slight to moderate decrease due to following designed row pattern.</t>
  </si>
  <si>
    <t>Slight decrease due to higher fuel and labor requirements.</t>
  </si>
  <si>
    <t>Contour Orchard &amp; Other Fruit Area</t>
  </si>
  <si>
    <t>Slight to moderate increase</t>
  </si>
  <si>
    <t>Slight, convert cropland to vegetated strips.</t>
  </si>
  <si>
    <t>Significant increase, land brought into production.</t>
  </si>
  <si>
    <t>Significant increase in ability to implement the proposed conservation system.</t>
  </si>
  <si>
    <t>Wildlife Water Facility</t>
  </si>
  <si>
    <t>Short-term</t>
  </si>
  <si>
    <t>Long-term</t>
  </si>
  <si>
    <t>Residue Mgmt, No Till &amp; Strip Till</t>
  </si>
  <si>
    <t>329A</t>
  </si>
  <si>
    <t>Slight to moderate decrease with fewer tillage operations.</t>
  </si>
  <si>
    <t>Slight to moderate increase to control weeds and other unique problems in residue.</t>
  </si>
  <si>
    <t xml:space="preserve">Refer the client and the lead federal agency to USFWS to address their responsibilities under Sections 9 and 10 of the Endangered Species Act, for federally listed species. </t>
  </si>
  <si>
    <t>Environmental Evaluation for
Conservation Planning</t>
  </si>
  <si>
    <t>Piping plover</t>
  </si>
  <si>
    <t>Whooping crane</t>
  </si>
  <si>
    <t>Black-footed ferret</t>
  </si>
  <si>
    <t>Pallid sturgeon</t>
  </si>
  <si>
    <t>393A</t>
  </si>
  <si>
    <t>428A</t>
  </si>
  <si>
    <t>428B</t>
  </si>
  <si>
    <t>430AA</t>
  </si>
  <si>
    <t>Irrigation System (surface, subsurface)</t>
  </si>
  <si>
    <t xml:space="preserve">Slight to moderate increase.  </t>
  </si>
  <si>
    <t>Significant decrease due to investment cost.</t>
  </si>
  <si>
    <t>Irrigation System (tailwater recovery)</t>
  </si>
  <si>
    <r>
      <t>H.</t>
    </r>
    <r>
      <rPr>
        <sz val="10"/>
        <rFont val="Arial"/>
        <family val="0"/>
      </rPr>
      <t xml:space="preserve"> </t>
    </r>
    <r>
      <rPr>
        <b/>
        <sz val="10"/>
        <rFont val="Arial"/>
        <family val="2"/>
      </rPr>
      <t>Alternatives and Effects</t>
    </r>
  </si>
  <si>
    <r>
      <t xml:space="preserve">I. </t>
    </r>
    <r>
      <rPr>
        <b/>
        <sz val="10"/>
        <rFont val="Arial"/>
        <family val="2"/>
      </rPr>
      <t>Effects</t>
    </r>
  </si>
  <si>
    <r>
      <t>K.</t>
    </r>
    <r>
      <rPr>
        <b/>
        <sz val="10"/>
        <rFont val="Arial"/>
        <family val="2"/>
      </rPr>
      <t xml:space="preserve"> Effects</t>
    </r>
  </si>
  <si>
    <r>
      <t>Q.</t>
    </r>
    <r>
      <rPr>
        <sz val="10"/>
        <rFont val="Arial"/>
        <family val="0"/>
      </rPr>
      <t xml:space="preserve"> </t>
    </r>
    <r>
      <rPr>
        <b/>
        <sz val="10"/>
        <rFont val="Arial"/>
        <family val="2"/>
      </rPr>
      <t>Rationale supporting the finding:</t>
    </r>
  </si>
  <si>
    <r>
      <t>M.</t>
    </r>
    <r>
      <rPr>
        <sz val="10"/>
        <rFont val="Arial"/>
        <family val="0"/>
      </rPr>
      <t xml:space="preserve"> </t>
    </r>
    <r>
      <rPr>
        <b/>
        <sz val="10"/>
        <rFont val="Arial"/>
        <family val="2"/>
      </rPr>
      <t>Mitigation/BMP's:</t>
    </r>
  </si>
  <si>
    <r>
      <t>L.</t>
    </r>
    <r>
      <rPr>
        <sz val="10"/>
        <rFont val="Arial"/>
        <family val="2"/>
      </rPr>
      <t xml:space="preserve"> </t>
    </r>
    <r>
      <rPr>
        <b/>
        <sz val="10"/>
        <rFont val="Arial"/>
        <family val="2"/>
      </rPr>
      <t>Easements, permissions, or permits:</t>
    </r>
  </si>
  <si>
    <r>
      <t>O.</t>
    </r>
    <r>
      <rPr>
        <sz val="10"/>
        <rFont val="Arial"/>
        <family val="0"/>
      </rPr>
      <t xml:space="preserve"> </t>
    </r>
    <r>
      <rPr>
        <b/>
        <sz val="10"/>
        <rFont val="Arial"/>
        <family val="2"/>
      </rPr>
      <t>Agencies, persons, and references consulted:</t>
    </r>
  </si>
  <si>
    <t>Slight to moderate increase during smoothing/planting,  reduce labor working critical areas.</t>
  </si>
  <si>
    <t xml:space="preserve">Negligible.                                                                                                                                     </t>
  </si>
  <si>
    <t xml:space="preserve">Is it a joint project with another federal, state, or local entity with NRCS functioning as lead agency? </t>
  </si>
  <si>
    <t>Obstruction Removal</t>
  </si>
  <si>
    <t>Open Channel</t>
  </si>
  <si>
    <t>Recreation Area Improvement</t>
  </si>
  <si>
    <t>Recreation Land Grading &amp; Shaping</t>
  </si>
  <si>
    <t>Federally listed species</t>
  </si>
  <si>
    <t>NLAA-Concur</t>
  </si>
  <si>
    <t>Do endangered, threatened, proposed, or candidate species, or their designated critical habitats exist or could exist in the area of potential effects?</t>
  </si>
  <si>
    <t>If "Yes", then list pertinent species to be evaluated, then go to Step F2.</t>
  </si>
  <si>
    <t>Moderate, conservation crop added to the crop rotation.</t>
  </si>
  <si>
    <t>Moderate decrease, lose one year or more of original crop production.</t>
  </si>
  <si>
    <t>Slight short-term decrease in cropland as pipeline is installed</t>
  </si>
  <si>
    <t>Moderate decrease due to construction cost.</t>
  </si>
  <si>
    <t>Suitability</t>
  </si>
  <si>
    <t>The degree to which the effects on the quality of the human environment are likely to be controversial.</t>
  </si>
  <si>
    <t>Slight increase due to improved access to forage, water and shelter</t>
  </si>
  <si>
    <t>Negligible to slight decrease due to construction needs.</t>
  </si>
  <si>
    <t>Slight decrease, channel banks out of crop production.</t>
  </si>
  <si>
    <t>Significant increase to build fences, then negligible.</t>
  </si>
  <si>
    <t>Moderate decrease due to construction or establishment costs.</t>
  </si>
  <si>
    <t>N/A, if currently farmed, significant if change from non-use to crop.</t>
  </si>
  <si>
    <t>Other:</t>
  </si>
  <si>
    <r>
      <t xml:space="preserve">Candidate species do not need to be carried to STEP F2: </t>
    </r>
    <r>
      <rPr>
        <sz val="10"/>
        <rFont val="Arial"/>
        <family val="0"/>
      </rPr>
      <t xml:space="preserve"> Federal candidate species should be considered within the scope of conservation planning.  However, there are no specific policy requirements that must be met.  Be aware that if the species is up-listed during project implementation then the project would be halted until the species has been properly addressed.  </t>
    </r>
  </si>
  <si>
    <t>Slight decrease, channel banks taken out of production.</t>
  </si>
  <si>
    <r>
      <t xml:space="preserve">If your answer is </t>
    </r>
    <r>
      <rPr>
        <b/>
        <sz val="10"/>
        <rFont val="Arial"/>
        <family val="2"/>
      </rPr>
      <t>"No effect,"</t>
    </r>
    <r>
      <rPr>
        <sz val="10"/>
        <rFont val="Arial"/>
        <family val="0"/>
      </rPr>
      <t xml:space="preserve"> additional evaluation is not needed.  Document on the table and proceed with planning.</t>
    </r>
  </si>
  <si>
    <r>
      <t xml:space="preserve">If your answer is </t>
    </r>
    <r>
      <rPr>
        <b/>
        <sz val="10"/>
        <rFont val="Arial"/>
        <family val="2"/>
      </rPr>
      <t>"May adversely affect”</t>
    </r>
    <r>
      <rPr>
        <sz val="10"/>
        <rFont val="Arial"/>
        <family val="0"/>
      </rPr>
      <t>, document on the table below and contact the state office Environmental Specialist.  Notify the landowner that there may be Endangered Species Act concerns and then go to Step 3.</t>
    </r>
  </si>
  <si>
    <r>
      <t xml:space="preserve">If your answer is </t>
    </r>
    <r>
      <rPr>
        <b/>
        <sz val="10"/>
        <rFont val="Arial"/>
        <family val="2"/>
      </rPr>
      <t>"May affect but NLAA” (Not Likely to Adversely Affect)</t>
    </r>
    <r>
      <rPr>
        <sz val="10"/>
        <rFont val="Arial"/>
        <family val="0"/>
      </rPr>
      <t xml:space="preserve">, document on the table and then go to Step F3.  </t>
    </r>
  </si>
  <si>
    <t>State listed species of concern</t>
  </si>
  <si>
    <t>State Species Notes:</t>
  </si>
  <si>
    <t>State species of concern:</t>
  </si>
  <si>
    <t>No additional analysis is required</t>
  </si>
  <si>
    <t>Name/project</t>
  </si>
  <si>
    <t>Prepared by</t>
  </si>
  <si>
    <t>COMPLETING THE FORM</t>
  </si>
  <si>
    <t>Assessment tools,
 Problems &amp; Notes:</t>
  </si>
  <si>
    <t xml:space="preserve">Attach Evaluation Procedure Guide Sheet(s) as needed to clarify applicable concerns. </t>
  </si>
  <si>
    <t>If using vegetation, slight to moderate increase, should allow for proper establishment.</t>
  </si>
  <si>
    <t>N/A, if currently recreation use, significant if converted from cropland.</t>
  </si>
  <si>
    <t>N/A, if currently recreation. Significant decrease is land taken out of production.</t>
  </si>
  <si>
    <t>Significant, to convert to dike and water &amp; sediment storage.</t>
  </si>
  <si>
    <t>Significant decrease, lose cropland as dike is installed.</t>
  </si>
  <si>
    <t xml:space="preserve">Land use
</t>
  </si>
  <si>
    <t xml:space="preserve">Capital
</t>
  </si>
  <si>
    <t xml:space="preserve">Labor
</t>
  </si>
  <si>
    <t xml:space="preserve">Management level
</t>
  </si>
  <si>
    <t xml:space="preserve">Risk
</t>
  </si>
  <si>
    <t>NEPA reference documentation</t>
  </si>
  <si>
    <t>Slight to significant depending on fluctuation of water levels for management purposes.</t>
  </si>
  <si>
    <t>Slight increase of decrease.</t>
  </si>
  <si>
    <t>Windbreak/Shelterbelt Renovation</t>
  </si>
  <si>
    <t>Slight to moderate decrease due to application cost.</t>
  </si>
  <si>
    <t>Moderate, crops grown may change.</t>
  </si>
  <si>
    <t>Slight increase, some land brought into production.</t>
  </si>
  <si>
    <t>Significant increase practice must be implemented prior to planting.</t>
  </si>
  <si>
    <t>Will the land user's proposed action or alternative activity positively or negatively effect the natural area?</t>
  </si>
  <si>
    <t>NATURAL AREAS</t>
  </si>
  <si>
    <t>finding</t>
  </si>
  <si>
    <t>Other - see documentation</t>
  </si>
  <si>
    <t>Significant increase during installation, then slight to moderate increase to maintain system.</t>
  </si>
  <si>
    <t>Conservation</t>
  </si>
  <si>
    <t>NHCP</t>
  </si>
  <si>
    <t>Practice</t>
  </si>
  <si>
    <t>Change in</t>
  </si>
  <si>
    <t>Land in</t>
  </si>
  <si>
    <t>Investment</t>
  </si>
  <si>
    <t>Annual</t>
  </si>
  <si>
    <t>Program</t>
  </si>
  <si>
    <t>Typical</t>
  </si>
  <si>
    <t>Negligible to slight increase due to improved drainage.</t>
  </si>
  <si>
    <r>
      <t>If the proposed construction project is planned to occur during the primary nesting season (April 1 to July 15)</t>
    </r>
    <r>
      <rPr>
        <b/>
        <sz val="10"/>
        <rFont val="Arial"/>
        <family val="2"/>
      </rPr>
      <t xml:space="preserve"> or</t>
    </r>
    <r>
      <rPr>
        <sz val="10"/>
        <rFont val="Arial"/>
        <family val="2"/>
      </rPr>
      <t xml:space="preserve"> at any other time which may result in the take of nesting migratory birds, then a field survey is needed of the affected habitats and structures to determine the absence or presence of nesting migratory birds.  Contact the state office Wildlife Biologist for guidance in addressing survey needs.</t>
    </r>
  </si>
  <si>
    <t xml:space="preserve">Terry Hickman, Nebraska Department of Environmental Quality, </t>
  </si>
  <si>
    <t>Water Quality Division -- Planning Unit, PO Box 98922,  Lincoln, NE  68509-8922</t>
  </si>
  <si>
    <t>If  “Yes,” document the finding, and inform the client that they need to consult the agency responsible for management, oversight and/or permitting.  The consultation is to determine if the action or activity requires a permit.</t>
  </si>
  <si>
    <t>the client will obtain a permit from USFWS before the action is implemented; OR</t>
  </si>
  <si>
    <t>an alternative conservation system will be implemented that avoids the effect; OR</t>
  </si>
  <si>
    <t>Does the proposed activity potentially impact any "waters of the state", either directly or indirectly?</t>
  </si>
  <si>
    <t xml:space="preserve">Scenic landscapes include such things as: landform, water, vegetation, and structures </t>
  </si>
  <si>
    <t>Tiger beetle, Salt Creek (P)</t>
  </si>
  <si>
    <t>April 2005</t>
  </si>
  <si>
    <t>Significant, convert to wetland.</t>
  </si>
  <si>
    <t>Significant decrease, convert from cropland to wetland.</t>
  </si>
  <si>
    <t>Slight to moderate decrease because of installation costs.</t>
  </si>
  <si>
    <t>Significant increase in habitat capabilities.</t>
  </si>
  <si>
    <t>Slight decrease, land taken out of production.</t>
  </si>
  <si>
    <t>-</t>
  </si>
  <si>
    <t>Will the proposed action or alternative likely result in an adverse effect, incompatible development, or an increased flood hazard within a base (100–year) floodplain in the planning area?</t>
  </si>
  <si>
    <t>Significant.</t>
  </si>
  <si>
    <t>Moderate to significant increase.</t>
  </si>
  <si>
    <t>Significant increase using cable or hose toe, moderate increase if center pivot or solid set.</t>
  </si>
  <si>
    <t>Moderate increase, timing and maintenance require above average management skills.</t>
  </si>
  <si>
    <t>Significant increase due to the application of water.</t>
  </si>
  <si>
    <r>
      <t xml:space="preserve">is </t>
    </r>
    <r>
      <rPr>
        <b/>
        <sz val="10"/>
        <rFont val="Arial"/>
        <family val="2"/>
      </rPr>
      <t>not a federal action</t>
    </r>
  </si>
  <si>
    <t>Title</t>
  </si>
  <si>
    <t>Date</t>
  </si>
  <si>
    <t>FISH AND WILDLIFE COORDINATION</t>
  </si>
  <si>
    <t>FLOODPLAIN MANAGEMENT</t>
  </si>
  <si>
    <t>Is the floodplain's agricultural production in accordance with official state or designated area water quality plans?</t>
  </si>
  <si>
    <t>Slight to moderate increase for new operation.</t>
  </si>
  <si>
    <t>Moderate decrease due to close management requirements.</t>
  </si>
  <si>
    <t>Slight to moderate decrease due to construction needs.</t>
  </si>
  <si>
    <t>Significant, agricultural land converted to non-use or wildlife.</t>
  </si>
  <si>
    <t>Significant decrease, land no longer farmed of grazed.</t>
  </si>
  <si>
    <t>Moderate increase due to control of eroding area.</t>
  </si>
  <si>
    <t>Slight to moderate decrease with smoother field operations.</t>
  </si>
  <si>
    <t>Slight decrease due to design specifications.</t>
  </si>
  <si>
    <t>Significant increase must allow for vegetative establishment.</t>
  </si>
  <si>
    <t xml:space="preserve">Slight increase. </t>
  </si>
  <si>
    <t>Slight increase, practice should be applied during growing season.</t>
  </si>
  <si>
    <t>Hillside Ditch</t>
  </si>
  <si>
    <t>Slight to moderate decrease depending on design criteria.</t>
  </si>
  <si>
    <t>Moderate increase, based on degree of excess surface water.</t>
  </si>
  <si>
    <t>Vertical Drain</t>
  </si>
  <si>
    <t>Moderate to significant decrease due to installation costs.</t>
  </si>
  <si>
    <t>Slight to moderate decrease due to reduced soil wetness, better traction and reduced drag.</t>
  </si>
  <si>
    <t>Bald eagle</t>
  </si>
  <si>
    <t>Eskimo curlew</t>
  </si>
  <si>
    <t>Production</t>
  </si>
  <si>
    <t>Equipment</t>
  </si>
  <si>
    <t>Cost</t>
  </si>
  <si>
    <t>Eligibility</t>
  </si>
  <si>
    <t>Management</t>
  </si>
  <si>
    <t>Yield</t>
  </si>
  <si>
    <t>Flexibility</t>
  </si>
  <si>
    <t>Timing</t>
  </si>
  <si>
    <t>Cash Flow</t>
  </si>
  <si>
    <t>Profitability</t>
  </si>
  <si>
    <t>Landuse</t>
  </si>
  <si>
    <t>Bedding</t>
  </si>
  <si>
    <t>Acre</t>
  </si>
  <si>
    <t>Slight decrease.</t>
  </si>
  <si>
    <t>Moderate increase.</t>
  </si>
  <si>
    <t>Slight.</t>
  </si>
  <si>
    <t>Slight increase.</t>
  </si>
  <si>
    <t>Situational</t>
  </si>
  <si>
    <t>Signature(lead agency/responsible federal official)</t>
  </si>
  <si>
    <t xml:space="preserve">The form NE-CPA-52 is the instrument used to summarize the effects of conservation practices and systems.  It also provides summary documentation of the environmental evaluation (EE) of the planned actions.  The EE is “a concurrent part of the planning process in which the potential long-term and short-term impacts of an action on people, their physical surroundings, and nature are evaluated and alternative actions explored” (NPPH-Amendment 3, January 2000).  The EE applies to all assistance provided by NRCS (GM190, Part 410.5). </t>
  </si>
  <si>
    <t>Wetland Restoration</t>
  </si>
  <si>
    <t>Wetland Creation</t>
  </si>
  <si>
    <t>Wetland Enhancement</t>
  </si>
  <si>
    <t>Significant increase, consider effects on the nesting and breeding or arboreal species.</t>
  </si>
  <si>
    <t>Forest Stand Improvement</t>
  </si>
  <si>
    <t>Slight to moderate increase due to reduction of competitive vegetation.</t>
  </si>
  <si>
    <t>Moderate to significant decrease due to implementation costs.</t>
  </si>
  <si>
    <t>Effects</t>
  </si>
  <si>
    <t>Environmental Concerns</t>
  </si>
  <si>
    <t>Irrigation Field Ditch</t>
  </si>
  <si>
    <t>Irrigation Storage Reservoir</t>
  </si>
  <si>
    <t>Irrigation Water Management</t>
  </si>
  <si>
    <t>Land Smoothing</t>
  </si>
  <si>
    <t>Lined Waterway or Outlet</t>
  </si>
  <si>
    <t>Manure Transfer</t>
  </si>
  <si>
    <t>Nutrient Management</t>
  </si>
  <si>
    <t>PRIME &amp; UNIQUE FARMLANDS</t>
  </si>
  <si>
    <t>Prime And Unique Farmlands</t>
  </si>
  <si>
    <t>Conservation Cover</t>
  </si>
  <si>
    <t>Conservation Crop Rotation</t>
  </si>
  <si>
    <t>Contour Buffer Strips</t>
  </si>
  <si>
    <t>Contour Farming</t>
  </si>
  <si>
    <t>Critical Area Planting</t>
  </si>
  <si>
    <t>589A</t>
  </si>
  <si>
    <t>589C</t>
  </si>
  <si>
    <t>589B</t>
  </si>
  <si>
    <t>Dam, Diversion</t>
  </si>
  <si>
    <t>Dam, Floodwater Retarding</t>
  </si>
  <si>
    <t>Dam, Multiple Purpose</t>
  </si>
  <si>
    <t>Diversion</t>
  </si>
  <si>
    <t>Field Border</t>
  </si>
  <si>
    <t>Filter Strip</t>
  </si>
  <si>
    <t>Fish Stream Improvement</t>
  </si>
  <si>
    <t xml:space="preserve">STEP 3.  </t>
  </si>
  <si>
    <t xml:space="preserve">STEP 4.  </t>
  </si>
  <si>
    <t>MIGRATORY BIRDS</t>
  </si>
  <si>
    <t>Significant increase, practice must be applied to eliminate hazards.</t>
  </si>
  <si>
    <t>Moderate to significant decrease due to design considerations.</t>
  </si>
  <si>
    <t>Significant decerase or increase.</t>
  </si>
  <si>
    <t>Land Reclamation (subsidence treatment)</t>
  </si>
  <si>
    <t>Land Reclamation (toxic discharge control)</t>
  </si>
  <si>
    <t>Land Reclamation (highwall treatment)</t>
  </si>
  <si>
    <t>Mine Shaft &amp; Adit Closing</t>
  </si>
  <si>
    <t xml:space="preserve">Negligible. </t>
  </si>
  <si>
    <t>Significant increase , practice must be applied to eliminate hazards.</t>
  </si>
  <si>
    <t>Land Clearing (woodland)</t>
  </si>
  <si>
    <t>Significant increase practice must be applied in an effective manner.</t>
  </si>
  <si>
    <t>Slight increase due to higher yields and reduced costs.</t>
  </si>
  <si>
    <t>Slight to moderate increase to scout crops.</t>
  </si>
  <si>
    <t>Moderate to significant increase for selecting control system, timing, calibration &amp; records.</t>
  </si>
  <si>
    <t>Slight to moderate increase due to healthier environment for crop production.</t>
  </si>
  <si>
    <t>Slight decrease due to closer management capabilities and following chemical label.</t>
  </si>
  <si>
    <t>Significant increase practice must be applied when needed.</t>
  </si>
  <si>
    <t>Code</t>
  </si>
  <si>
    <t>Access Road</t>
  </si>
  <si>
    <t>Significant increase practice must applied prior to planting.</t>
  </si>
  <si>
    <t>Negligible to slight decrease because of application cost.</t>
  </si>
  <si>
    <t>E.</t>
  </si>
  <si>
    <t>Significant increase practice must be applied following a planned, recurring sequence.</t>
  </si>
  <si>
    <t>Not Applicable</t>
  </si>
  <si>
    <t>Prescribed Burning</t>
  </si>
  <si>
    <t>Moderate increase,  more land is reclaimed for production.</t>
  </si>
  <si>
    <t>Slight Increase.</t>
  </si>
  <si>
    <t>Slight to moderate increase depending on period of burning.</t>
  </si>
  <si>
    <t>Slight increase determining safe time and management logistics or burning.</t>
  </si>
  <si>
    <t>Slight increase due to improved forage production quality and quantity.</t>
  </si>
  <si>
    <t>Moderate decrease due to preparation of area prior to burn.</t>
  </si>
  <si>
    <t>Significant increase practice must be applied according to climatic and fuel conditions.</t>
  </si>
  <si>
    <t>Slight increase due to higher yield.</t>
  </si>
  <si>
    <t>Forest, Range</t>
  </si>
  <si>
    <t>Cover and Green manure Crop</t>
  </si>
  <si>
    <t>Significant if large areas are planted, N/A if small areas planted or tilled in.</t>
  </si>
  <si>
    <t>Moderate increase establishment of plants dependant on climate and season.</t>
  </si>
  <si>
    <t>Slight decrease due to establishment costs.</t>
  </si>
  <si>
    <t>Moderate to significant decrease.</t>
  </si>
  <si>
    <t>Significant increase due to reduction of seepage losses.</t>
  </si>
  <si>
    <t>Moderate increase practice should be applied prior to excessive seepage losses.</t>
  </si>
  <si>
    <t>Slight to moderate decrease due to application costs.</t>
  </si>
  <si>
    <t>Pumped Well Drain</t>
  </si>
  <si>
    <t>Slight increase by providing subsurface drainage.</t>
  </si>
  <si>
    <t>Slight to moderate increase resulting in proper water management.</t>
  </si>
  <si>
    <t>Is one or more of the alternative methods or locations practical?</t>
  </si>
  <si>
    <t>Will assistance continue to be provided?</t>
  </si>
  <si>
    <t>INVASIVE SPECIES</t>
  </si>
  <si>
    <t>Is the proposed action or activity in an area where invasive species are known to occur or where risk of an invasion exists?</t>
  </si>
  <si>
    <t>Significant decrease, land converted to water &amp; sediment storage.</t>
  </si>
  <si>
    <t>Significant increase in preserving the capacity of waterways.</t>
  </si>
  <si>
    <t>Moderate to significant decrease to construction costs.</t>
  </si>
  <si>
    <t>Significant decrease, if land taken out of production.</t>
  </si>
  <si>
    <t>Slight to moderate.</t>
  </si>
  <si>
    <t>Slight to significant decrease.</t>
  </si>
  <si>
    <t>Negligible to moderate increase, offset by improved soil quality &amp; water holding capacity.</t>
  </si>
  <si>
    <t>Slight to moderate decrease with land taken out of production.</t>
  </si>
  <si>
    <t>Moderate increase due to improved soil quality, fertility and moisture holding capacity.</t>
  </si>
  <si>
    <t xml:space="preserve">Beetle, American burying (E) </t>
  </si>
  <si>
    <t xml:space="preserve">Crane, whooping (E) </t>
  </si>
  <si>
    <t>Curlew, Eskimo (E)</t>
  </si>
  <si>
    <t>Eagle, bald (T)</t>
  </si>
  <si>
    <t>Ferret, black-footed (E)</t>
  </si>
  <si>
    <t>Orchid, western prairie fringed (T)</t>
  </si>
  <si>
    <t xml:space="preserve">Plover, piping (T) </t>
  </si>
  <si>
    <t>Shiner, Topeka (E)</t>
  </si>
  <si>
    <t>Sturgeon, pallid (E)</t>
  </si>
  <si>
    <t xml:space="preserve">Tern, least (E) </t>
  </si>
  <si>
    <t xml:space="preserve">Wolf, gray (E) </t>
  </si>
  <si>
    <t>Designated critical habitat</t>
  </si>
  <si>
    <t>Federal Species</t>
  </si>
  <si>
    <t>Critical Habitat</t>
  </si>
  <si>
    <t>Ladies'-tresses, Ute (T)</t>
  </si>
  <si>
    <t>Penstemon, blowout (T)</t>
  </si>
  <si>
    <t>Butterfly plant, Colorado (T)</t>
  </si>
  <si>
    <t>Slight to moderate increase for performing tillage operations.</t>
  </si>
  <si>
    <t>Slight increase due to improved infiltration and root penetration.</t>
  </si>
  <si>
    <t>Slight increase due to more conductive growing conditions.</t>
  </si>
  <si>
    <t>Moderate increase practice should be implemented prior to planting.</t>
  </si>
  <si>
    <t>Clearing &amp; Snagging</t>
  </si>
  <si>
    <t>Slight short-term decrease, debris placed on farmland.</t>
  </si>
  <si>
    <t>Significant increase during establishment.</t>
  </si>
  <si>
    <t>Significant decrease due to application costs.</t>
  </si>
  <si>
    <t>Significant if large areas are planted, otherwise N/A.</t>
  </si>
  <si>
    <t>Significant decrease, land converted to permanent cover.</t>
  </si>
  <si>
    <t>Moderate Decrease.</t>
  </si>
  <si>
    <t>Moderate.</t>
  </si>
  <si>
    <t>Moderate decrease in water management.</t>
  </si>
  <si>
    <t>Slight decrease due to design considerations.</t>
  </si>
  <si>
    <t>Significant increase, installed while field is fallow, allowing for vegetation establishment.</t>
  </si>
  <si>
    <t>Use Exclusion</t>
  </si>
  <si>
    <t>Significant decrease.</t>
  </si>
  <si>
    <t>Moderate decrease due to unavailability of deferred area.</t>
  </si>
  <si>
    <t>Moderate decrease due to incorporating deferred area into grazing plan.</t>
  </si>
  <si>
    <t>Significant increase, forage must be available for livestock while target area is deferred.</t>
  </si>
  <si>
    <t>Slight to moderate decrease due to loss of grazing.</t>
  </si>
  <si>
    <t>Mole Drain</t>
  </si>
  <si>
    <t>Slight decrease because of practice application.</t>
  </si>
  <si>
    <t>Mulching</t>
  </si>
  <si>
    <t>Moderate to significant increase during application.</t>
  </si>
  <si>
    <t>Slight increase due to conserved moisture and reduced erosion.</t>
  </si>
  <si>
    <t>Flexibility - Slight decrease due to incorporating practice into the cropping system.</t>
  </si>
  <si>
    <t>ANIMALS</t>
  </si>
  <si>
    <t>List all federal species to be considered:</t>
  </si>
  <si>
    <t>Endangered, threatened, &amp; proposed species</t>
  </si>
  <si>
    <r>
      <t>C.</t>
    </r>
    <r>
      <rPr>
        <sz val="10"/>
        <rFont val="Arial"/>
        <family val="0"/>
      </rPr>
      <t xml:space="preserve"> CMU/Fields/Legal desc.(as applicable):</t>
    </r>
  </si>
  <si>
    <t>Grade Stabilization Structure</t>
  </si>
  <si>
    <t>Grazing Land Mechanical Treatment</t>
  </si>
  <si>
    <t>Heavy Use Area Protection</t>
  </si>
  <si>
    <t>Significant increase if allowed according to state law and will not pollute underground waters.</t>
  </si>
  <si>
    <t>Slight to significant increase depending on type of waste and method of distribution.</t>
  </si>
  <si>
    <r>
      <t>E.</t>
    </r>
    <r>
      <rPr>
        <sz val="10"/>
        <rFont val="Arial"/>
        <family val="2"/>
      </rPr>
      <t xml:space="preserve"> Describe the Purpose and Need for action:</t>
    </r>
  </si>
  <si>
    <r>
      <t xml:space="preserve">1. </t>
    </r>
    <r>
      <rPr>
        <sz val="10"/>
        <rFont val="Arial"/>
        <family val="0"/>
      </rPr>
      <t>Check the appropriate categorical exclusion:</t>
    </r>
  </si>
  <si>
    <r>
      <t>2.</t>
    </r>
    <r>
      <rPr>
        <sz val="10"/>
        <rFont val="Arial"/>
        <family val="0"/>
      </rPr>
      <t xml:space="preserve"> Provide citation of current NEPA document tiered to:</t>
    </r>
  </si>
  <si>
    <t>Other/notes</t>
  </si>
  <si>
    <t>If answer is "No," additional evaluation is not needed.  Document the finding, including the basis for the determination, on form NE-CPA-52 and proceed with planning.</t>
  </si>
  <si>
    <t xml:space="preserve">e.  River Basin Studies under Sec. 6 Public Law (PL) 83-566 as amended 7 CFR Part 621.  </t>
  </si>
  <si>
    <t>N.</t>
  </si>
  <si>
    <r>
      <t xml:space="preserve">has been </t>
    </r>
    <r>
      <rPr>
        <b/>
        <sz val="10"/>
        <rFont val="Arial"/>
        <family val="2"/>
      </rPr>
      <t>sufficiently analyzed</t>
    </r>
    <r>
      <rPr>
        <sz val="10"/>
        <rFont val="Arial"/>
        <family val="0"/>
      </rPr>
      <t xml:space="preserve"> in an existing NRCS environmental document</t>
    </r>
  </si>
  <si>
    <t>Harmful Levels of Pathogens in Surface Water</t>
  </si>
  <si>
    <t>Harmful Levels of Petroleum in Surface Water</t>
  </si>
  <si>
    <t>Excessive Suspended Sediment &amp; Turbidity in Surface Water</t>
  </si>
  <si>
    <t>Excessive Ozone</t>
  </si>
  <si>
    <t>Excessive Greenhouse Gas - CO2</t>
  </si>
  <si>
    <t>Excessive Greenhouse Gas - CH4</t>
  </si>
  <si>
    <t>Ammonia (NH3)</t>
  </si>
  <si>
    <t>Chemical Drift</t>
  </si>
  <si>
    <t>Objectionable Odors</t>
  </si>
  <si>
    <t xml:space="preserve">As needed, conduct an inventory of the invasive species and identify areas at risk for future invasions. Document areas and management considerations in the plan or assistance notes. </t>
  </si>
  <si>
    <t>Have appropriate tools, techniques, management strategies, and risks for invasive species prevention, control, and management been considered in the planning process?</t>
  </si>
  <si>
    <t>Significant increase, allowing protection for adjacent areas.</t>
  </si>
  <si>
    <t>Significant increase must be installed prior to burning.</t>
  </si>
  <si>
    <t>Slight to significant increase during installation.</t>
  </si>
  <si>
    <t>Slight increase due to favorable habitat.</t>
  </si>
  <si>
    <t>Slight decrease due to installation costs.</t>
  </si>
  <si>
    <t>Commercial Fishponds</t>
  </si>
  <si>
    <t>Moderate to significant increase for new operation.</t>
  </si>
  <si>
    <t>Significant increase due to providing favorable environment for aquaculture.</t>
  </si>
  <si>
    <t>Significant decrease due to purchase and maintenance of equipment.</t>
  </si>
  <si>
    <t>Feet</t>
  </si>
  <si>
    <t>N/A if no change in crops irrigated, significant if water use changes.</t>
  </si>
  <si>
    <t xml:space="preserve">Slight to moderate increase. </t>
  </si>
  <si>
    <t>Slight to moderate increase.</t>
  </si>
  <si>
    <t>Significant increase due to conveyance of water to the farm.</t>
  </si>
  <si>
    <t>Moderate to significant decrease due to construction cost.</t>
  </si>
  <si>
    <t>Moderate decrease to significant increase.</t>
  </si>
  <si>
    <t>Channel Vegetation</t>
  </si>
  <si>
    <t>Slight decrease, channel banks out of production.</t>
  </si>
  <si>
    <t>Slight increase during establishment.</t>
  </si>
  <si>
    <t>Slight increase due to improved farmability of sloping land.</t>
  </si>
  <si>
    <t>Slight to moderate increase due to water distribution.</t>
  </si>
  <si>
    <t>Moderate decrease due to design criteria.</t>
  </si>
  <si>
    <t>Water Table Control</t>
  </si>
  <si>
    <t>Slight increase, offset by improvements in crop production.</t>
  </si>
  <si>
    <t>Moderate to significant decrease  due to construction costs.</t>
  </si>
  <si>
    <t>Restoration and Management of Declining Habitats</t>
  </si>
  <si>
    <t>Form: cpa52</t>
  </si>
  <si>
    <t>If “No,” the district conservationist will determine whether to continue providing assistance.  Go to Step 5.</t>
  </si>
  <si>
    <t>Significant increase, applied to conserve surface or subsurface water by controlling outflow.</t>
  </si>
  <si>
    <t>Slight to moderate decrease due to implementation costs.</t>
  </si>
  <si>
    <t>Rock Barrier</t>
  </si>
  <si>
    <t>Will the proposed action or activity have an effect on the natural, cultural, or recreational values of the Wild, Scenic, or Recreational River?</t>
  </si>
  <si>
    <t xml:space="preserve">If your answer is “Yes,” document the finding, including the reasons, on form NE-CPA-52 or equivalent, and contact the State Office Environmental Specialist for guidance in consulting the agency responsible for management of the wild, scenic, or recreational river.  The consultation is to determine if the action or activity requires a permit and if it is compatible with the management plan for the river.  Further assistance may be provided only with the concurrence of the regulatory agency. </t>
  </si>
  <si>
    <t>Do practicable alternatives exist which either enhance wetland functions and values, or avoid or minimize harm to wetlands?  Attach Minimal Effect Procedure evaluation to document minimization.</t>
  </si>
  <si>
    <t>Will the proposed activity impact any areas of potential "Other Waters" or is the project in proximity of a water that has been listed by the state as “impaired” under Section 303(d)?</t>
  </si>
  <si>
    <t>For a listing of water that has been listed as "impaired" refer to the Nebraska DEQ web site:</t>
  </si>
  <si>
    <t>Inefficient Water Use on Non-irrigated Land</t>
  </si>
  <si>
    <t>Reduced Storage of Water Bodies by Sediment Accumulation</t>
  </si>
  <si>
    <t>Aquifer Overdraft</t>
  </si>
  <si>
    <t>Insufficient Flows in Water Courses</t>
  </si>
  <si>
    <t>Harmful Levels of Pesticides in Groundwater</t>
  </si>
  <si>
    <t>Excessive Nutrients and Organics in Groundwater</t>
  </si>
  <si>
    <t>Excessive Salinity in Groundwater</t>
  </si>
  <si>
    <t>Harmful Levels of Heavy Metals in Groundwater</t>
  </si>
  <si>
    <t>Harmful Levels of Pathogens in Groundwater</t>
  </si>
  <si>
    <t>Harmful Levels of Petroleum in Groundwater</t>
  </si>
  <si>
    <t>Harmful Levels of Pesticides in Surface Water</t>
  </si>
  <si>
    <t>Excessive Nutrients and Organics in Surface Water</t>
  </si>
  <si>
    <t>Excessive Salinity in Surface Water</t>
  </si>
  <si>
    <t>Harmful Levels of Heavy Metals in Surface Water</t>
  </si>
  <si>
    <t>Harmful Temperatures of Surface Water</t>
  </si>
  <si>
    <t>If your answer is "No," additional evaluation is not needed.  Attach documentation to the form NE-CPA-52 and proceed with planning.</t>
  </si>
  <si>
    <t xml:space="preserve">What are the short and long-term impacts along with the direct, indirect, and cumulative impacts of the proposed action or activity on the endangered, threatened, or proposed species, designated critical habitat or species or habitat proposed for listing?  </t>
  </si>
  <si>
    <t xml:space="preserve">Consider the short and long-term impacts along with the direct, indirect, and cumulative impacts of the proposed action or activity on the species listed in step S1.  </t>
  </si>
  <si>
    <t>A "take" for this application is defined as to harass, harm, pursue, hunt, shoot, wound, kill, trap, capture, or collect or attempt to engage in any such conduct.</t>
  </si>
  <si>
    <t>Is there expected to be a take, exportation or possession as a result of the action?</t>
  </si>
  <si>
    <t>Briefly describe mitigation to be applied that will offset any adverse impacts.  Attach appropriate documentation to the NE-CPA-52.</t>
  </si>
  <si>
    <t>Floodplain Management continued</t>
  </si>
  <si>
    <t>www.agr.state.ne.us/division/bpi/nwp/nwp1.htm</t>
  </si>
  <si>
    <t>Cultural resource indicators are described in the current cultural resource training manual.</t>
  </si>
  <si>
    <t>Client/Plan Information:</t>
  </si>
  <si>
    <t>If your answer is “Yes,” ensure that potential adverse effects are avoided to the extent feasible and document the effects on form NE-CPA-52.  Document on form NE-CPA-52 if there is a need for a specific action by the lead agency/responsible federal official to consult or conference with USFWS.  Inform the client and continue preliminary planning that is dependant on the lead agency/responsible federal official providing documentation to show the effects have been addressed.  Further NRCS technical assistance will be provided only if an alternative conservation practice or treatment that avoids adverse effects is selected or according to the terms of the consultation and any permit that is obtained from the USFWS.</t>
  </si>
  <si>
    <t>Is NRCS providing financial assistance or otherwise controlling the action (e.g., action on USDA easements or assistance such as HEL plans and minimal effects determinations)?</t>
  </si>
  <si>
    <t>Slight increase because of higher yields and reduced costs.</t>
  </si>
  <si>
    <t>Tree/Shrub Pruning</t>
  </si>
  <si>
    <t>Watering Facility</t>
  </si>
  <si>
    <t>Short term significant.</t>
  </si>
  <si>
    <t>Anaerobic Digester - Ambient Temperature</t>
  </si>
  <si>
    <t>Anaerobic Digester - Controlled Temperature</t>
  </si>
  <si>
    <t>Anionic Polyacrylamide (PAM) erosion control</t>
  </si>
  <si>
    <t>Closure of Waste Impoundments</t>
  </si>
  <si>
    <t>Deep Tillage</t>
  </si>
  <si>
    <t>Acres</t>
  </si>
  <si>
    <t>Fish Passage</t>
  </si>
  <si>
    <t>Moderate to significant increase for application.</t>
  </si>
  <si>
    <t>Slight to moderate increase due to improved soil quality.</t>
  </si>
  <si>
    <t>Significant increase based on climatic factors.</t>
  </si>
  <si>
    <t>Slight to moderate increase over long term.</t>
  </si>
  <si>
    <t>Significant decrease due to implementation cost,</t>
  </si>
  <si>
    <t xml:space="preserve">Potential convert cropland </t>
  </si>
  <si>
    <t>Potential slight increase</t>
  </si>
  <si>
    <t>Situational -  moved vs closed</t>
  </si>
  <si>
    <t>Significant short term decrease</t>
  </si>
  <si>
    <t>Moderate depending on location.</t>
  </si>
  <si>
    <t>Moderate increase (mechanical).</t>
  </si>
  <si>
    <t>Not Applicable, Biological-moderate increase</t>
  </si>
  <si>
    <t>Slight increase for managing burns OR for safely mixing and timely application.</t>
  </si>
  <si>
    <t>Slight to moderate increase during burning season OR mechanical operations.</t>
  </si>
  <si>
    <t>Slight to moderate increase due to restoration of natural plant community.</t>
  </si>
  <si>
    <t>Slight to moderate decrease due to preparation and deferment costs.</t>
  </si>
  <si>
    <t xml:space="preserve">Brush Management </t>
  </si>
  <si>
    <t>Moderate to significant increase, restorating natural plant community balance.</t>
  </si>
  <si>
    <t>Significant increase:climate/fuel conditions/label instruct/species control.</t>
  </si>
  <si>
    <t>Slight to moderate decrease due to construction costs,</t>
  </si>
  <si>
    <t>Significant, cropland converted to walkway.</t>
  </si>
  <si>
    <t xml:space="preserve">J,K  </t>
  </si>
  <si>
    <t>L.</t>
  </si>
  <si>
    <t>M.</t>
  </si>
  <si>
    <t>O.</t>
  </si>
  <si>
    <t>P.</t>
  </si>
  <si>
    <t>Q.</t>
  </si>
  <si>
    <t>List any necessary easements, permissions, or permits (i.e., Clean Water Act section 404, Endangered Species Act section 10, state or county permits).</t>
  </si>
  <si>
    <r>
      <t xml:space="preserve">is </t>
    </r>
    <r>
      <rPr>
        <b/>
        <sz val="10"/>
        <rFont val="Arial"/>
        <family val="2"/>
      </rPr>
      <t>categorically excluded</t>
    </r>
    <r>
      <rPr>
        <sz val="10"/>
        <rFont val="Arial"/>
        <family val="0"/>
      </rPr>
      <t xml:space="preserve"> from further environmental analysis </t>
    </r>
    <r>
      <rPr>
        <b/>
        <sz val="10"/>
        <rFont val="Arial"/>
        <family val="2"/>
      </rPr>
      <t xml:space="preserve">and </t>
    </r>
    <r>
      <rPr>
        <sz val="10"/>
        <rFont val="Arial"/>
        <family val="2"/>
      </rPr>
      <t>there are no extraordinary circumstances</t>
    </r>
  </si>
  <si>
    <r>
      <t xml:space="preserve">effects are </t>
    </r>
    <r>
      <rPr>
        <b/>
        <sz val="10"/>
        <rFont val="Arial"/>
        <family val="2"/>
      </rPr>
      <t xml:space="preserve">unknown, OR </t>
    </r>
    <r>
      <rPr>
        <sz val="10"/>
        <rFont val="Arial"/>
        <family val="2"/>
      </rPr>
      <t xml:space="preserve">are not likely to be significant, </t>
    </r>
    <r>
      <rPr>
        <b/>
        <sz val="10"/>
        <rFont val="Arial"/>
        <family val="2"/>
      </rPr>
      <t xml:space="preserve">OR </t>
    </r>
    <r>
      <rPr>
        <sz val="10"/>
        <rFont val="Arial"/>
        <family val="2"/>
      </rPr>
      <t>may result in a significant impact on the human environment</t>
    </r>
  </si>
  <si>
    <t>Candidate species</t>
  </si>
  <si>
    <t>The FSA or other federal agency responsible official must sign and date for FSA or other agency funded activities.  If NRCS is providing the financial assistance then the NRCS responsible official must sign and date.  The Responsible Federal Official/Agency that signs the "R" signature line is responsible for making the NEPA finding and completing any needed consultations.</t>
  </si>
  <si>
    <t>Extraordinary circumstances usually involve impacts on environmental concerns such as wetlands, floodplains, or cultural resources.  The circumstances that may lead to a determination of extraordinary circumstances are the same factors used to make determinations of significance and include:</t>
  </si>
  <si>
    <t>Slight decrease, if land taken out of production.</t>
  </si>
  <si>
    <t>Slight decrease because of construction costs.</t>
  </si>
  <si>
    <t>Runoff Mgmt System</t>
  </si>
  <si>
    <t>Initiate community outreach to affected and interested parties that are categorized as low income, minority, or as Indian tribes.  The purpose of this is to encourage participation and input on the proposed program or activity and any alternatives or mitigating options.  Participation of these populations may require adaptive or innovative approaches to overcome linguistic, institutional, cultural, economic, historic, or other potential barriers to effective participation.  Go to Step 4.</t>
  </si>
  <si>
    <t>May Affect</t>
  </si>
  <si>
    <t>NLAA concur</t>
  </si>
  <si>
    <t>Slight decrease due to high fuel and labor requirements.</t>
  </si>
  <si>
    <t>Roof Runoff Mgmt</t>
  </si>
  <si>
    <t>Slight decrease due to construction cost.</t>
  </si>
  <si>
    <t>Significant, cropland changed to roadway.</t>
  </si>
  <si>
    <t>Significant decrease, land taken out of production</t>
  </si>
  <si>
    <t>Moderate to significant.</t>
  </si>
  <si>
    <t>Slight to moderate decrease, more efficient movement around farm</t>
  </si>
  <si>
    <t>Slight decrease due to land conversion</t>
  </si>
  <si>
    <t>Slight increase due to more efficient accessibility.</t>
  </si>
  <si>
    <t>Slight to moderate decrease due to construction cost.</t>
  </si>
  <si>
    <t>Riparian Herbaceous Cover</t>
  </si>
  <si>
    <t>Significant to moderate increase in habitat capabilities.</t>
  </si>
  <si>
    <t>Negligible decrease because of implementation costs.</t>
  </si>
  <si>
    <t>Wetland Wildlife Habitat Management</t>
  </si>
  <si>
    <t>Negligible to significant increase depending if water level is natural or artificial maintained.</t>
  </si>
  <si>
    <t>Upland Wildlife Management</t>
  </si>
  <si>
    <t>Unit</t>
  </si>
  <si>
    <t>Land Use</t>
  </si>
  <si>
    <t>Features on maps labeled as stream, lake, river, creek, gulch, arroyo, etc.</t>
  </si>
  <si>
    <t>Are wetlands present in or near the planning area?</t>
  </si>
  <si>
    <t>Will the proposed activity impact any wetland areas?</t>
  </si>
  <si>
    <t>Slight decrease, lose cropland as ditch is installed.</t>
  </si>
  <si>
    <t>If "No", you must consider and include appropriate factors relating to the existing and potential invasive species for the planning area and repeat Step 2.</t>
  </si>
  <si>
    <t>If  “Yes,” and the land user agrees to implement the alternative, no additional evaluation is needed concerning floodplain areas.  Document the finding, including the reasons, on form NE-CPA-52 and proceed with planning.  If otherwise, go to Step 5.</t>
  </si>
  <si>
    <t>To assist in addressing this special environmental concern, utilize general information that is included in Nebraska Conservation Planning Sheet 19 regarding weed control and establishing and/or maintaining cover.  Refer to the link given below to access the Nebraska Department of Agriculture noxious weed program information.  Also be aware of any animal species that may become a concern in your planning area.</t>
  </si>
  <si>
    <r>
      <t xml:space="preserve">When addressing this special environmental concern also keep in mind the </t>
    </r>
    <r>
      <rPr>
        <b/>
        <sz val="10"/>
        <rFont val="Arial"/>
        <family val="2"/>
      </rPr>
      <t>Bald Eagle Protection Act</t>
    </r>
    <r>
      <rPr>
        <sz val="10"/>
        <rFont val="Arial"/>
        <family val="2"/>
      </rPr>
      <t xml:space="preserve"> that prohibits the taking or possession of and commerce in bald and golden eagles, with limited exceptions.  Contact the State Office Environmental Specialist if such effect may occur.  Keep in mind that there are also concerns to address under the Migratory Bird Treaty Act and the Endangered Species Act.  </t>
    </r>
  </si>
  <si>
    <t>NRCS may need to terminate assistance. Contact the NRCS State Office Environmental Specialist or Wildlife Biologist.</t>
  </si>
  <si>
    <t>Required -Attach
Field Inventory 
Guide Sheet</t>
  </si>
  <si>
    <t>Below section to be completed by lead agency/responsible federal official</t>
  </si>
  <si>
    <t xml:space="preserve">General Instructions for Completing Form NE-CPA-52, </t>
  </si>
  <si>
    <t>Field Inventory Guide Sheet</t>
  </si>
  <si>
    <r>
      <t xml:space="preserve">RESOURCE CONSIDERATIONS </t>
    </r>
    <r>
      <rPr>
        <b/>
        <sz val="14"/>
        <color indexed="10"/>
        <rFont val="Arial"/>
        <family val="2"/>
      </rPr>
      <t>(Required)</t>
    </r>
  </si>
  <si>
    <r>
      <t xml:space="preserve">CULTURAL RESOURCES </t>
    </r>
    <r>
      <rPr>
        <b/>
        <sz val="14"/>
        <color indexed="10"/>
        <rFont val="Arial"/>
        <family val="2"/>
      </rPr>
      <t>(Required)</t>
    </r>
  </si>
  <si>
    <r>
      <t>ENDANGERED &amp; THREATENED SPECIES</t>
    </r>
    <r>
      <rPr>
        <b/>
        <sz val="14"/>
        <color indexed="10"/>
        <rFont val="Arial"/>
        <family val="2"/>
      </rPr>
      <t xml:space="preserve"> (Required)</t>
    </r>
  </si>
  <si>
    <t xml:space="preserve">If your answer is “No,” contact the State Office Environmental Specialist.  Consultation needs with the USFWS and Nebraska Game and Parks Commission shall be addressed.  NRCS shall give full consideration to the recommendations and those recommendations shall be made an integral part of any plan submitted for authorization or approval by any agency or person.  </t>
  </si>
  <si>
    <t>If  “No,” written notification of the decision to terminate assistance shall be provided to the land user and the local conservation district.  Document the finding, including the reasons, on NE-CPA-52.</t>
  </si>
  <si>
    <t>If "Yes", repeat Step 2 or contact the State Office Environmental Specialist for further review.</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</si>
</sst>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 "/>
    <numFmt numFmtId="166" formatCode="&quot;$&quot;#,##0.00"/>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409]mmmm\-yy;@"/>
    <numFmt numFmtId="173" formatCode="[$-409]h:mm:ss\ AM/PM"/>
    <numFmt numFmtId="174" formatCode="0.0"/>
  </numFmts>
  <fonts count="51">
    <font>
      <sz val="10"/>
      <name val="Arial"/>
      <family val="0"/>
    </font>
    <font>
      <sz val="8"/>
      <name val="Arial"/>
      <family val="2"/>
    </font>
    <font>
      <b/>
      <sz val="10"/>
      <name val="Arial"/>
      <family val="2"/>
    </font>
    <font>
      <b/>
      <sz val="12"/>
      <name val="Arial"/>
      <family val="2"/>
    </font>
    <font>
      <b/>
      <sz val="12"/>
      <name val="Times New Roman"/>
      <family val="1"/>
    </font>
    <font>
      <b/>
      <sz val="14"/>
      <name val="Arial"/>
      <family val="2"/>
    </font>
    <font>
      <u val="single"/>
      <sz val="10"/>
      <name val="Arial"/>
      <family val="2"/>
    </font>
    <font>
      <sz val="10"/>
      <name val="Times New Roman"/>
      <family val="1"/>
    </font>
    <font>
      <sz val="8"/>
      <name val="Tahoma"/>
      <family val="0"/>
    </font>
    <font>
      <b/>
      <sz val="8"/>
      <name val="Tahoma"/>
      <family val="0"/>
    </font>
    <font>
      <b/>
      <sz val="9"/>
      <name val="Arial"/>
      <family val="2"/>
    </font>
    <font>
      <sz val="12"/>
      <name val="Arial"/>
      <family val="2"/>
    </font>
    <font>
      <sz val="7"/>
      <color indexed="18"/>
      <name val="Arial"/>
      <family val="2"/>
    </font>
    <font>
      <sz val="10"/>
      <color indexed="18"/>
      <name val="Arial"/>
      <family val="2"/>
    </font>
    <font>
      <b/>
      <i/>
      <sz val="12"/>
      <color indexed="60"/>
      <name val="Arial"/>
      <family val="2"/>
    </font>
    <font>
      <b/>
      <i/>
      <sz val="12"/>
      <color indexed="17"/>
      <name val="Arial"/>
      <family val="2"/>
    </font>
    <font>
      <b/>
      <i/>
      <sz val="12"/>
      <color indexed="12"/>
      <name val="Arial"/>
      <family val="2"/>
    </font>
    <font>
      <b/>
      <i/>
      <sz val="12"/>
      <color indexed="16"/>
      <name val="Arial"/>
      <family val="2"/>
    </font>
    <font>
      <b/>
      <i/>
      <sz val="12"/>
      <color indexed="10"/>
      <name val="Arial"/>
      <family val="2"/>
    </font>
    <font>
      <b/>
      <i/>
      <sz val="12"/>
      <color indexed="46"/>
      <name val="Arial"/>
      <family val="2"/>
    </font>
    <font>
      <b/>
      <u val="single"/>
      <sz val="10"/>
      <name val="Arial"/>
      <family val="2"/>
    </font>
    <font>
      <b/>
      <u val="single"/>
      <sz val="12"/>
      <name val="Arial"/>
      <family val="2"/>
    </font>
    <font>
      <b/>
      <sz val="8"/>
      <name val="Arial"/>
      <family val="2"/>
    </font>
    <font>
      <sz val="10"/>
      <color indexed="10"/>
      <name val="Arial"/>
      <family val="0"/>
    </font>
    <font>
      <sz val="10"/>
      <color indexed="8"/>
      <name val="Times New Roman"/>
      <family val="1"/>
    </font>
    <font>
      <b/>
      <sz val="10"/>
      <name val="Times New Roman"/>
      <family val="1"/>
    </font>
    <font>
      <sz val="8"/>
      <color indexed="10"/>
      <name val="Tahoma"/>
      <family val="0"/>
    </font>
    <font>
      <b/>
      <sz val="10"/>
      <color indexed="54"/>
      <name val="Arial"/>
      <family val="2"/>
    </font>
    <font>
      <u val="single"/>
      <sz val="10"/>
      <color indexed="12"/>
      <name val="Arial"/>
      <family val="0"/>
    </font>
    <font>
      <u val="single"/>
      <sz val="10"/>
      <color indexed="36"/>
      <name val="Arial"/>
      <family val="0"/>
    </font>
    <font>
      <b/>
      <sz val="7"/>
      <name val="Arial"/>
      <family val="2"/>
    </font>
    <font>
      <sz val="7"/>
      <name val="Small Fonts"/>
      <family val="2"/>
    </font>
    <font>
      <b/>
      <sz val="9"/>
      <color indexed="12"/>
      <name val="Arial"/>
      <family val="2"/>
    </font>
    <font>
      <b/>
      <sz val="10"/>
      <color indexed="12"/>
      <name val="Times New Roman"/>
      <family val="1"/>
    </font>
    <font>
      <sz val="9"/>
      <name val="Arial"/>
      <family val="2"/>
    </font>
    <font>
      <b/>
      <sz val="12"/>
      <color indexed="12"/>
      <name val="Arial"/>
      <family val="2"/>
    </font>
    <font>
      <b/>
      <sz val="12"/>
      <color indexed="12"/>
      <name val="Times New Roman"/>
      <family val="1"/>
    </font>
    <font>
      <sz val="6"/>
      <name val="Small Fonts"/>
      <family val="2"/>
    </font>
    <font>
      <sz val="8"/>
      <name val="Times New Roman"/>
      <family val="1"/>
    </font>
    <font>
      <b/>
      <sz val="10"/>
      <color indexed="10"/>
      <name val="Times New Roman"/>
      <family val="1"/>
    </font>
    <font>
      <sz val="9"/>
      <name val="Times New Roman"/>
      <family val="1"/>
    </font>
    <font>
      <strike/>
      <sz val="8"/>
      <name val="Arial"/>
      <family val="2"/>
    </font>
    <font>
      <i/>
      <u val="single"/>
      <sz val="8"/>
      <name val="Arial"/>
      <family val="2"/>
    </font>
    <font>
      <b/>
      <sz val="7"/>
      <name val="Small Fonts"/>
      <family val="2"/>
    </font>
    <font>
      <sz val="12"/>
      <name val="Times New Roman"/>
      <family val="1"/>
    </font>
    <font>
      <b/>
      <sz val="6"/>
      <name val="Arial"/>
      <family val="2"/>
    </font>
    <font>
      <sz val="6"/>
      <name val="Arial"/>
      <family val="2"/>
    </font>
    <font>
      <b/>
      <sz val="10"/>
      <name val="Tahoma"/>
      <family val="2"/>
    </font>
    <font>
      <u val="single"/>
      <sz val="12"/>
      <color indexed="12"/>
      <name val="Verdana"/>
      <family val="2"/>
    </font>
    <font>
      <b/>
      <sz val="12"/>
      <color indexed="10"/>
      <name val="Arial"/>
      <family val="2"/>
    </font>
    <font>
      <b/>
      <sz val="14"/>
      <color indexed="10"/>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s>
  <borders count="83">
    <border>
      <left/>
      <right/>
      <top/>
      <bottom/>
      <diagonal/>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style="thick"/>
      <top style="thin"/>
      <bottom style="thin"/>
    </border>
    <border>
      <left style="thin"/>
      <right>
        <color indexed="63"/>
      </right>
      <top>
        <color indexed="63"/>
      </top>
      <bottom>
        <color indexed="63"/>
      </bottom>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color indexed="63"/>
      </right>
      <top>
        <color indexed="63"/>
      </top>
      <bottom style="thin"/>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color indexed="63"/>
      </left>
      <right style="medium"/>
      <top>
        <color indexed="63"/>
      </top>
      <bottom>
        <color indexed="63"/>
      </bottom>
    </border>
    <border>
      <left>
        <color indexed="63"/>
      </left>
      <right style="dotted"/>
      <top style="medium"/>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ck"/>
      <right style="thin"/>
      <top style="thin"/>
      <bottom style="thin"/>
    </border>
    <border>
      <left style="thin">
        <color indexed="22"/>
      </left>
      <right style="thin">
        <color indexed="22"/>
      </right>
      <top style="thin">
        <color indexed="22"/>
      </top>
      <bottom style="thin">
        <color indexed="22"/>
      </bottom>
    </border>
    <border>
      <left style="dotted"/>
      <right>
        <color indexed="63"/>
      </right>
      <top style="thin"/>
      <bottom>
        <color indexed="63"/>
      </bottom>
    </border>
    <border>
      <left>
        <color indexed="63"/>
      </left>
      <right style="thick"/>
      <top style="thin"/>
      <bottom>
        <color indexed="63"/>
      </bottom>
    </border>
    <border>
      <left style="thick"/>
      <right>
        <color indexed="63"/>
      </right>
      <top style="thin"/>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color indexed="63"/>
      </top>
      <bottom>
        <color indexed="63"/>
      </bottom>
    </border>
    <border>
      <left>
        <color indexed="63"/>
      </left>
      <right style="dotted"/>
      <top style="thin"/>
      <bottom>
        <color indexed="63"/>
      </bottom>
    </border>
    <border>
      <left style="thin"/>
      <right style="thick"/>
      <top style="thin"/>
      <bottom>
        <color indexed="63"/>
      </bottom>
    </border>
    <border>
      <left style="thin"/>
      <right style="thick"/>
      <top>
        <color indexed="63"/>
      </top>
      <bottom style="thin"/>
    </border>
    <border>
      <left>
        <color indexed="63"/>
      </left>
      <right>
        <color indexed="63"/>
      </right>
      <top style="thick"/>
      <bottom style="thick"/>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color indexed="63"/>
      </right>
      <top style="thin"/>
      <bottom style="medium"/>
    </border>
    <border>
      <left style="thin"/>
      <right>
        <color indexed="63"/>
      </right>
      <top style="medium"/>
      <bottom style="thin"/>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thick"/>
      <right style="thin"/>
      <top style="thick"/>
      <bottom style="thick"/>
    </border>
    <border>
      <left style="thin"/>
      <right style="thin"/>
      <top style="thick"/>
      <bottom style="thick"/>
    </border>
    <border>
      <left style="thin"/>
      <right style="medium"/>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medium"/>
      <right>
        <color indexed="63"/>
      </right>
      <top>
        <color indexed="63"/>
      </top>
      <bottom style="medium"/>
    </border>
    <border>
      <left style="medium"/>
      <right>
        <color indexed="63"/>
      </right>
      <top style="thin"/>
      <bottom style="thin"/>
    </border>
    <border>
      <left style="medium"/>
      <right style="thin"/>
      <top>
        <color indexed="63"/>
      </top>
      <bottom style="thin"/>
    </border>
    <border>
      <left style="thin"/>
      <right style="medium"/>
      <top>
        <color indexed="63"/>
      </top>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605">
    <xf numFmtId="0" fontId="0" fillId="0" borderId="0" xfId="0" applyAlignment="1">
      <alignment/>
    </xf>
    <xf numFmtId="0" fontId="1" fillId="0" borderId="1" xfId="0" applyFont="1" applyBorder="1" applyAlignment="1" applyProtection="1">
      <alignment horizontal="center" vertical="center" wrapText="1"/>
      <protection locked="0"/>
    </xf>
    <xf numFmtId="0" fontId="0" fillId="2" borderId="2" xfId="0" applyFont="1" applyFill="1" applyBorder="1" applyAlignment="1" applyProtection="1">
      <alignment horizontal="center"/>
      <protection locked="0"/>
    </xf>
    <xf numFmtId="0" fontId="0" fillId="0" borderId="0" xfId="0" applyFill="1" applyBorder="1" applyAlignment="1" applyProtection="1">
      <alignment vertical="top"/>
      <protection/>
    </xf>
    <xf numFmtId="0" fontId="0" fillId="0" borderId="0" xfId="0" applyFill="1" applyBorder="1" applyAlignment="1" applyProtection="1">
      <alignment vertical="top" wrapText="1"/>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horizontal="center"/>
      <protection/>
    </xf>
    <xf numFmtId="0" fontId="0" fillId="0" borderId="0" xfId="0" applyAlignment="1" applyProtection="1">
      <alignment/>
      <protection/>
    </xf>
    <xf numFmtId="0" fontId="3" fillId="0" borderId="0" xfId="0" applyFont="1" applyAlignment="1" applyProtection="1">
      <alignment horizontal="center"/>
      <protection/>
    </xf>
    <xf numFmtId="0" fontId="2" fillId="0" borderId="0" xfId="0" applyFont="1" applyAlignment="1" applyProtection="1">
      <alignment horizontal="left" vertical="top" wrapText="1"/>
      <protection/>
    </xf>
    <xf numFmtId="0" fontId="2" fillId="0" borderId="0" xfId="0" applyFont="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2" fillId="0" borderId="0" xfId="0" applyFont="1" applyBorder="1" applyAlignment="1" applyProtection="1">
      <alignment vertical="top" wrapText="1"/>
      <protection/>
    </xf>
    <xf numFmtId="0" fontId="0" fillId="0" borderId="0" xfId="0" applyAlignment="1" applyProtection="1">
      <alignment horizontal="right" vertical="center" wrapText="1"/>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0" fillId="0" borderId="3" xfId="0" applyFont="1" applyBorder="1" applyAlignment="1" applyProtection="1">
      <alignment horizontal="center"/>
      <protection/>
    </xf>
    <xf numFmtId="0" fontId="0" fillId="0" borderId="0" xfId="0" applyFont="1" applyAlignment="1" applyProtection="1">
      <alignment vertical="top" wrapText="1"/>
      <protection/>
    </xf>
    <xf numFmtId="0" fontId="23" fillId="0" borderId="0" xfId="0" applyFont="1" applyAlignment="1" applyProtection="1">
      <alignment vertical="top" wrapText="1"/>
      <protection/>
    </xf>
    <xf numFmtId="0" fontId="1" fillId="0" borderId="4"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6" xfId="0" applyNumberFormat="1" applyFont="1" applyFill="1" applyBorder="1" applyAlignment="1" applyProtection="1">
      <alignment horizontal="left" vertical="top"/>
      <protection/>
    </xf>
    <xf numFmtId="0" fontId="0" fillId="0" borderId="7" xfId="0" applyFont="1" applyFill="1" applyBorder="1" applyAlignment="1" applyProtection="1">
      <alignment horizontal="center" vertical="top" wrapText="1"/>
      <protection/>
    </xf>
    <xf numFmtId="0" fontId="0" fillId="0" borderId="8" xfId="0" applyFont="1" applyFill="1" applyBorder="1" applyAlignment="1" applyProtection="1">
      <alignment horizontal="center" vertical="top" wrapText="1"/>
      <protection/>
    </xf>
    <xf numFmtId="0" fontId="0" fillId="0" borderId="9" xfId="0" applyFont="1" applyFill="1" applyBorder="1" applyAlignment="1" applyProtection="1">
      <alignment horizontal="center" vertical="top" wrapText="1"/>
      <protection/>
    </xf>
    <xf numFmtId="0" fontId="3" fillId="0" borderId="0" xfId="0" applyFont="1" applyAlignment="1" applyProtection="1">
      <alignment/>
      <protection/>
    </xf>
    <xf numFmtId="0" fontId="0" fillId="0" borderId="0" xfId="0" applyFont="1" applyAlignment="1" applyProtection="1">
      <alignment vertical="top" wrapText="1"/>
      <protection/>
    </xf>
    <xf numFmtId="0" fontId="3" fillId="0" borderId="0" xfId="0" applyFont="1" applyAlignment="1" applyProtection="1">
      <alignment vertical="top" wrapText="1"/>
      <protection/>
    </xf>
    <xf numFmtId="0" fontId="22" fillId="0" borderId="10" xfId="0" applyFont="1" applyBorder="1" applyAlignment="1" applyProtection="1">
      <alignment horizontal="center" vertical="center" wrapText="1"/>
      <protection locked="0"/>
    </xf>
    <xf numFmtId="0" fontId="2" fillId="3" borderId="11" xfId="0" applyFont="1" applyFill="1" applyBorder="1" applyAlignment="1" applyProtection="1">
      <alignment wrapText="1"/>
      <protection/>
    </xf>
    <xf numFmtId="0" fontId="0" fillId="3" borderId="0" xfId="0" applyFill="1" applyBorder="1" applyAlignment="1" applyProtection="1">
      <alignment wrapText="1"/>
      <protection/>
    </xf>
    <xf numFmtId="0" fontId="1" fillId="0" borderId="0" xfId="0" applyFont="1" applyAlignment="1" applyProtection="1">
      <alignment/>
      <protection/>
    </xf>
    <xf numFmtId="0" fontId="1" fillId="3" borderId="6" xfId="0" applyFont="1" applyFill="1" applyBorder="1" applyAlignment="1" applyProtection="1">
      <alignment wrapText="1"/>
      <protection/>
    </xf>
    <xf numFmtId="0" fontId="1" fillId="3" borderId="0" xfId="0" applyFont="1" applyFill="1" applyBorder="1" applyAlignment="1" applyProtection="1">
      <alignment wrapText="1"/>
      <protection/>
    </xf>
    <xf numFmtId="0" fontId="1" fillId="3" borderId="0" xfId="0" applyFont="1" applyFill="1" applyBorder="1" applyAlignment="1" applyProtection="1">
      <alignment/>
      <protection/>
    </xf>
    <xf numFmtId="0" fontId="1" fillId="3" borderId="12" xfId="0" applyFont="1" applyFill="1" applyBorder="1" applyAlignment="1" applyProtection="1">
      <alignment horizontal="center" wrapText="1"/>
      <protection/>
    </xf>
    <xf numFmtId="0" fontId="22" fillId="3" borderId="6" xfId="0" applyFont="1" applyFill="1" applyBorder="1" applyAlignment="1" applyProtection="1">
      <alignment horizontal="center" wrapText="1"/>
      <protection/>
    </xf>
    <xf numFmtId="0" fontId="22" fillId="3" borderId="0" xfId="0" applyFont="1" applyFill="1" applyBorder="1" applyAlignment="1" applyProtection="1">
      <alignment horizontal="center" wrapText="1"/>
      <protection/>
    </xf>
    <xf numFmtId="0" fontId="22" fillId="3" borderId="12" xfId="0" applyFont="1" applyFill="1" applyBorder="1" applyAlignment="1" applyProtection="1">
      <alignment horizontal="center" wrapText="1"/>
      <protection/>
    </xf>
    <xf numFmtId="0" fontId="22" fillId="3" borderId="2" xfId="0" applyFont="1" applyFill="1" applyBorder="1" applyAlignment="1" applyProtection="1">
      <alignment horizontal="center" wrapText="1"/>
      <protection/>
    </xf>
    <xf numFmtId="0" fontId="22" fillId="3" borderId="13" xfId="0" applyFont="1" applyFill="1" applyBorder="1" applyAlignment="1" applyProtection="1">
      <alignment horizontal="center" wrapText="1"/>
      <protection/>
    </xf>
    <xf numFmtId="0" fontId="22" fillId="3" borderId="14" xfId="0" applyFont="1" applyFill="1" applyBorder="1" applyAlignment="1" applyProtection="1">
      <alignment horizontal="center" wrapText="1"/>
      <protection/>
    </xf>
    <xf numFmtId="0" fontId="11" fillId="0" borderId="0" xfId="0" applyFont="1" applyAlignment="1" applyProtection="1">
      <alignment/>
      <protection/>
    </xf>
    <xf numFmtId="0" fontId="22" fillId="4" borderId="4" xfId="0" applyFont="1" applyFill="1" applyBorder="1" applyAlignment="1" applyProtection="1">
      <alignment horizontal="center" vertical="center" wrapText="1"/>
      <protection/>
    </xf>
    <xf numFmtId="0" fontId="4" fillId="4" borderId="4" xfId="0" applyFont="1" applyFill="1" applyBorder="1" applyAlignment="1" applyProtection="1">
      <alignment horizontal="left" vertical="center"/>
      <protection/>
    </xf>
    <xf numFmtId="0" fontId="0" fillId="0" borderId="0" xfId="0" applyAlignment="1" applyProtection="1">
      <alignment vertical="center"/>
      <protection/>
    </xf>
    <xf numFmtId="0" fontId="7" fillId="0" borderId="4" xfId="0" applyFont="1" applyBorder="1" applyAlignment="1" applyProtection="1">
      <alignment vertical="center"/>
      <protection/>
    </xf>
    <xf numFmtId="0" fontId="7" fillId="0" borderId="4" xfId="0" applyFont="1" applyBorder="1" applyAlignment="1" applyProtection="1">
      <alignment vertical="center" wrapText="1"/>
      <protection/>
    </xf>
    <xf numFmtId="0" fontId="0" fillId="4" borderId="0" xfId="0" applyFill="1" applyAlignment="1" applyProtection="1">
      <alignment vertical="top"/>
      <protection/>
    </xf>
    <xf numFmtId="0" fontId="4" fillId="4" borderId="4" xfId="0" applyFont="1" applyFill="1" applyBorder="1" applyAlignment="1" applyProtection="1">
      <alignment vertical="center"/>
      <protection/>
    </xf>
    <xf numFmtId="0" fontId="4" fillId="4" borderId="5" xfId="0" applyFont="1" applyFill="1" applyBorder="1" applyAlignment="1" applyProtection="1">
      <alignment vertical="center"/>
      <protection/>
    </xf>
    <xf numFmtId="0" fontId="4" fillId="4" borderId="10" xfId="0" applyFont="1" applyFill="1" applyBorder="1" applyAlignment="1" applyProtection="1">
      <alignment vertical="center"/>
      <protection/>
    </xf>
    <xf numFmtId="0" fontId="40" fillId="0" borderId="4" xfId="0" applyFont="1" applyBorder="1" applyAlignment="1" applyProtection="1">
      <alignment vertical="center" wrapText="1"/>
      <protection/>
    </xf>
    <xf numFmtId="0" fontId="0" fillId="4" borderId="15" xfId="0" applyFill="1" applyBorder="1" applyAlignment="1" applyProtection="1">
      <alignment horizontal="center" vertical="center"/>
      <protection/>
    </xf>
    <xf numFmtId="0" fontId="0" fillId="4" borderId="16" xfId="0" applyFill="1" applyBorder="1" applyAlignment="1" applyProtection="1">
      <alignment horizontal="center" vertical="center"/>
      <protection/>
    </xf>
    <xf numFmtId="0" fontId="1" fillId="4" borderId="16" xfId="0" applyFont="1" applyFill="1" applyBorder="1" applyAlignment="1" applyProtection="1">
      <alignment horizontal="center" vertical="center" wrapText="1"/>
      <protection/>
    </xf>
    <xf numFmtId="0" fontId="1" fillId="4" borderId="17" xfId="0" applyFont="1" applyFill="1" applyBorder="1" applyAlignment="1" applyProtection="1">
      <alignment horizontal="left" vertical="top" wrapText="1"/>
      <protection/>
    </xf>
    <xf numFmtId="0" fontId="0" fillId="4" borderId="18"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19" xfId="0" applyBorder="1" applyAlignment="1" applyProtection="1">
      <alignment/>
      <protection/>
    </xf>
    <xf numFmtId="0" fontId="0" fillId="0" borderId="19" xfId="0" applyBorder="1" applyAlignment="1" applyProtection="1">
      <alignment horizontal="right"/>
      <protection/>
    </xf>
    <xf numFmtId="0" fontId="0" fillId="0" borderId="19" xfId="0" applyBorder="1" applyAlignment="1" applyProtection="1">
      <alignment horizontal="center"/>
      <protection/>
    </xf>
    <xf numFmtId="0" fontId="0" fillId="4" borderId="10" xfId="0" applyFont="1" applyFill="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13"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NumberFormat="1" applyAlignment="1" applyProtection="1">
      <alignment/>
      <protection/>
    </xf>
    <xf numFmtId="0" fontId="2" fillId="0" borderId="11" xfId="0" applyFont="1" applyBorder="1" applyAlignment="1" applyProtection="1">
      <alignment/>
      <protection/>
    </xf>
    <xf numFmtId="0" fontId="2" fillId="0" borderId="0" xfId="0" applyFont="1" applyBorder="1" applyAlignment="1" applyProtection="1">
      <alignment/>
      <protection/>
    </xf>
    <xf numFmtId="0" fontId="3" fillId="0" borderId="0" xfId="0" applyFont="1" applyFill="1" applyBorder="1" applyAlignment="1" applyProtection="1">
      <alignment vertical="top"/>
      <protection/>
    </xf>
    <xf numFmtId="0" fontId="1" fillId="0" borderId="0" xfId="0" applyFont="1" applyFill="1" applyBorder="1" applyAlignment="1" applyProtection="1">
      <alignment vertical="top" wrapText="1"/>
      <protection locked="0"/>
    </xf>
    <xf numFmtId="0" fontId="0" fillId="0" borderId="0" xfId="0" applyAlignment="1" applyProtection="1">
      <alignment horizontal="left" vertical="top" wrapText="1"/>
      <protection/>
    </xf>
    <xf numFmtId="0" fontId="0" fillId="0" borderId="0" xfId="0" applyAlignment="1" applyProtection="1">
      <alignment horizontal="left"/>
      <protection/>
    </xf>
    <xf numFmtId="0" fontId="5" fillId="3" borderId="12" xfId="0" applyFont="1" applyFill="1" applyBorder="1" applyAlignment="1" applyProtection="1">
      <alignment horizontal="left"/>
      <protection/>
    </xf>
    <xf numFmtId="0" fontId="3" fillId="0" borderId="0" xfId="0" applyFont="1" applyFill="1" applyAlignment="1" applyProtection="1">
      <alignment horizontal="center"/>
      <protection/>
    </xf>
    <xf numFmtId="0" fontId="0" fillId="0" borderId="0" xfId="0" applyFont="1" applyAlignment="1" applyProtection="1">
      <alignment horizontal="right" vertical="top" wrapText="1"/>
      <protection/>
    </xf>
    <xf numFmtId="0" fontId="0" fillId="0" borderId="20" xfId="0" applyFill="1" applyBorder="1" applyAlignment="1" applyProtection="1">
      <alignment horizontal="right" vertical="top" wrapText="1"/>
      <protection/>
    </xf>
    <xf numFmtId="0" fontId="0" fillId="0" borderId="21" xfId="0" applyFill="1" applyBorder="1" applyAlignment="1" applyProtection="1">
      <alignment horizontal="left" vertical="top" wrapText="1"/>
      <protection/>
    </xf>
    <xf numFmtId="0" fontId="0" fillId="0" borderId="6" xfId="0" applyFill="1" applyBorder="1" applyAlignment="1" applyProtection="1">
      <alignment horizontal="right" vertical="top" wrapText="1"/>
      <protection/>
    </xf>
    <xf numFmtId="0" fontId="0" fillId="0" borderId="0" xfId="0" applyFill="1" applyBorder="1" applyAlignment="1" applyProtection="1">
      <alignment horizontal="right" vertical="top" wrapText="1"/>
      <protection/>
    </xf>
    <xf numFmtId="0" fontId="0" fillId="0" borderId="12" xfId="0"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2" xfId="0" applyFill="1" applyBorder="1" applyAlignment="1" applyProtection="1">
      <alignment horizontal="right" vertical="top" wrapText="1"/>
      <protection/>
    </xf>
    <xf numFmtId="0" fontId="0" fillId="0" borderId="14" xfId="0" applyFill="1" applyBorder="1" applyAlignment="1" applyProtection="1">
      <alignment horizontal="left" vertical="top" wrapText="1"/>
      <protection/>
    </xf>
    <xf numFmtId="0" fontId="0" fillId="0" borderId="0" xfId="0" applyFont="1" applyFill="1" applyAlignment="1" applyProtection="1">
      <alignment/>
      <protection/>
    </xf>
    <xf numFmtId="0" fontId="2" fillId="0" borderId="0" xfId="0" applyNumberFormat="1" applyFont="1" applyBorder="1" applyAlignment="1" applyProtection="1">
      <alignment horizontal="left" vertical="top" wrapText="1"/>
      <protection/>
    </xf>
    <xf numFmtId="0" fontId="0" fillId="0" borderId="0" xfId="0" applyAlignment="1" applyProtection="1">
      <alignment wrapText="1"/>
      <protection/>
    </xf>
    <xf numFmtId="0" fontId="6" fillId="0" borderId="0" xfId="0" applyFont="1" applyAlignment="1" applyProtection="1">
      <alignment/>
      <protection/>
    </xf>
    <xf numFmtId="0" fontId="28" fillId="0" borderId="0" xfId="20" applyAlignment="1" applyProtection="1">
      <alignment vertical="top" wrapText="1"/>
      <protection/>
    </xf>
    <xf numFmtId="0" fontId="0" fillId="0" borderId="0" xfId="0" applyFont="1" applyAlignment="1" applyProtection="1">
      <alignment vertical="top" wrapText="1"/>
      <protection/>
    </xf>
    <xf numFmtId="0" fontId="3" fillId="0" borderId="0" xfId="0" applyFont="1" applyAlignment="1" applyProtection="1">
      <alignment horizontal="left" vertical="top"/>
      <protection/>
    </xf>
    <xf numFmtId="0" fontId="2" fillId="0" borderId="0" xfId="0" applyFont="1"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protection/>
    </xf>
    <xf numFmtId="0" fontId="0" fillId="0" borderId="21" xfId="0" applyFont="1" applyFill="1" applyBorder="1" applyAlignment="1" applyProtection="1">
      <alignment horizontal="left" vertical="top" wrapText="1"/>
      <protection/>
    </xf>
    <xf numFmtId="0" fontId="0" fillId="0" borderId="0" xfId="0" applyFont="1" applyFill="1" applyBorder="1" applyAlignment="1" applyProtection="1">
      <alignment horizontal="right" vertical="top" wrapText="1"/>
      <protection/>
    </xf>
    <xf numFmtId="0" fontId="0" fillId="0" borderId="12"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left" vertical="top"/>
      <protection/>
    </xf>
    <xf numFmtId="0" fontId="1" fillId="0" borderId="0" xfId="0" applyFont="1" applyFill="1" applyBorder="1" applyAlignment="1" applyProtection="1">
      <alignment horizontal="left" vertical="top"/>
      <protection/>
    </xf>
    <xf numFmtId="0" fontId="28" fillId="0" borderId="0" xfId="20" applyFont="1" applyAlignment="1" applyProtection="1">
      <alignment/>
      <protection/>
    </xf>
    <xf numFmtId="0" fontId="28" fillId="0" borderId="0" xfId="20" applyAlignment="1" applyProtection="1">
      <alignment horizontal="center" vertical="top" wrapText="1"/>
      <protection/>
    </xf>
    <xf numFmtId="0" fontId="44" fillId="0" borderId="0" xfId="0" applyFont="1" applyAlignment="1" applyProtection="1">
      <alignment/>
      <protection/>
    </xf>
    <xf numFmtId="0" fontId="0" fillId="0" borderId="0" xfId="0" applyNumberFormat="1" applyFont="1" applyAlignment="1" applyProtection="1">
      <alignment vertical="top" wrapText="1"/>
      <protection/>
    </xf>
    <xf numFmtId="0" fontId="0" fillId="0" borderId="0" xfId="0" applyFont="1" applyAlignment="1" applyProtection="1">
      <alignment wrapText="1"/>
      <protection/>
    </xf>
    <xf numFmtId="0" fontId="5" fillId="0" borderId="0" xfId="0" applyFont="1" applyFill="1" applyAlignment="1" applyProtection="1">
      <alignment/>
      <protection/>
    </xf>
    <xf numFmtId="0" fontId="2" fillId="0" borderId="0" xfId="0" applyFont="1" applyAlignment="1" applyProtection="1">
      <alignment/>
      <protection/>
    </xf>
    <xf numFmtId="0" fontId="2" fillId="0" borderId="0" xfId="0" applyFont="1" applyFill="1" applyAlignment="1" applyProtection="1">
      <alignment/>
      <protection/>
    </xf>
    <xf numFmtId="0" fontId="2" fillId="0"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top" wrapText="1"/>
      <protection/>
    </xf>
    <xf numFmtId="0" fontId="2" fillId="0" borderId="0" xfId="0" applyFont="1" applyFill="1" applyAlignment="1" applyProtection="1">
      <alignment/>
      <protection/>
    </xf>
    <xf numFmtId="0" fontId="2" fillId="0" borderId="0" xfId="0" applyNumberFormat="1" applyFont="1" applyFill="1" applyBorder="1" applyAlignment="1" applyProtection="1">
      <alignment horizontal="left" vertical="top" wrapText="1"/>
      <protection/>
    </xf>
    <xf numFmtId="0" fontId="0" fillId="0" borderId="0" xfId="0" applyNumberFormat="1" applyAlignment="1" applyProtection="1">
      <alignment vertical="top" wrapText="1"/>
      <protection/>
    </xf>
    <xf numFmtId="0" fontId="5" fillId="0" borderId="0" xfId="0" applyFont="1" applyAlignment="1" applyProtection="1">
      <alignment/>
      <protection/>
    </xf>
    <xf numFmtId="0" fontId="44" fillId="0" borderId="0" xfId="0" applyFont="1" applyAlignment="1" applyProtection="1">
      <alignment vertical="top" wrapText="1"/>
      <protection/>
    </xf>
    <xf numFmtId="0" fontId="0" fillId="0" borderId="0" xfId="0" applyFont="1" applyAlignment="1" applyProtection="1">
      <alignment/>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0" fontId="2" fillId="0" borderId="0" xfId="0" applyFont="1" applyAlignment="1" applyProtection="1" quotePrefix="1">
      <alignment horizontal="right"/>
      <protection/>
    </xf>
    <xf numFmtId="0" fontId="0" fillId="0" borderId="0" xfId="0" applyFont="1" applyAlignment="1" applyProtection="1">
      <alignment/>
      <protection/>
    </xf>
    <xf numFmtId="0" fontId="0" fillId="0" borderId="0" xfId="0" applyAlignment="1" applyProtection="1">
      <alignment horizontal="center" vertical="top" wrapText="1"/>
      <protection/>
    </xf>
    <xf numFmtId="0" fontId="3" fillId="0" borderId="0" xfId="0" applyFont="1" applyFill="1" applyBorder="1" applyAlignment="1" applyProtection="1">
      <alignment horizontal="center"/>
      <protection/>
    </xf>
    <xf numFmtId="0" fontId="0" fillId="0" borderId="0" xfId="0" applyFont="1" applyBorder="1" applyAlignment="1" applyProtection="1">
      <alignment horizontal="right" vertical="top" wrapText="1"/>
      <protection/>
    </xf>
    <xf numFmtId="0" fontId="0" fillId="0" borderId="0" xfId="0" applyFill="1" applyBorder="1" applyAlignment="1" applyProtection="1">
      <alignment/>
      <protection/>
    </xf>
    <xf numFmtId="0" fontId="0" fillId="0" borderId="0" xfId="0" applyFont="1" applyAlignment="1" applyProtection="1">
      <alignment/>
      <protection/>
    </xf>
    <xf numFmtId="0" fontId="48" fillId="0" borderId="0" xfId="0" applyFont="1" applyAlignment="1" applyProtection="1">
      <alignment/>
      <protection/>
    </xf>
    <xf numFmtId="0" fontId="0" fillId="0" borderId="0" xfId="0" applyFont="1" applyAlignment="1" applyProtection="1">
      <alignment horizontal="left" vertical="top" wrapText="1"/>
      <protection/>
    </xf>
    <xf numFmtId="0" fontId="0" fillId="0" borderId="0" xfId="0" applyFont="1" applyAlignment="1" applyProtection="1">
      <alignment horizontal="right"/>
      <protection/>
    </xf>
    <xf numFmtId="0" fontId="0" fillId="0" borderId="0" xfId="0" applyFont="1" applyAlignment="1" applyProtection="1">
      <alignment horizontal="left"/>
      <protection/>
    </xf>
    <xf numFmtId="0" fontId="2" fillId="0" borderId="0" xfId="0" applyFont="1" applyAlignment="1" applyProtection="1">
      <alignment horizontal="right" wrapText="1"/>
      <protection/>
    </xf>
    <xf numFmtId="0" fontId="2" fillId="0" borderId="0" xfId="0" applyFont="1" applyAlignment="1" applyProtection="1">
      <alignment horizontal="right"/>
      <protection/>
    </xf>
    <xf numFmtId="0" fontId="0" fillId="0" borderId="0" xfId="0" applyAlignment="1" applyProtection="1">
      <alignment horizontal="right" wrapText="1"/>
      <protection/>
    </xf>
    <xf numFmtId="0" fontId="0" fillId="0" borderId="0" xfId="0" applyAlignment="1" applyProtection="1">
      <alignment horizontal="center" wrapText="1"/>
      <protection/>
    </xf>
    <xf numFmtId="0" fontId="6" fillId="0" borderId="0" xfId="0" applyFont="1" applyAlignment="1" applyProtection="1">
      <alignment vertical="top" wrapText="1"/>
      <protection/>
    </xf>
    <xf numFmtId="0" fontId="23" fillId="0" borderId="0" xfId="0" applyFont="1" applyAlignment="1" applyProtection="1">
      <alignment vertical="center" wrapText="1"/>
      <protection/>
    </xf>
    <xf numFmtId="0" fontId="3" fillId="0" borderId="0" xfId="0" applyFont="1" applyAlignment="1" applyProtection="1">
      <alignment horizontal="left"/>
      <protection/>
    </xf>
    <xf numFmtId="0" fontId="49" fillId="0" borderId="0" xfId="0" applyFont="1" applyAlignment="1" applyProtection="1">
      <alignment/>
      <protection/>
    </xf>
    <xf numFmtId="0" fontId="0" fillId="0" borderId="12" xfId="0" applyFill="1" applyBorder="1" applyAlignment="1" applyProtection="1">
      <alignment horizontal="right" vertical="top" wrapText="1"/>
      <protection/>
    </xf>
    <xf numFmtId="0" fontId="2" fillId="0" borderId="12"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2" fillId="0" borderId="23" xfId="0" applyFont="1" applyBorder="1" applyAlignment="1" applyProtection="1">
      <alignment/>
      <protection/>
    </xf>
    <xf numFmtId="0" fontId="0" fillId="0" borderId="23" xfId="0" applyFont="1" applyBorder="1" applyAlignment="1" applyProtection="1">
      <alignment/>
      <protection/>
    </xf>
    <xf numFmtId="0" fontId="0" fillId="0" borderId="24" xfId="0" applyFont="1" applyBorder="1" applyAlignment="1" applyProtection="1">
      <alignment/>
      <protection/>
    </xf>
    <xf numFmtId="0" fontId="0" fillId="0" borderId="0" xfId="0" applyFont="1" applyBorder="1" applyAlignment="1" applyProtection="1">
      <alignment/>
      <protection/>
    </xf>
    <xf numFmtId="0" fontId="22"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Fill="1" applyAlignment="1" applyProtection="1">
      <alignment/>
      <protection/>
    </xf>
    <xf numFmtId="0" fontId="22" fillId="0" borderId="25" xfId="0" applyFont="1" applyFill="1" applyBorder="1" applyAlignment="1" applyProtection="1">
      <alignment horizontal="center"/>
      <protection/>
    </xf>
    <xf numFmtId="49" fontId="1" fillId="0" borderId="25" xfId="0" applyNumberFormat="1" applyFont="1" applyFill="1" applyBorder="1" applyAlignment="1" applyProtection="1">
      <alignment/>
      <protection/>
    </xf>
    <xf numFmtId="0" fontId="1" fillId="0" borderId="25" xfId="0" applyFont="1" applyBorder="1" applyAlignment="1" applyProtection="1">
      <alignment/>
      <protection/>
    </xf>
    <xf numFmtId="0" fontId="1" fillId="0" borderId="25" xfId="0" applyFont="1" applyFill="1" applyBorder="1" applyAlignment="1" applyProtection="1">
      <alignment/>
      <protection/>
    </xf>
    <xf numFmtId="0" fontId="1" fillId="0" borderId="26" xfId="0" applyFont="1" applyBorder="1" applyAlignment="1" applyProtection="1">
      <alignment/>
      <protection/>
    </xf>
    <xf numFmtId="0" fontId="2" fillId="0" borderId="0" xfId="0" applyFont="1" applyBorder="1" applyAlignment="1" applyProtection="1">
      <alignment/>
      <protection/>
    </xf>
    <xf numFmtId="0" fontId="1" fillId="0" borderId="27" xfId="0" applyFont="1" applyBorder="1" applyAlignment="1" applyProtection="1">
      <alignment/>
      <protection/>
    </xf>
    <xf numFmtId="0" fontId="1" fillId="0" borderId="28" xfId="0" applyFont="1" applyBorder="1" applyAlignment="1" applyProtection="1">
      <alignment/>
      <protection/>
    </xf>
    <xf numFmtId="49" fontId="1" fillId="0" borderId="0" xfId="0" applyNumberFormat="1" applyFont="1" applyBorder="1" applyAlignment="1" applyProtection="1">
      <alignment/>
      <protection/>
    </xf>
    <xf numFmtId="0" fontId="0" fillId="0" borderId="29" xfId="0" applyFont="1" applyBorder="1" applyAlignment="1" applyProtection="1">
      <alignment/>
      <protection/>
    </xf>
    <xf numFmtId="0" fontId="42" fillId="0" borderId="0" xfId="0" applyFont="1" applyBorder="1" applyAlignment="1" applyProtection="1">
      <alignment/>
      <protection/>
    </xf>
    <xf numFmtId="0" fontId="1" fillId="0" borderId="30" xfId="0" applyFont="1" applyFill="1" applyBorder="1" applyAlignment="1" applyProtection="1">
      <alignment/>
      <protection/>
    </xf>
    <xf numFmtId="0" fontId="22" fillId="0" borderId="0" xfId="0" applyFont="1" applyBorder="1" applyAlignment="1" applyProtection="1">
      <alignment/>
      <protection/>
    </xf>
    <xf numFmtId="0" fontId="1" fillId="0" borderId="28" xfId="0" applyFont="1" applyFill="1" applyBorder="1" applyAlignment="1" applyProtection="1">
      <alignment/>
      <protection/>
    </xf>
    <xf numFmtId="0" fontId="22" fillId="0" borderId="0" xfId="0" applyFont="1" applyBorder="1" applyAlignment="1" applyProtection="1">
      <alignment horizontal="center"/>
      <protection/>
    </xf>
    <xf numFmtId="0" fontId="1" fillId="0" borderId="31" xfId="0" applyFont="1" applyBorder="1" applyAlignment="1" applyProtection="1">
      <alignment/>
      <protection/>
    </xf>
    <xf numFmtId="0" fontId="1" fillId="0" borderId="32" xfId="0" applyFont="1" applyBorder="1" applyAlignment="1" applyProtection="1">
      <alignment/>
      <protection/>
    </xf>
    <xf numFmtId="0" fontId="1" fillId="0" borderId="23" xfId="0" applyFont="1" applyBorder="1" applyAlignment="1" applyProtection="1">
      <alignment/>
      <protection/>
    </xf>
    <xf numFmtId="0" fontId="41" fillId="0" borderId="0" xfId="0" applyFont="1" applyBorder="1" applyAlignment="1" applyProtection="1">
      <alignment/>
      <protection/>
    </xf>
    <xf numFmtId="0" fontId="2" fillId="0" borderId="29" xfId="0" applyFont="1" applyBorder="1" applyAlignment="1" applyProtection="1">
      <alignment/>
      <protection/>
    </xf>
    <xf numFmtId="0" fontId="1" fillId="0" borderId="30" xfId="0" applyFont="1" applyBorder="1" applyAlignment="1" applyProtection="1">
      <alignment/>
      <protection/>
    </xf>
    <xf numFmtId="0" fontId="1" fillId="0" borderId="33" xfId="0" applyFont="1" applyBorder="1" applyAlignment="1" applyProtection="1">
      <alignment/>
      <protection/>
    </xf>
    <xf numFmtId="0" fontId="1" fillId="0" borderId="0" xfId="0" applyFont="1" applyBorder="1" applyAlignment="1" applyProtection="1">
      <alignment wrapText="1"/>
      <protection locked="0"/>
    </xf>
    <xf numFmtId="0" fontId="1" fillId="0" borderId="0" xfId="0" applyFont="1" applyFill="1" applyBorder="1" applyAlignment="1" applyProtection="1">
      <alignment wrapText="1"/>
      <protection locked="0"/>
    </xf>
    <xf numFmtId="0" fontId="5" fillId="0" borderId="0" xfId="0" applyFont="1" applyAlignment="1" applyProtection="1">
      <alignment horizontal="center" vertical="top" wrapText="1"/>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0" fillId="0" borderId="0" xfId="0" applyFont="1" applyAlignment="1" applyProtection="1">
      <alignment horizontal="left" indent="2"/>
      <protection/>
    </xf>
    <xf numFmtId="49" fontId="0" fillId="0" borderId="0" xfId="0" applyNumberFormat="1" applyFont="1" applyAlignment="1" applyProtection="1">
      <alignment horizontal="right"/>
      <protection/>
    </xf>
    <xf numFmtId="49" fontId="0" fillId="0" borderId="0" xfId="0" applyNumberFormat="1" applyFont="1" applyAlignment="1" applyProtection="1">
      <alignment horizontal="right" indent="6"/>
      <protection/>
    </xf>
    <xf numFmtId="0" fontId="0" fillId="0" borderId="0" xfId="0" applyFont="1" applyAlignment="1" applyProtection="1">
      <alignment horizontal="left" indent="6"/>
      <protection/>
    </xf>
    <xf numFmtId="165" fontId="0" fillId="0" borderId="0" xfId="0" applyNumberFormat="1" applyAlignment="1" applyProtection="1">
      <alignment horizontal="left" vertical="top"/>
      <protection/>
    </xf>
    <xf numFmtId="0" fontId="3" fillId="0" borderId="34"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1" fillId="0" borderId="11" xfId="0" applyFont="1" applyFill="1" applyBorder="1" applyAlignment="1" applyProtection="1">
      <alignment vertical="top" wrapText="1"/>
      <protection locked="0"/>
    </xf>
    <xf numFmtId="0" fontId="0" fillId="5" borderId="0" xfId="0" applyFont="1" applyFill="1" applyAlignment="1" applyProtection="1">
      <alignment wrapText="1"/>
      <protection/>
    </xf>
    <xf numFmtId="0" fontId="1" fillId="0" borderId="0" xfId="0" applyFont="1" applyFill="1" applyBorder="1" applyAlignment="1" applyProtection="1">
      <alignment vertical="top"/>
      <protection/>
    </xf>
    <xf numFmtId="0" fontId="24" fillId="0" borderId="0" xfId="0" applyFont="1" applyFill="1" applyAlignment="1" applyProtection="1">
      <alignment vertical="top" wrapText="1"/>
      <protection/>
    </xf>
    <xf numFmtId="0" fontId="22" fillId="0" borderId="0" xfId="0" applyFont="1" applyAlignment="1" applyProtection="1">
      <alignment horizontal="left" vertical="top" wrapText="1"/>
      <protection/>
    </xf>
    <xf numFmtId="0" fontId="24" fillId="0" borderId="35" xfId="0" applyFont="1" applyFill="1" applyBorder="1" applyAlignment="1" applyProtection="1">
      <alignment vertical="top" wrapText="1"/>
      <protection/>
    </xf>
    <xf numFmtId="0" fontId="1" fillId="0" borderId="0" xfId="0" applyFont="1" applyAlignment="1" applyProtection="1">
      <alignment/>
      <protection/>
    </xf>
    <xf numFmtId="0" fontId="1" fillId="0" borderId="0" xfId="0" applyFont="1" applyBorder="1" applyAlignment="1" applyProtection="1">
      <alignment vertical="center"/>
      <protection/>
    </xf>
    <xf numFmtId="0" fontId="1" fillId="0" borderId="0" xfId="0" applyFont="1" applyAlignment="1" applyProtection="1">
      <alignment/>
      <protection/>
    </xf>
    <xf numFmtId="0" fontId="2" fillId="0" borderId="0" xfId="0" applyFont="1" applyAlignment="1" applyProtection="1" quotePrefix="1">
      <alignment horizontal="center"/>
      <protection/>
    </xf>
    <xf numFmtId="0" fontId="20" fillId="0" borderId="0" xfId="0" applyFont="1" applyAlignment="1" applyProtection="1">
      <alignment horizontal="center"/>
      <protection/>
    </xf>
    <xf numFmtId="0" fontId="20" fillId="0" borderId="0" xfId="0" applyFont="1" applyAlignment="1" applyProtection="1" quotePrefix="1">
      <alignment horizontal="center"/>
      <protection/>
    </xf>
    <xf numFmtId="0" fontId="21" fillId="0" borderId="0" xfId="0" applyFont="1" applyAlignment="1" applyProtection="1">
      <alignment horizontal="center"/>
      <protection/>
    </xf>
    <xf numFmtId="0" fontId="16" fillId="0" borderId="10" xfId="0" applyFont="1" applyBorder="1" applyAlignment="1" applyProtection="1">
      <alignment horizontal="center"/>
      <protection/>
    </xf>
    <xf numFmtId="0" fontId="17" fillId="0" borderId="10" xfId="0" applyFont="1" applyBorder="1" applyAlignment="1" applyProtection="1">
      <alignment horizontal="center"/>
      <protection/>
    </xf>
    <xf numFmtId="0" fontId="19" fillId="0" borderId="10" xfId="0" applyFont="1" applyBorder="1" applyAlignment="1" applyProtection="1">
      <alignment horizontal="center"/>
      <protection/>
    </xf>
    <xf numFmtId="0" fontId="0" fillId="0" borderId="0" xfId="0" applyAlignment="1" applyProtection="1" quotePrefix="1">
      <alignment horizontal="left"/>
      <protection/>
    </xf>
    <xf numFmtId="0" fontId="0" fillId="0" borderId="0" xfId="0" applyFont="1" applyAlignment="1" applyProtection="1" quotePrefix="1">
      <alignment horizontal="left"/>
      <protection/>
    </xf>
    <xf numFmtId="0" fontId="24" fillId="0" borderId="35" xfId="0" applyFont="1" applyFill="1" applyBorder="1" applyAlignment="1" applyProtection="1">
      <alignment horizontal="left" vertical="top" wrapText="1"/>
      <protection/>
    </xf>
    <xf numFmtId="0" fontId="3" fillId="3" borderId="2" xfId="0" applyFont="1" applyFill="1" applyBorder="1" applyAlignment="1" applyProtection="1">
      <alignment horizontal="center" wrapText="1"/>
      <protection/>
    </xf>
    <xf numFmtId="0" fontId="3" fillId="3" borderId="13" xfId="0" applyFont="1" applyFill="1" applyBorder="1" applyAlignment="1" applyProtection="1">
      <alignment horizontal="center" wrapText="1"/>
      <protection/>
    </xf>
    <xf numFmtId="0" fontId="3" fillId="3" borderId="11" xfId="0" applyFont="1" applyFill="1" applyBorder="1" applyAlignment="1" applyProtection="1">
      <alignment horizontal="center" wrapText="1"/>
      <protection/>
    </xf>
    <xf numFmtId="0" fontId="3" fillId="3" borderId="21" xfId="0" applyFont="1" applyFill="1" applyBorder="1" applyAlignment="1" applyProtection="1">
      <alignment horizontal="center" wrapText="1"/>
      <protection/>
    </xf>
    <xf numFmtId="0" fontId="0" fillId="4" borderId="1" xfId="0" applyFill="1" applyBorder="1" applyAlignment="1" applyProtection="1">
      <alignment horizontal="center" vertical="center"/>
      <protection/>
    </xf>
    <xf numFmtId="0" fontId="3" fillId="3" borderId="20" xfId="0" applyFont="1" applyFill="1" applyBorder="1" applyAlignment="1" applyProtection="1">
      <alignment horizontal="center" wrapText="1"/>
      <protection/>
    </xf>
    <xf numFmtId="0" fontId="3" fillId="0" borderId="11" xfId="0" applyFont="1" applyFill="1" applyBorder="1" applyAlignment="1" applyProtection="1">
      <alignment/>
      <protection/>
    </xf>
    <xf numFmtId="0" fontId="3" fillId="0" borderId="21" xfId="0" applyFont="1" applyFill="1" applyBorder="1" applyAlignment="1" applyProtection="1">
      <alignment/>
      <protection/>
    </xf>
    <xf numFmtId="0" fontId="1" fillId="0" borderId="3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3" fillId="0" borderId="36" xfId="0" applyFont="1" applyFill="1" applyBorder="1" applyAlignment="1" applyProtection="1">
      <alignment/>
      <protection/>
    </xf>
    <xf numFmtId="0" fontId="0" fillId="0" borderId="4" xfId="0" applyBorder="1" applyAlignment="1" applyProtection="1">
      <alignment vertical="center" wrapText="1"/>
      <protection/>
    </xf>
    <xf numFmtId="0" fontId="0" fillId="0" borderId="8" xfId="0" applyBorder="1" applyAlignment="1" applyProtection="1">
      <alignment vertical="center" wrapText="1"/>
      <protection/>
    </xf>
    <xf numFmtId="0" fontId="0" fillId="0" borderId="1" xfId="0" applyBorder="1" applyAlignment="1" applyProtection="1">
      <alignment vertical="center" wrapText="1"/>
      <protection/>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pplyProtection="1">
      <alignment vertical="top" wrapText="1"/>
      <protection locked="0"/>
    </xf>
    <xf numFmtId="0" fontId="5" fillId="3" borderId="4" xfId="0" applyFont="1" applyFill="1" applyBorder="1" applyAlignment="1" applyProtection="1">
      <alignment horizontal="center"/>
      <protection/>
    </xf>
    <xf numFmtId="0" fontId="5" fillId="3" borderId="8" xfId="0" applyFont="1" applyFill="1" applyBorder="1" applyAlignment="1" applyProtection="1">
      <alignment horizontal="center"/>
      <protection/>
    </xf>
    <xf numFmtId="0" fontId="5" fillId="3" borderId="1" xfId="0" applyFont="1" applyFill="1" applyBorder="1" applyAlignment="1" applyProtection="1">
      <alignment horizontal="center"/>
      <protection/>
    </xf>
    <xf numFmtId="0" fontId="3" fillId="0" borderId="0" xfId="0" applyFont="1" applyBorder="1" applyAlignment="1" applyProtection="1">
      <alignment vertical="top" wrapText="1"/>
      <protection/>
    </xf>
    <xf numFmtId="0" fontId="2" fillId="0" borderId="18"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37" xfId="0" applyFont="1" applyFill="1" applyBorder="1" applyAlignment="1" applyProtection="1">
      <alignment horizontal="center" vertical="center"/>
      <protection/>
    </xf>
    <xf numFmtId="0" fontId="1" fillId="0" borderId="8" xfId="0" applyFont="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36" fillId="0" borderId="4" xfId="0" applyFont="1" applyBorder="1" applyAlignment="1" applyProtection="1">
      <alignment wrapText="1"/>
      <protection/>
    </xf>
    <xf numFmtId="0" fontId="33" fillId="0" borderId="8" xfId="0" applyFont="1" applyBorder="1" applyAlignment="1" applyProtection="1">
      <alignment wrapText="1"/>
      <protection/>
    </xf>
    <xf numFmtId="0" fontId="1" fillId="0" borderId="9" xfId="0" applyFont="1" applyBorder="1" applyAlignment="1" applyProtection="1">
      <alignment horizontal="center" vertical="center" wrapText="1"/>
      <protection locked="0"/>
    </xf>
    <xf numFmtId="0" fontId="0" fillId="4" borderId="4" xfId="0" applyFill="1" applyBorder="1" applyAlignment="1" applyProtection="1">
      <alignment horizontal="center" vertical="center"/>
      <protection/>
    </xf>
    <xf numFmtId="0" fontId="0" fillId="4" borderId="8" xfId="0" applyFill="1" applyBorder="1" applyAlignment="1" applyProtection="1">
      <alignment horizontal="center" vertical="center"/>
      <protection/>
    </xf>
    <xf numFmtId="0" fontId="2" fillId="4" borderId="38" xfId="0" applyFont="1" applyFill="1" applyBorder="1" applyAlignment="1" applyProtection="1">
      <alignment horizontal="center" vertical="center"/>
      <protection/>
    </xf>
    <xf numFmtId="0" fontId="7" fillId="0" borderId="4" xfId="0" applyFont="1" applyBorder="1" applyAlignment="1" applyProtection="1">
      <alignment vertical="top" wrapText="1"/>
      <protection/>
    </xf>
    <xf numFmtId="0" fontId="7" fillId="0" borderId="1" xfId="0" applyFont="1" applyBorder="1" applyAlignment="1" applyProtection="1">
      <alignment vertical="top" wrapText="1"/>
      <protection/>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4" fillId="4" borderId="4" xfId="0" applyFont="1" applyFill="1" applyBorder="1" applyAlignment="1" applyProtection="1">
      <alignment vertical="center"/>
      <protection/>
    </xf>
    <xf numFmtId="0" fontId="4" fillId="4" borderId="1" xfId="0" applyFont="1" applyFill="1" applyBorder="1" applyAlignment="1" applyProtection="1">
      <alignment vertical="center"/>
      <protection/>
    </xf>
    <xf numFmtId="0" fontId="3" fillId="0" borderId="13" xfId="0" applyFont="1" applyBorder="1" applyAlignment="1" applyProtection="1">
      <alignment wrapText="1"/>
      <protection locked="0"/>
    </xf>
    <xf numFmtId="0" fontId="0" fillId="0" borderId="13" xfId="0" applyFont="1" applyBorder="1" applyAlignment="1" applyProtection="1">
      <alignment wrapText="1"/>
      <protection locked="0"/>
    </xf>
    <xf numFmtId="0" fontId="0" fillId="0" borderId="0" xfId="0" applyAlignment="1" applyProtection="1">
      <alignment horizontal="right"/>
      <protection/>
    </xf>
    <xf numFmtId="0" fontId="2" fillId="0" borderId="11" xfId="0" applyFont="1" applyBorder="1" applyAlignment="1" applyProtection="1">
      <alignment/>
      <protection/>
    </xf>
    <xf numFmtId="0" fontId="1" fillId="0" borderId="8" xfId="0" applyFont="1" applyBorder="1" applyAlignment="1" applyProtection="1">
      <alignment wrapText="1"/>
      <protection locked="0"/>
    </xf>
    <xf numFmtId="0" fontId="2" fillId="0" borderId="0" xfId="0" applyFont="1" applyAlignment="1" applyProtection="1">
      <alignment/>
      <protection/>
    </xf>
    <xf numFmtId="0" fontId="2" fillId="0" borderId="7"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38" fillId="0" borderId="7" xfId="0" applyFont="1" applyBorder="1" applyAlignment="1" applyProtection="1">
      <alignment vertical="top" wrapText="1"/>
      <protection locked="0"/>
    </xf>
    <xf numFmtId="0" fontId="38" fillId="0" borderId="8" xfId="0" applyFont="1" applyBorder="1" applyAlignment="1" applyProtection="1">
      <alignment vertical="top" wrapText="1"/>
      <protection locked="0"/>
    </xf>
    <xf numFmtId="0" fontId="38" fillId="0" borderId="9" xfId="0" applyFont="1" applyBorder="1" applyAlignment="1" applyProtection="1">
      <alignment vertical="top" wrapText="1"/>
      <protection locked="0"/>
    </xf>
    <xf numFmtId="0" fontId="38" fillId="0" borderId="1" xfId="0" applyFont="1" applyBorder="1" applyAlignment="1" applyProtection="1">
      <alignment vertical="top" wrapText="1"/>
      <protection locked="0"/>
    </xf>
    <xf numFmtId="0" fontId="3" fillId="3" borderId="6" xfId="0" applyFont="1" applyFill="1" applyBorder="1" applyAlignment="1" applyProtection="1">
      <alignment horizontal="center" vertical="top"/>
      <protection/>
    </xf>
    <xf numFmtId="0" fontId="3" fillId="3" borderId="0" xfId="0" applyFont="1" applyFill="1" applyBorder="1" applyAlignment="1" applyProtection="1">
      <alignment horizontal="center" vertical="top"/>
      <protection/>
    </xf>
    <xf numFmtId="0" fontId="3" fillId="3" borderId="12" xfId="0" applyFont="1" applyFill="1" applyBorder="1" applyAlignment="1" applyProtection="1">
      <alignment horizontal="center" vertical="top"/>
      <protection/>
    </xf>
    <xf numFmtId="0" fontId="3" fillId="3" borderId="14" xfId="0" applyFont="1" applyFill="1" applyBorder="1" applyAlignment="1" applyProtection="1">
      <alignment horizontal="center" wrapText="1"/>
      <protection/>
    </xf>
    <xf numFmtId="0" fontId="22" fillId="5" borderId="6" xfId="0" applyFont="1" applyFill="1" applyBorder="1" applyAlignment="1" applyProtection="1">
      <alignment vertical="top" wrapText="1"/>
      <protection locked="0"/>
    </xf>
    <xf numFmtId="0" fontId="22" fillId="5" borderId="0" xfId="0" applyFont="1" applyFill="1" applyBorder="1" applyAlignment="1" applyProtection="1">
      <alignment vertical="top" wrapText="1"/>
      <protection locked="0"/>
    </xf>
    <xf numFmtId="0" fontId="22" fillId="5" borderId="39" xfId="0" applyFont="1" applyFill="1" applyBorder="1" applyAlignment="1" applyProtection="1">
      <alignment vertical="top" wrapText="1"/>
      <protection locked="0"/>
    </xf>
    <xf numFmtId="0" fontId="22" fillId="5" borderId="2" xfId="0" applyFont="1" applyFill="1" applyBorder="1" applyAlignment="1" applyProtection="1">
      <alignment vertical="top" wrapText="1"/>
      <protection locked="0"/>
    </xf>
    <xf numFmtId="0" fontId="22" fillId="5" borderId="13" xfId="0" applyFont="1" applyFill="1" applyBorder="1" applyAlignment="1" applyProtection="1">
      <alignment vertical="top" wrapText="1"/>
      <protection locked="0"/>
    </xf>
    <xf numFmtId="0" fontId="22" fillId="5" borderId="40" xfId="0" applyFont="1" applyFill="1" applyBorder="1" applyAlignment="1" applyProtection="1">
      <alignment vertical="top" wrapText="1"/>
      <protection locked="0"/>
    </xf>
    <xf numFmtId="0" fontId="22" fillId="5" borderId="41" xfId="0" applyFont="1" applyFill="1" applyBorder="1" applyAlignment="1" applyProtection="1">
      <alignment vertical="top" wrapText="1"/>
      <protection locked="0"/>
    </xf>
    <xf numFmtId="0" fontId="22" fillId="5" borderId="12" xfId="0" applyFont="1" applyFill="1" applyBorder="1" applyAlignment="1" applyProtection="1">
      <alignment vertical="top" wrapText="1"/>
      <protection locked="0"/>
    </xf>
    <xf numFmtId="0" fontId="22" fillId="5" borderId="18" xfId="0" applyFont="1" applyFill="1" applyBorder="1" applyAlignment="1" applyProtection="1">
      <alignment vertical="top" wrapText="1"/>
      <protection locked="0"/>
    </xf>
    <xf numFmtId="0" fontId="22" fillId="5" borderId="14" xfId="0" applyFont="1" applyFill="1" applyBorder="1" applyAlignment="1" applyProtection="1">
      <alignment vertical="top" wrapText="1"/>
      <protection locked="0"/>
    </xf>
    <xf numFmtId="0" fontId="0" fillId="0" borderId="7" xfId="0" applyFont="1" applyFill="1" applyBorder="1" applyAlignment="1" applyProtection="1">
      <alignment horizontal="center" vertical="top" wrapText="1"/>
      <protection/>
    </xf>
    <xf numFmtId="0" fontId="0" fillId="0" borderId="8" xfId="0" applyFont="1" applyFill="1" applyBorder="1" applyAlignment="1" applyProtection="1">
      <alignment horizontal="center" vertical="top" wrapText="1"/>
      <protection/>
    </xf>
    <xf numFmtId="0" fontId="0" fillId="0" borderId="9" xfId="0" applyFont="1" applyFill="1" applyBorder="1" applyAlignment="1" applyProtection="1">
      <alignment horizontal="center" vertical="top" wrapText="1"/>
      <protection/>
    </xf>
    <xf numFmtId="0" fontId="2" fillId="0" borderId="40" xfId="0" applyFont="1" applyBorder="1" applyAlignment="1" applyProtection="1">
      <alignment horizontal="center" vertical="center"/>
      <protection/>
    </xf>
    <xf numFmtId="0" fontId="0" fillId="0" borderId="7" xfId="0" applyFont="1" applyFill="1" applyBorder="1" applyAlignment="1" applyProtection="1">
      <alignment vertical="top"/>
      <protection/>
    </xf>
    <xf numFmtId="0" fontId="0" fillId="0" borderId="8" xfId="0" applyFont="1" applyFill="1" applyBorder="1" applyAlignment="1" applyProtection="1">
      <alignment vertical="top"/>
      <protection/>
    </xf>
    <xf numFmtId="0" fontId="0" fillId="0" borderId="1" xfId="0" applyFont="1" applyFill="1" applyBorder="1" applyAlignment="1" applyProtection="1">
      <alignment vertical="top"/>
      <protection/>
    </xf>
    <xf numFmtId="0" fontId="0" fillId="0" borderId="0" xfId="0" applyAlignment="1" applyProtection="1">
      <alignment horizontal="left"/>
      <protection/>
    </xf>
    <xf numFmtId="0" fontId="1" fillId="0" borderId="13" xfId="0" applyFont="1" applyFill="1" applyBorder="1" applyAlignment="1" applyProtection="1">
      <alignment vertical="top" wrapText="1"/>
      <protection/>
    </xf>
    <xf numFmtId="0" fontId="1" fillId="0" borderId="13" xfId="0" applyFont="1" applyBorder="1" applyAlignment="1" applyProtection="1">
      <alignment wrapText="1"/>
      <protection locked="0"/>
    </xf>
    <xf numFmtId="0" fontId="2" fillId="4" borderId="4" xfId="0" applyFont="1" applyFill="1" applyBorder="1" applyAlignment="1" applyProtection="1">
      <alignment horizontal="right" wrapText="1"/>
      <protection/>
    </xf>
    <xf numFmtId="0" fontId="2" fillId="4" borderId="8" xfId="0" applyFont="1" applyFill="1" applyBorder="1" applyAlignment="1" applyProtection="1">
      <alignment horizontal="right" wrapText="1"/>
      <protection/>
    </xf>
    <xf numFmtId="0" fontId="3" fillId="4" borderId="4" xfId="0" applyFont="1" applyFill="1" applyBorder="1" applyAlignment="1" applyProtection="1">
      <alignment vertical="center" wrapText="1"/>
      <protection/>
    </xf>
    <xf numFmtId="0" fontId="3" fillId="4" borderId="8" xfId="0" applyFont="1" applyFill="1" applyBorder="1" applyAlignment="1" applyProtection="1">
      <alignment vertical="center" wrapText="1"/>
      <protection/>
    </xf>
    <xf numFmtId="0" fontId="3" fillId="4" borderId="1" xfId="0" applyFont="1" applyFill="1" applyBorder="1" applyAlignment="1" applyProtection="1">
      <alignment vertical="center" wrapText="1"/>
      <protection/>
    </xf>
    <xf numFmtId="0" fontId="2" fillId="0" borderId="8"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10" fillId="4" borderId="20" xfId="0" applyFont="1" applyFill="1" applyBorder="1" applyAlignment="1" applyProtection="1">
      <alignment vertical="top" wrapText="1"/>
      <protection/>
    </xf>
    <xf numFmtId="0" fontId="10" fillId="4" borderId="11" xfId="0" applyFont="1" applyFill="1" applyBorder="1" applyAlignment="1" applyProtection="1">
      <alignment vertical="top" wrapText="1"/>
      <protection/>
    </xf>
    <xf numFmtId="0" fontId="10" fillId="4" borderId="21" xfId="0" applyFont="1" applyFill="1" applyBorder="1" applyAlignment="1" applyProtection="1">
      <alignment vertical="top" wrapText="1"/>
      <protection/>
    </xf>
    <xf numFmtId="0" fontId="10" fillId="4" borderId="6" xfId="0" applyFont="1" applyFill="1" applyBorder="1" applyAlignment="1" applyProtection="1">
      <alignment vertical="top" wrapText="1"/>
      <protection/>
    </xf>
    <xf numFmtId="0" fontId="10" fillId="4" borderId="0" xfId="0" applyFont="1" applyFill="1" applyBorder="1" applyAlignment="1" applyProtection="1">
      <alignment vertical="top" wrapText="1"/>
      <protection/>
    </xf>
    <xf numFmtId="0" fontId="10" fillId="4" borderId="12" xfId="0" applyFont="1" applyFill="1" applyBorder="1" applyAlignment="1" applyProtection="1">
      <alignment vertical="top" wrapText="1"/>
      <protection/>
    </xf>
    <xf numFmtId="0" fontId="10" fillId="4" borderId="2" xfId="0" applyFont="1" applyFill="1" applyBorder="1" applyAlignment="1" applyProtection="1">
      <alignment vertical="top" wrapText="1"/>
      <protection/>
    </xf>
    <xf numFmtId="0" fontId="10" fillId="4" borderId="13" xfId="0" applyFont="1" applyFill="1" applyBorder="1" applyAlignment="1" applyProtection="1">
      <alignment vertical="top" wrapText="1"/>
      <protection/>
    </xf>
    <xf numFmtId="0" fontId="10" fillId="4" borderId="14" xfId="0" applyFont="1" applyFill="1" applyBorder="1" applyAlignment="1" applyProtection="1">
      <alignment vertical="top" wrapText="1"/>
      <protection/>
    </xf>
    <xf numFmtId="0" fontId="0" fillId="4" borderId="4" xfId="0" applyFill="1" applyBorder="1" applyAlignment="1" applyProtection="1">
      <alignment horizontal="center" vertical="center" wrapText="1"/>
      <protection/>
    </xf>
    <xf numFmtId="0" fontId="0" fillId="4" borderId="8" xfId="0" applyFill="1" applyBorder="1" applyAlignment="1" applyProtection="1">
      <alignment horizontal="center" vertical="center" wrapText="1"/>
      <protection/>
    </xf>
    <xf numFmtId="0" fontId="0" fillId="4" borderId="1" xfId="0" applyFill="1" applyBorder="1" applyAlignment="1" applyProtection="1">
      <alignment horizontal="center" vertical="center" wrapText="1"/>
      <protection/>
    </xf>
    <xf numFmtId="0" fontId="3" fillId="3" borderId="6" xfId="0" applyFont="1" applyFill="1" applyBorder="1" applyAlignment="1" applyProtection="1">
      <alignment horizontal="center" wrapText="1"/>
      <protection/>
    </xf>
    <xf numFmtId="0" fontId="3" fillId="3" borderId="0" xfId="0" applyFont="1" applyFill="1" applyBorder="1" applyAlignment="1" applyProtection="1">
      <alignment horizontal="center" wrapText="1"/>
      <protection/>
    </xf>
    <xf numFmtId="0" fontId="3" fillId="3" borderId="12" xfId="0" applyFont="1" applyFill="1" applyBorder="1" applyAlignment="1" applyProtection="1">
      <alignment horizontal="center" wrapText="1"/>
      <protection/>
    </xf>
    <xf numFmtId="0" fontId="3" fillId="0" borderId="20" xfId="0" applyFont="1" applyFill="1" applyBorder="1" applyAlignment="1" applyProtection="1">
      <alignment/>
      <protection/>
    </xf>
    <xf numFmtId="0" fontId="3" fillId="0" borderId="42" xfId="0" applyFont="1" applyFill="1" applyBorder="1" applyAlignment="1" applyProtection="1">
      <alignment/>
      <protection/>
    </xf>
    <xf numFmtId="0" fontId="1" fillId="0" borderId="6"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33" xfId="0" applyFont="1" applyFill="1" applyBorder="1" applyAlignment="1" applyProtection="1">
      <alignment horizontal="left" vertical="top" wrapText="1"/>
      <protection locked="0"/>
    </xf>
    <xf numFmtId="0" fontId="0" fillId="4" borderId="4" xfId="0" applyFont="1" applyFill="1" applyBorder="1" applyAlignment="1" applyProtection="1">
      <alignment horizontal="right" vertical="center" wrapText="1"/>
      <protection/>
    </xf>
    <xf numFmtId="0" fontId="0" fillId="4" borderId="1" xfId="0" applyFont="1" applyFill="1" applyBorder="1" applyAlignment="1" applyProtection="1">
      <alignment horizontal="right" vertical="center" wrapText="1"/>
      <protection/>
    </xf>
    <xf numFmtId="0" fontId="37" fillId="4" borderId="2" xfId="0" applyFont="1" applyFill="1" applyBorder="1" applyAlignment="1" applyProtection="1">
      <alignment vertical="top" wrapText="1"/>
      <protection/>
    </xf>
    <xf numFmtId="0" fontId="37" fillId="4" borderId="14" xfId="0" applyFont="1" applyFill="1" applyBorder="1" applyAlignment="1" applyProtection="1">
      <alignment vertical="top" wrapText="1"/>
      <protection/>
    </xf>
    <xf numFmtId="0" fontId="2" fillId="4" borderId="4"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1" fillId="0" borderId="8"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3" fillId="3" borderId="20" xfId="0" applyFont="1" applyFill="1" applyBorder="1" applyAlignment="1" applyProtection="1">
      <alignment horizontal="center"/>
      <protection/>
    </xf>
    <xf numFmtId="0" fontId="3" fillId="3" borderId="11" xfId="0" applyFont="1" applyFill="1" applyBorder="1" applyAlignment="1" applyProtection="1">
      <alignment horizontal="center"/>
      <protection/>
    </xf>
    <xf numFmtId="0" fontId="3" fillId="3" borderId="21" xfId="0" applyFont="1" applyFill="1" applyBorder="1" applyAlignment="1" applyProtection="1">
      <alignment horizontal="center"/>
      <protection/>
    </xf>
    <xf numFmtId="0" fontId="1" fillId="0" borderId="4" xfId="0" applyFont="1" applyBorder="1" applyAlignment="1" applyProtection="1">
      <alignment horizontal="left" vertical="top" wrapText="1"/>
      <protection locked="0"/>
    </xf>
    <xf numFmtId="0" fontId="2" fillId="4" borderId="20" xfId="0" applyFont="1" applyFill="1" applyBorder="1" applyAlignment="1" applyProtection="1">
      <alignment vertical="top" wrapText="1"/>
      <protection/>
    </xf>
    <xf numFmtId="0" fontId="2" fillId="4" borderId="21" xfId="0" applyFont="1" applyFill="1" applyBorder="1" applyAlignment="1" applyProtection="1">
      <alignment vertical="top" wrapText="1"/>
      <protection/>
    </xf>
    <xf numFmtId="0" fontId="46" fillId="4" borderId="43" xfId="0" applyFont="1" applyFill="1" applyBorder="1" applyAlignment="1" applyProtection="1">
      <alignment horizontal="center" vertical="center" wrapText="1"/>
      <protection/>
    </xf>
    <xf numFmtId="0" fontId="37" fillId="4" borderId="44" xfId="0" applyFont="1" applyFill="1" applyBorder="1" applyAlignment="1" applyProtection="1">
      <alignment horizontal="center" vertical="center" wrapText="1"/>
      <protection/>
    </xf>
    <xf numFmtId="0" fontId="4" fillId="4" borderId="7" xfId="0" applyFont="1" applyFill="1" applyBorder="1" applyAlignment="1" applyProtection="1">
      <alignment horizontal="left" vertical="center"/>
      <protection/>
    </xf>
    <xf numFmtId="0" fontId="4" fillId="4" borderId="1" xfId="0" applyFont="1" applyFill="1" applyBorder="1" applyAlignment="1" applyProtection="1">
      <alignment horizontal="left" vertical="center"/>
      <protection/>
    </xf>
    <xf numFmtId="0" fontId="4" fillId="4" borderId="4" xfId="0" applyFont="1" applyFill="1" applyBorder="1" applyAlignment="1" applyProtection="1">
      <alignment horizontal="left" vertical="center"/>
      <protection/>
    </xf>
    <xf numFmtId="0" fontId="30" fillId="3" borderId="11" xfId="0" applyFont="1" applyFill="1" applyBorder="1" applyAlignment="1" applyProtection="1">
      <alignment horizontal="center" wrapText="1"/>
      <protection/>
    </xf>
    <xf numFmtId="0" fontId="30" fillId="3" borderId="21" xfId="0" applyFont="1" applyFill="1" applyBorder="1" applyAlignment="1" applyProtection="1">
      <alignment horizontal="center" wrapText="1"/>
      <protection/>
    </xf>
    <xf numFmtId="0" fontId="30" fillId="3" borderId="0" xfId="0" applyNumberFormat="1" applyFont="1" applyFill="1" applyBorder="1" applyAlignment="1" applyProtection="1" quotePrefix="1">
      <alignment horizontal="center" vertical="top" wrapText="1"/>
      <protection/>
    </xf>
    <xf numFmtId="0" fontId="30" fillId="3" borderId="12" xfId="0" applyNumberFormat="1" applyFont="1" applyFill="1" applyBorder="1" applyAlignment="1" applyProtection="1">
      <alignment horizontal="center" vertical="top" wrapText="1"/>
      <protection/>
    </xf>
    <xf numFmtId="0" fontId="3" fillId="4" borderId="7" xfId="0" applyFont="1" applyFill="1" applyBorder="1" applyAlignment="1" applyProtection="1">
      <alignment vertical="center"/>
      <protection/>
    </xf>
    <xf numFmtId="0" fontId="3" fillId="4" borderId="8" xfId="0" applyFont="1" applyFill="1" applyBorder="1" applyAlignment="1" applyProtection="1">
      <alignment vertical="center"/>
      <protection/>
    </xf>
    <xf numFmtId="0" fontId="3" fillId="4" borderId="1" xfId="0" applyFont="1" applyFill="1" applyBorder="1" applyAlignment="1" applyProtection="1">
      <alignment vertical="center"/>
      <protection/>
    </xf>
    <xf numFmtId="0" fontId="46" fillId="4" borderId="15" xfId="0" applyFont="1" applyFill="1" applyBorder="1" applyAlignment="1" applyProtection="1">
      <alignment horizontal="center" vertical="center" wrapText="1"/>
      <protection/>
    </xf>
    <xf numFmtId="0" fontId="37" fillId="4" borderId="17" xfId="0" applyFont="1" applyFill="1" applyBorder="1" applyAlignment="1" applyProtection="1">
      <alignment horizontal="center" vertical="center" wrapText="1"/>
      <protection/>
    </xf>
    <xf numFmtId="0" fontId="30" fillId="3" borderId="20" xfId="0" applyFont="1" applyFill="1" applyBorder="1" applyAlignment="1" applyProtection="1">
      <alignment wrapText="1"/>
      <protection/>
    </xf>
    <xf numFmtId="0" fontId="30" fillId="3" borderId="11" xfId="0" applyFont="1" applyFill="1" applyBorder="1" applyAlignment="1" applyProtection="1">
      <alignment wrapText="1"/>
      <protection/>
    </xf>
    <xf numFmtId="0" fontId="2" fillId="3" borderId="11" xfId="0" applyFont="1" applyFill="1" applyBorder="1" applyAlignment="1" applyProtection="1">
      <alignment wrapText="1"/>
      <protection/>
    </xf>
    <xf numFmtId="0" fontId="0" fillId="3" borderId="6" xfId="0" applyFill="1" applyBorder="1" applyAlignment="1" applyProtection="1">
      <alignment wrapText="1"/>
      <protection/>
    </xf>
    <xf numFmtId="0" fontId="0" fillId="3" borderId="0" xfId="0" applyFill="1" applyBorder="1" applyAlignment="1" applyProtection="1">
      <alignment wrapText="1"/>
      <protection/>
    </xf>
    <xf numFmtId="0" fontId="0" fillId="4" borderId="7" xfId="0" applyFill="1" applyBorder="1" applyAlignment="1" applyProtection="1">
      <alignment horizontal="center" vertical="center"/>
      <protection/>
    </xf>
    <xf numFmtId="0" fontId="4" fillId="4" borderId="7" xfId="0" applyFont="1" applyFill="1" applyBorder="1" applyAlignment="1" applyProtection="1">
      <alignment vertical="center"/>
      <protection/>
    </xf>
    <xf numFmtId="0" fontId="45" fillId="4" borderId="43" xfId="0" applyFont="1" applyFill="1" applyBorder="1" applyAlignment="1" applyProtection="1">
      <alignment horizontal="center" vertical="center" wrapText="1"/>
      <protection/>
    </xf>
    <xf numFmtId="0" fontId="2" fillId="0" borderId="20" xfId="0" applyFont="1" applyBorder="1" applyAlignment="1" applyProtection="1">
      <alignment/>
      <protection/>
    </xf>
    <xf numFmtId="0" fontId="2" fillId="0" borderId="21" xfId="0" applyFont="1" applyBorder="1" applyAlignment="1" applyProtection="1">
      <alignment/>
      <protection/>
    </xf>
    <xf numFmtId="172" fontId="3" fillId="0" borderId="6" xfId="0" applyNumberFormat="1" applyFont="1" applyFill="1" applyBorder="1" applyAlignment="1" applyProtection="1">
      <alignment horizontal="left" wrapText="1"/>
      <protection locked="0"/>
    </xf>
    <xf numFmtId="172" fontId="3" fillId="0" borderId="0" xfId="0" applyNumberFormat="1" applyFont="1" applyFill="1" applyBorder="1" applyAlignment="1" applyProtection="1">
      <alignment horizontal="left" wrapText="1"/>
      <protection locked="0"/>
    </xf>
    <xf numFmtId="172" fontId="3" fillId="0" borderId="12" xfId="0" applyNumberFormat="1" applyFont="1" applyFill="1" applyBorder="1" applyAlignment="1" applyProtection="1">
      <alignment horizontal="left" wrapText="1"/>
      <protection locked="0"/>
    </xf>
    <xf numFmtId="0" fontId="1" fillId="0" borderId="6" xfId="0" applyFont="1" applyFill="1" applyBorder="1" applyAlignment="1" applyProtection="1">
      <alignment horizontal="left" wrapText="1"/>
      <protection locked="0"/>
    </xf>
    <xf numFmtId="0" fontId="1" fillId="0" borderId="0" xfId="0" applyFont="1" applyFill="1" applyBorder="1" applyAlignment="1" applyProtection="1">
      <alignment horizontal="left" wrapText="1"/>
      <protection locked="0"/>
    </xf>
    <xf numFmtId="0" fontId="1" fillId="0" borderId="12" xfId="0" applyFont="1" applyFill="1" applyBorder="1" applyAlignment="1" applyProtection="1">
      <alignment horizontal="left" wrapText="1"/>
      <protection locked="0"/>
    </xf>
    <xf numFmtId="0" fontId="1" fillId="0" borderId="2" xfId="0" applyFont="1" applyFill="1" applyBorder="1" applyAlignment="1" applyProtection="1">
      <alignment horizontal="left" wrapText="1"/>
      <protection locked="0"/>
    </xf>
    <xf numFmtId="0" fontId="1" fillId="0" borderId="13" xfId="0" applyFont="1" applyFill="1" applyBorder="1" applyAlignment="1" applyProtection="1">
      <alignment horizontal="left" wrapText="1"/>
      <protection locked="0"/>
    </xf>
    <xf numFmtId="0" fontId="1" fillId="0" borderId="14" xfId="0" applyFont="1" applyFill="1" applyBorder="1" applyAlignment="1" applyProtection="1">
      <alignment horizontal="left" wrapText="1"/>
      <protection locked="0"/>
    </xf>
    <xf numFmtId="0" fontId="3" fillId="0" borderId="6" xfId="0" applyFont="1" applyFill="1" applyBorder="1" applyAlignment="1" applyProtection="1">
      <alignment/>
      <protection/>
    </xf>
    <xf numFmtId="0" fontId="3" fillId="0" borderId="0" xfId="0" applyFont="1" applyFill="1" applyBorder="1" applyAlignment="1" applyProtection="1">
      <alignment/>
      <protection/>
    </xf>
    <xf numFmtId="0" fontId="3" fillId="0" borderId="12" xfId="0" applyFont="1" applyFill="1" applyBorder="1" applyAlignment="1" applyProtection="1">
      <alignment/>
      <protection/>
    </xf>
    <xf numFmtId="0" fontId="0" fillId="0" borderId="11" xfId="0" applyBorder="1" applyAlignment="1" applyProtection="1">
      <alignment horizontal="left"/>
      <protection/>
    </xf>
    <xf numFmtId="49" fontId="1" fillId="0" borderId="8" xfId="0" applyNumberFormat="1" applyFont="1" applyBorder="1" applyAlignment="1" applyProtection="1">
      <alignment wrapText="1"/>
      <protection locked="0"/>
    </xf>
    <xf numFmtId="0" fontId="1" fillId="0" borderId="0" xfId="0" applyFont="1" applyFill="1" applyBorder="1" applyAlignment="1" applyProtection="1">
      <alignment vertical="top" wrapText="1"/>
      <protection locked="0"/>
    </xf>
    <xf numFmtId="0" fontId="3" fillId="0" borderId="45" xfId="0" applyFont="1" applyBorder="1" applyAlignment="1" applyProtection="1">
      <alignment horizontal="center"/>
      <protection/>
    </xf>
    <xf numFmtId="0" fontId="3" fillId="0" borderId="0" xfId="0" applyFont="1" applyFill="1" applyBorder="1" applyAlignment="1" applyProtection="1">
      <alignment vertical="top" wrapText="1"/>
      <protection/>
    </xf>
    <xf numFmtId="0" fontId="3" fillId="0" borderId="11" xfId="0" applyFont="1" applyFill="1" applyBorder="1" applyAlignment="1" applyProtection="1">
      <alignment vertical="top" wrapText="1"/>
      <protection/>
    </xf>
    <xf numFmtId="0" fontId="7" fillId="0" borderId="8" xfId="0" applyFont="1" applyBorder="1" applyAlignment="1" applyProtection="1">
      <alignment vertical="top" wrapText="1"/>
      <protection/>
    </xf>
    <xf numFmtId="0" fontId="3" fillId="0" borderId="0" xfId="0" applyFont="1" applyBorder="1" applyAlignment="1" applyProtection="1">
      <alignment vertical="top" wrapText="1"/>
      <protection locked="0"/>
    </xf>
    <xf numFmtId="0" fontId="35" fillId="0" borderId="11" xfId="0" applyFont="1" applyBorder="1" applyAlignment="1" applyProtection="1">
      <alignment horizontal="left"/>
      <protection/>
    </xf>
    <xf numFmtId="0" fontId="32" fillId="0" borderId="11" xfId="0" applyFont="1" applyBorder="1" applyAlignment="1" applyProtection="1">
      <alignment horizontal="left"/>
      <protection/>
    </xf>
    <xf numFmtId="0" fontId="3" fillId="4" borderId="20" xfId="0" applyFont="1" applyFill="1" applyBorder="1" applyAlignment="1" applyProtection="1">
      <alignment vertical="center" wrapText="1"/>
      <protection/>
    </xf>
    <xf numFmtId="0" fontId="3" fillId="4" borderId="6" xfId="0" applyFont="1" applyFill="1" applyBorder="1" applyAlignment="1" applyProtection="1">
      <alignment vertical="center" wrapText="1"/>
      <protection/>
    </xf>
    <xf numFmtId="0" fontId="31" fillId="4" borderId="6" xfId="0" applyFont="1" applyFill="1" applyBorder="1" applyAlignment="1" applyProtection="1">
      <alignment vertical="top" wrapText="1"/>
      <protection/>
    </xf>
    <xf numFmtId="0" fontId="31" fillId="4" borderId="2" xfId="0" applyFont="1" applyFill="1" applyBorder="1" applyAlignment="1" applyProtection="1">
      <alignment vertical="top" wrapText="1"/>
      <protection/>
    </xf>
    <xf numFmtId="0" fontId="3" fillId="4" borderId="20" xfId="0" applyFont="1" applyFill="1" applyBorder="1" applyAlignment="1" applyProtection="1">
      <alignment vertical="top" wrapText="1"/>
      <protection/>
    </xf>
    <xf numFmtId="0" fontId="3" fillId="4" borderId="4" xfId="0" applyFont="1" applyFill="1" applyBorder="1" applyAlignment="1" applyProtection="1">
      <alignment vertical="center"/>
      <protection/>
    </xf>
    <xf numFmtId="0" fontId="0" fillId="0" borderId="8" xfId="0" applyBorder="1" applyAlignment="1" applyProtection="1">
      <alignment vertical="center"/>
      <protection/>
    </xf>
    <xf numFmtId="0" fontId="0" fillId="0" borderId="1" xfId="0" applyBorder="1" applyAlignment="1" applyProtection="1">
      <alignment vertical="center"/>
      <protection/>
    </xf>
    <xf numFmtId="0" fontId="0" fillId="4" borderId="7" xfId="0" applyFont="1" applyFill="1" applyBorder="1" applyAlignment="1" applyProtection="1">
      <alignment horizontal="center" vertical="top" wrapText="1"/>
      <protection/>
    </xf>
    <xf numFmtId="0" fontId="0" fillId="4" borderId="8" xfId="0" applyFont="1" applyFill="1" applyBorder="1" applyAlignment="1" applyProtection="1">
      <alignment horizontal="center" vertical="top" wrapText="1"/>
      <protection/>
    </xf>
    <xf numFmtId="0" fontId="0" fillId="4" borderId="9" xfId="0" applyFont="1" applyFill="1" applyBorder="1" applyAlignment="1" applyProtection="1">
      <alignment horizontal="center" vertical="top" wrapText="1"/>
      <protection/>
    </xf>
    <xf numFmtId="0" fontId="35" fillId="0" borderId="4" xfId="0" applyFont="1" applyBorder="1" applyAlignment="1" applyProtection="1">
      <alignment vertical="top" wrapText="1"/>
      <protection/>
    </xf>
    <xf numFmtId="0" fontId="33" fillId="0" borderId="8" xfId="0" applyFont="1" applyBorder="1" applyAlignment="1" applyProtection="1">
      <alignment vertical="top" wrapText="1"/>
      <protection/>
    </xf>
    <xf numFmtId="0" fontId="0" fillId="4" borderId="41" xfId="0" applyFill="1" applyBorder="1" applyAlignment="1" applyProtection="1">
      <alignment horizontal="center" vertical="center"/>
      <protection/>
    </xf>
    <xf numFmtId="0" fontId="0" fillId="4" borderId="12" xfId="0" applyFill="1" applyBorder="1" applyAlignment="1" applyProtection="1">
      <alignment horizontal="center" vertical="center"/>
      <protection/>
    </xf>
    <xf numFmtId="0" fontId="0" fillId="4" borderId="6" xfId="0" applyFill="1" applyBorder="1" applyAlignment="1" applyProtection="1">
      <alignment horizontal="center" vertical="center" wrapText="1"/>
      <protection/>
    </xf>
    <xf numFmtId="0" fontId="0" fillId="4" borderId="39" xfId="0" applyFill="1" applyBorder="1" applyAlignment="1" applyProtection="1">
      <alignment horizontal="center" vertical="center"/>
      <protection/>
    </xf>
    <xf numFmtId="0" fontId="0" fillId="4" borderId="2" xfId="0" applyFill="1" applyBorder="1" applyAlignment="1" applyProtection="1">
      <alignment horizontal="center" vertical="center"/>
      <protection/>
    </xf>
    <xf numFmtId="0" fontId="0" fillId="4" borderId="40" xfId="0" applyFill="1" applyBorder="1" applyAlignment="1" applyProtection="1">
      <alignment horizontal="center" vertical="center"/>
      <protection/>
    </xf>
    <xf numFmtId="0" fontId="1" fillId="4" borderId="6" xfId="0" applyFont="1" applyFill="1" applyBorder="1" applyAlignment="1" applyProtection="1">
      <alignment horizontal="left" vertical="center" wrapText="1"/>
      <protection/>
    </xf>
    <xf numFmtId="0" fontId="1" fillId="4" borderId="0" xfId="0" applyFont="1" applyFill="1" applyBorder="1" applyAlignment="1" applyProtection="1">
      <alignment horizontal="left" vertical="center" wrapText="1"/>
      <protection/>
    </xf>
    <xf numFmtId="0" fontId="1" fillId="4" borderId="2" xfId="0" applyFont="1" applyFill="1" applyBorder="1" applyAlignment="1" applyProtection="1">
      <alignment horizontal="left" vertical="center" wrapText="1"/>
      <protection/>
    </xf>
    <xf numFmtId="0" fontId="1" fillId="4" borderId="13" xfId="0" applyFont="1" applyFill="1" applyBorder="1" applyAlignment="1" applyProtection="1">
      <alignment horizontal="left" vertical="center" wrapText="1"/>
      <protection/>
    </xf>
    <xf numFmtId="0" fontId="22" fillId="4" borderId="11" xfId="0" applyFont="1" applyFill="1" applyBorder="1" applyAlignment="1" applyProtection="1">
      <alignment horizontal="center" vertical="center" wrapText="1"/>
      <protection/>
    </xf>
    <xf numFmtId="0" fontId="1" fillId="4" borderId="21" xfId="0" applyFont="1" applyFill="1" applyBorder="1" applyAlignment="1" applyProtection="1">
      <alignment horizontal="center" vertical="center" wrapText="1"/>
      <protection/>
    </xf>
    <xf numFmtId="0" fontId="1" fillId="4" borderId="0" xfId="0" applyFont="1" applyFill="1" applyBorder="1" applyAlignment="1" applyProtection="1">
      <alignment horizontal="center" vertical="center" wrapText="1"/>
      <protection/>
    </xf>
    <xf numFmtId="0" fontId="1" fillId="4" borderId="12" xfId="0" applyFont="1" applyFill="1" applyBorder="1" applyAlignment="1" applyProtection="1">
      <alignment horizontal="center" vertical="center" wrapText="1"/>
      <protection/>
    </xf>
    <xf numFmtId="0" fontId="1" fillId="4" borderId="13" xfId="0" applyFont="1" applyFill="1" applyBorder="1" applyAlignment="1" applyProtection="1">
      <alignment horizontal="center" vertical="center" wrapText="1"/>
      <protection/>
    </xf>
    <xf numFmtId="0" fontId="1" fillId="4" borderId="14" xfId="0" applyFont="1" applyFill="1" applyBorder="1" applyAlignment="1" applyProtection="1">
      <alignment horizontal="center" vertical="center" wrapText="1"/>
      <protection/>
    </xf>
    <xf numFmtId="0" fontId="0" fillId="4" borderId="1" xfId="0" applyFont="1" applyFill="1" applyBorder="1" applyAlignment="1" applyProtection="1">
      <alignment horizontal="center" vertical="top" wrapText="1"/>
      <protection/>
    </xf>
    <xf numFmtId="0" fontId="2" fillId="4" borderId="1" xfId="0" applyFont="1" applyFill="1" applyBorder="1" applyAlignment="1" applyProtection="1">
      <alignment horizontal="center" vertical="center"/>
      <protection/>
    </xf>
    <xf numFmtId="0" fontId="43" fillId="4" borderId="43" xfId="0" applyFont="1" applyFill="1" applyBorder="1" applyAlignment="1" applyProtection="1">
      <alignment horizontal="center" vertical="center" wrapText="1"/>
      <protection/>
    </xf>
    <xf numFmtId="0" fontId="43" fillId="4" borderId="44" xfId="0" applyFont="1" applyFill="1" applyBorder="1" applyAlignment="1" applyProtection="1">
      <alignment horizontal="center" vertical="center" wrapText="1"/>
      <protection/>
    </xf>
    <xf numFmtId="0" fontId="2"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0" xfId="0" applyFont="1" applyAlignment="1" applyProtection="1">
      <alignment horizontal="left" vertical="top" wrapText="1"/>
      <protection/>
    </xf>
    <xf numFmtId="0" fontId="2" fillId="0" borderId="0" xfId="0" applyFont="1" applyAlignment="1" applyProtection="1">
      <alignment vertical="top" wrapText="1"/>
      <protection/>
    </xf>
    <xf numFmtId="0" fontId="5" fillId="3" borderId="0" xfId="0" applyFont="1" applyFill="1" applyAlignment="1" applyProtection="1">
      <alignment horizontal="center" wrapText="1"/>
      <protection/>
    </xf>
    <xf numFmtId="0" fontId="5" fillId="3" borderId="0" xfId="0" applyFont="1" applyFill="1" applyAlignment="1" applyProtection="1">
      <alignment horizontal="center" vertical="top" wrapText="1"/>
      <protection/>
    </xf>
    <xf numFmtId="0" fontId="3" fillId="0" borderId="0" xfId="0" applyFont="1" applyAlignment="1" applyProtection="1">
      <alignment/>
      <protection/>
    </xf>
    <xf numFmtId="0" fontId="1" fillId="0" borderId="13" xfId="0" applyFont="1" applyFill="1" applyBorder="1" applyAlignment="1" applyProtection="1">
      <alignment wrapText="1"/>
      <protection locked="0"/>
    </xf>
    <xf numFmtId="0" fontId="1" fillId="0" borderId="46" xfId="0" applyFont="1" applyFill="1" applyBorder="1" applyAlignment="1" applyProtection="1">
      <alignment wrapText="1"/>
      <protection locked="0"/>
    </xf>
    <xf numFmtId="0" fontId="1" fillId="0" borderId="8" xfId="0" applyFont="1" applyFill="1" applyBorder="1" applyAlignment="1" applyProtection="1">
      <alignment wrapText="1"/>
      <protection locked="0"/>
    </xf>
    <xf numFmtId="0" fontId="1" fillId="0" borderId="0" xfId="0" applyFont="1" applyFill="1" applyBorder="1" applyAlignment="1" applyProtection="1">
      <alignment horizontal="left" vertical="top" wrapText="1"/>
      <protection/>
    </xf>
    <xf numFmtId="0" fontId="1" fillId="0" borderId="30" xfId="0" applyFont="1" applyFill="1" applyBorder="1" applyAlignment="1" applyProtection="1">
      <alignment horizontal="left" vertical="top" wrapText="1"/>
      <protection/>
    </xf>
    <xf numFmtId="0" fontId="1" fillId="0" borderId="2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7" xfId="0" applyFont="1" applyBorder="1" applyAlignment="1" applyProtection="1">
      <alignment horizontal="left" vertical="top" wrapText="1"/>
      <protection locked="0"/>
    </xf>
    <xf numFmtId="0" fontId="1" fillId="0" borderId="48"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9" xfId="0" applyFont="1" applyBorder="1" applyAlignment="1" applyProtection="1">
      <alignment horizontal="left" vertical="top" wrapText="1"/>
      <protection locked="0"/>
    </xf>
    <xf numFmtId="0" fontId="22" fillId="0" borderId="0" xfId="0" applyFont="1" applyBorder="1" applyAlignment="1" applyProtection="1">
      <alignment horizontal="right" vertical="center" wrapText="1"/>
      <protection/>
    </xf>
    <xf numFmtId="0" fontId="22" fillId="0" borderId="12" xfId="0" applyFont="1" applyBorder="1" applyAlignment="1" applyProtection="1">
      <alignment horizontal="right" vertical="center" wrapText="1"/>
      <protection/>
    </xf>
    <xf numFmtId="0" fontId="22" fillId="0" borderId="3" xfId="0" applyFont="1" applyBorder="1" applyAlignment="1" applyProtection="1">
      <alignment horizontal="right" vertical="center" wrapText="1"/>
      <protection/>
    </xf>
    <xf numFmtId="0" fontId="22" fillId="0" borderId="22" xfId="0" applyFont="1" applyBorder="1" applyAlignment="1" applyProtection="1">
      <alignment horizontal="right" vertical="center" wrapText="1"/>
      <protection/>
    </xf>
    <xf numFmtId="0" fontId="3" fillId="4" borderId="50" xfId="0" applyFont="1" applyFill="1" applyBorder="1" applyAlignment="1" applyProtection="1">
      <alignment horizontal="center" vertical="center" textRotation="90"/>
      <protection/>
    </xf>
    <xf numFmtId="0" fontId="3" fillId="4" borderId="51" xfId="0" applyFont="1" applyFill="1" applyBorder="1" applyAlignment="1" applyProtection="1">
      <alignment horizontal="center" vertical="center" textRotation="90"/>
      <protection/>
    </xf>
    <xf numFmtId="0" fontId="3" fillId="4" borderId="52" xfId="0" applyFont="1" applyFill="1" applyBorder="1" applyAlignment="1" applyProtection="1">
      <alignment horizontal="center" vertical="center" textRotation="90"/>
      <protection/>
    </xf>
    <xf numFmtId="0" fontId="1" fillId="0" borderId="53" xfId="0" applyFont="1" applyFill="1" applyBorder="1" applyAlignment="1" applyProtection="1">
      <alignment wrapText="1"/>
      <protection locked="0"/>
    </xf>
    <xf numFmtId="0" fontId="1" fillId="0" borderId="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5" fillId="3" borderId="0" xfId="0" applyFont="1" applyFill="1" applyAlignment="1" applyProtection="1">
      <alignment horizontal="left"/>
      <protection/>
    </xf>
    <xf numFmtId="0" fontId="5" fillId="3" borderId="0" xfId="0" applyFont="1" applyFill="1" applyBorder="1" applyAlignment="1" applyProtection="1">
      <alignment horizontal="left"/>
      <protection/>
    </xf>
    <xf numFmtId="0" fontId="2" fillId="0" borderId="0" xfId="0" applyFont="1" applyBorder="1" applyAlignment="1" applyProtection="1">
      <alignment horizontal="left" vertical="top" wrapText="1"/>
      <protection/>
    </xf>
    <xf numFmtId="0" fontId="2" fillId="0" borderId="3" xfId="0" applyFont="1" applyBorder="1" applyAlignment="1" applyProtection="1">
      <alignment horizontal="left" vertical="top" wrapText="1"/>
      <protection/>
    </xf>
    <xf numFmtId="0" fontId="0" fillId="0" borderId="20" xfId="0" applyFont="1" applyBorder="1" applyAlignment="1" applyProtection="1">
      <alignment horizontal="left"/>
      <protection/>
    </xf>
    <xf numFmtId="0" fontId="0" fillId="0" borderId="11" xfId="0" applyFont="1" applyBorder="1" applyAlignment="1" applyProtection="1">
      <alignment horizontal="left"/>
      <protection/>
    </xf>
    <xf numFmtId="0" fontId="0" fillId="0" borderId="21" xfId="0" applyFont="1" applyBorder="1" applyAlignment="1" applyProtection="1">
      <alignment horizontal="left"/>
      <protection/>
    </xf>
    <xf numFmtId="0" fontId="1" fillId="0" borderId="6"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protection locked="0"/>
    </xf>
    <xf numFmtId="0" fontId="1" fillId="0" borderId="12" xfId="0" applyNumberFormat="1" applyFont="1" applyFill="1" applyBorder="1" applyAlignment="1" applyProtection="1">
      <alignment horizontal="left" vertical="top" wrapText="1"/>
      <protection locked="0"/>
    </xf>
    <xf numFmtId="0" fontId="3" fillId="0" borderId="0" xfId="0" applyFont="1" applyAlignment="1" applyProtection="1">
      <alignment horizontal="left"/>
      <protection/>
    </xf>
    <xf numFmtId="0" fontId="3" fillId="0" borderId="12" xfId="0" applyFont="1" applyBorder="1" applyAlignment="1" applyProtection="1">
      <alignment horizontal="left"/>
      <protection/>
    </xf>
    <xf numFmtId="0" fontId="2" fillId="0" borderId="13" xfId="0" applyFont="1" applyBorder="1" applyAlignment="1" applyProtection="1">
      <alignment wrapText="1"/>
      <protection locked="0"/>
    </xf>
    <xf numFmtId="0" fontId="0" fillId="0" borderId="13" xfId="0" applyBorder="1" applyAlignment="1" applyProtection="1">
      <alignment wrapText="1"/>
      <protection locked="0"/>
    </xf>
    <xf numFmtId="0" fontId="2" fillId="0" borderId="11" xfId="0" applyFont="1" applyBorder="1" applyAlignment="1" applyProtection="1">
      <alignment wrapText="1"/>
      <protection/>
    </xf>
    <xf numFmtId="0" fontId="0" fillId="0" borderId="0" xfId="0" applyFont="1" applyBorder="1" applyAlignment="1" applyProtection="1">
      <alignment horizontal="right" vertical="top" wrapText="1"/>
      <protection/>
    </xf>
    <xf numFmtId="0" fontId="0" fillId="0" borderId="12" xfId="0" applyFont="1" applyBorder="1" applyAlignment="1" applyProtection="1">
      <alignment horizontal="right" vertical="top" wrapText="1"/>
      <protection/>
    </xf>
    <xf numFmtId="0" fontId="0" fillId="0" borderId="0" xfId="0" applyAlignment="1" applyProtection="1">
      <alignment wrapText="1"/>
      <protection/>
    </xf>
    <xf numFmtId="0" fontId="1" fillId="2" borderId="20" xfId="0" applyFont="1" applyFill="1" applyBorder="1" applyAlignment="1" applyProtection="1">
      <alignment vertical="top" wrapText="1"/>
      <protection locked="0"/>
    </xf>
    <xf numFmtId="0" fontId="1" fillId="2" borderId="11" xfId="0" applyFont="1" applyFill="1" applyBorder="1" applyAlignment="1" applyProtection="1">
      <alignment vertical="top" wrapText="1"/>
      <protection locked="0"/>
    </xf>
    <xf numFmtId="0" fontId="1" fillId="2" borderId="21" xfId="0" applyFont="1" applyFill="1" applyBorder="1" applyAlignment="1" applyProtection="1">
      <alignment vertical="top" wrapText="1"/>
      <protection locked="0"/>
    </xf>
    <xf numFmtId="0" fontId="1" fillId="2" borderId="6"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1" fillId="2" borderId="13" xfId="0" applyFont="1" applyFill="1" applyBorder="1" applyAlignment="1" applyProtection="1">
      <alignment vertical="top" wrapText="1"/>
      <protection locked="0"/>
    </xf>
    <xf numFmtId="0" fontId="1" fillId="2" borderId="14" xfId="0" applyFont="1" applyFill="1" applyBorder="1" applyAlignment="1" applyProtection="1">
      <alignment vertical="top" wrapText="1"/>
      <protection locked="0"/>
    </xf>
    <xf numFmtId="0" fontId="0" fillId="0" borderId="0" xfId="0" applyFont="1" applyAlignment="1" applyProtection="1">
      <alignment vertical="top" wrapText="1"/>
      <protection/>
    </xf>
    <xf numFmtId="0" fontId="6" fillId="0" borderId="0" xfId="0" applyFont="1" applyAlignment="1" applyProtection="1">
      <alignment vertical="top" wrapText="1"/>
      <protection/>
    </xf>
    <xf numFmtId="0" fontId="2" fillId="0" borderId="0" xfId="0" applyFont="1" applyAlignment="1" applyProtection="1">
      <alignment vertical="center" wrapText="1"/>
      <protection/>
    </xf>
    <xf numFmtId="0" fontId="5" fillId="3" borderId="12" xfId="0" applyFont="1" applyFill="1" applyBorder="1" applyAlignment="1" applyProtection="1">
      <alignment horizontal="left"/>
      <protection/>
    </xf>
    <xf numFmtId="0" fontId="2" fillId="0" borderId="0" xfId="0" applyFont="1" applyAlignment="1" applyProtection="1">
      <alignment wrapText="1"/>
      <protection/>
    </xf>
    <xf numFmtId="0" fontId="1" fillId="0" borderId="2" xfId="0" applyNumberFormat="1" applyFont="1" applyFill="1" applyBorder="1" applyAlignment="1" applyProtection="1">
      <alignment horizontal="left" vertical="top" wrapText="1"/>
      <protection locked="0"/>
    </xf>
    <xf numFmtId="0" fontId="0" fillId="0" borderId="4" xfId="0" applyFont="1" applyBorder="1" applyAlignment="1" applyProtection="1">
      <alignment horizontal="left"/>
      <protection/>
    </xf>
    <xf numFmtId="0" fontId="0" fillId="0" borderId="8" xfId="0" applyFont="1" applyBorder="1" applyAlignment="1" applyProtection="1">
      <alignment horizontal="left"/>
      <protection/>
    </xf>
    <xf numFmtId="0" fontId="0" fillId="0" borderId="1" xfId="0" applyFont="1" applyBorder="1" applyAlignment="1" applyProtection="1">
      <alignment horizontal="left"/>
      <protection/>
    </xf>
    <xf numFmtId="0" fontId="1" fillId="0" borderId="20" xfId="0" applyNumberFormat="1"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0" fillId="0" borderId="0" xfId="0" applyFont="1" applyAlignment="1" applyProtection="1">
      <alignment vertical="top" wrapText="1"/>
      <protection/>
    </xf>
    <xf numFmtId="0" fontId="2" fillId="0" borderId="0" xfId="0" applyFont="1" applyAlignment="1" applyProtection="1">
      <alignment horizontal="left"/>
      <protection/>
    </xf>
    <xf numFmtId="0" fontId="2" fillId="0" borderId="12" xfId="0" applyFont="1" applyBorder="1" applyAlignment="1" applyProtection="1">
      <alignment horizontal="left"/>
      <protection/>
    </xf>
    <xf numFmtId="0" fontId="0" fillId="2" borderId="20"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54"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55" xfId="0" applyFill="1" applyBorder="1" applyAlignment="1" applyProtection="1">
      <alignment vertical="top" wrapText="1"/>
      <protection locked="0"/>
    </xf>
    <xf numFmtId="0" fontId="0" fillId="2" borderId="56" xfId="0" applyFill="1" applyBorder="1" applyAlignment="1" applyProtection="1">
      <alignment vertical="top" wrapText="1"/>
      <protection locked="0"/>
    </xf>
    <xf numFmtId="0" fontId="0" fillId="2" borderId="57" xfId="0" applyFill="1" applyBorder="1" applyAlignment="1" applyProtection="1">
      <alignment vertical="top" wrapText="1"/>
      <protection locked="0"/>
    </xf>
    <xf numFmtId="0" fontId="0" fillId="2" borderId="58" xfId="0" applyFill="1" applyBorder="1" applyAlignment="1" applyProtection="1">
      <alignment vertical="top" wrapText="1"/>
      <protection locked="0"/>
    </xf>
    <xf numFmtId="0" fontId="0" fillId="0" borderId="0" xfId="0" applyBorder="1" applyAlignment="1" applyProtection="1">
      <alignment vertical="top" wrapText="1"/>
      <protection/>
    </xf>
    <xf numFmtId="0" fontId="5" fillId="0" borderId="0" xfId="0" applyFont="1" applyAlignment="1" applyProtection="1">
      <alignment vertical="top" wrapText="1"/>
      <protection/>
    </xf>
    <xf numFmtId="0" fontId="0" fillId="2" borderId="59" xfId="0" applyFont="1" applyFill="1" applyBorder="1" applyAlignment="1" applyProtection="1">
      <alignment horizontal="center"/>
      <protection locked="0"/>
    </xf>
    <xf numFmtId="0" fontId="0" fillId="2" borderId="60" xfId="0" applyFont="1" applyFill="1" applyBorder="1" applyAlignment="1" applyProtection="1">
      <alignment horizontal="center"/>
      <protection locked="0"/>
    </xf>
    <xf numFmtId="0" fontId="3" fillId="0" borderId="0" xfId="0" applyFont="1" applyBorder="1" applyAlignment="1" applyProtection="1">
      <alignment horizontal="center" vertical="center" wrapText="1"/>
      <protection/>
    </xf>
    <xf numFmtId="0" fontId="1" fillId="2" borderId="61" xfId="0" applyFont="1" applyFill="1" applyBorder="1" applyAlignment="1" applyProtection="1">
      <alignment/>
      <protection locked="0"/>
    </xf>
    <xf numFmtId="0" fontId="1" fillId="2" borderId="62" xfId="0" applyFont="1" applyFill="1" applyBorder="1" applyAlignment="1" applyProtection="1">
      <alignment/>
      <protection locked="0"/>
    </xf>
    <xf numFmtId="0" fontId="1" fillId="2" borderId="63" xfId="0" applyFont="1" applyFill="1" applyBorder="1" applyAlignment="1" applyProtection="1">
      <alignment/>
      <protection locked="0"/>
    </xf>
    <xf numFmtId="0" fontId="0" fillId="0" borderId="0" xfId="0" applyFill="1" applyBorder="1" applyAlignment="1" applyProtection="1">
      <alignment vertical="top"/>
      <protection/>
    </xf>
    <xf numFmtId="0" fontId="1" fillId="2" borderId="10" xfId="0" applyFont="1" applyFill="1" applyBorder="1" applyAlignment="1" applyProtection="1">
      <alignment/>
      <protection locked="0"/>
    </xf>
    <xf numFmtId="0" fontId="0" fillId="0" borderId="0" xfId="0" applyFill="1" applyBorder="1" applyAlignment="1" applyProtection="1">
      <alignment vertical="top" wrapText="1"/>
      <protection/>
    </xf>
    <xf numFmtId="0" fontId="0" fillId="0" borderId="0" xfId="0" applyFill="1" applyAlignment="1" applyProtection="1">
      <alignment vertical="top" wrapText="1"/>
      <protection/>
    </xf>
    <xf numFmtId="0" fontId="1" fillId="2" borderId="64" xfId="0" applyFont="1" applyFill="1" applyBorder="1" applyAlignment="1" applyProtection="1">
      <alignment/>
      <protection locked="0"/>
    </xf>
    <xf numFmtId="0" fontId="1" fillId="2" borderId="59" xfId="0" applyFont="1" applyFill="1" applyBorder="1" applyAlignment="1" applyProtection="1">
      <alignment/>
      <protection locked="0"/>
    </xf>
    <xf numFmtId="0" fontId="1" fillId="2" borderId="60" xfId="0" applyFont="1" applyFill="1" applyBorder="1" applyAlignment="1" applyProtection="1">
      <alignment/>
      <protection locked="0"/>
    </xf>
    <xf numFmtId="0" fontId="1" fillId="2" borderId="65" xfId="0" applyFont="1" applyFill="1" applyBorder="1" applyAlignment="1" applyProtection="1">
      <alignment/>
      <protection locked="0"/>
    </xf>
    <xf numFmtId="0" fontId="1" fillId="2" borderId="66" xfId="0" applyFont="1" applyFill="1" applyBorder="1" applyAlignment="1" applyProtection="1">
      <alignment/>
      <protection locked="0"/>
    </xf>
    <xf numFmtId="0" fontId="0" fillId="0" borderId="0" xfId="0" applyAlignment="1" applyProtection="1">
      <alignment horizontal="left" vertical="top" wrapText="1"/>
      <protection/>
    </xf>
    <xf numFmtId="0" fontId="0" fillId="2" borderId="65" xfId="0" applyFont="1" applyFill="1" applyBorder="1" applyAlignment="1" applyProtection="1">
      <alignment horizontal="center"/>
      <protection locked="0"/>
    </xf>
    <xf numFmtId="0" fontId="0" fillId="2" borderId="66" xfId="0" applyFont="1" applyFill="1" applyBorder="1" applyAlignment="1" applyProtection="1">
      <alignment horizontal="center"/>
      <protection locked="0"/>
    </xf>
    <xf numFmtId="0" fontId="0" fillId="2" borderId="64"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67" xfId="0" applyFont="1" applyFill="1" applyBorder="1" applyAlignment="1" applyProtection="1">
      <alignment horizontal="center"/>
      <protection locked="0"/>
    </xf>
    <xf numFmtId="0" fontId="0" fillId="2" borderId="61" xfId="0" applyFont="1" applyFill="1" applyBorder="1" applyAlignment="1" applyProtection="1">
      <alignment horizontal="center"/>
      <protection locked="0"/>
    </xf>
    <xf numFmtId="0" fontId="0" fillId="2" borderId="63" xfId="0" applyFont="1" applyFill="1" applyBorder="1" applyAlignment="1" applyProtection="1">
      <alignment horizontal="center"/>
      <protection locked="0"/>
    </xf>
    <xf numFmtId="0" fontId="2" fillId="0" borderId="28" xfId="0" applyFont="1" applyBorder="1" applyAlignment="1" applyProtection="1">
      <alignment vertical="center" textRotation="90" wrapText="1"/>
      <protection/>
    </xf>
    <xf numFmtId="0" fontId="0" fillId="2" borderId="62" xfId="0" applyFont="1" applyFill="1" applyBorder="1" applyAlignment="1" applyProtection="1">
      <alignment horizontal="center"/>
      <protection locked="0"/>
    </xf>
    <xf numFmtId="0" fontId="0" fillId="2" borderId="68" xfId="0" applyFont="1" applyFill="1" applyBorder="1" applyAlignment="1" applyProtection="1">
      <alignment horizontal="center"/>
      <protection locked="0"/>
    </xf>
    <xf numFmtId="0" fontId="1" fillId="2" borderId="69" xfId="0" applyFont="1" applyFill="1" applyBorder="1" applyAlignment="1" applyProtection="1">
      <alignment horizontal="left"/>
      <protection locked="0"/>
    </xf>
    <xf numFmtId="0" fontId="1" fillId="2" borderId="24" xfId="0" applyFont="1" applyFill="1" applyBorder="1" applyAlignment="1" applyProtection="1">
      <alignment horizontal="left"/>
      <protection locked="0"/>
    </xf>
    <xf numFmtId="0" fontId="1" fillId="2" borderId="70" xfId="0" applyFont="1" applyFill="1" applyBorder="1" applyAlignment="1" applyProtection="1">
      <alignment horizontal="left"/>
      <protection locked="0"/>
    </xf>
    <xf numFmtId="0" fontId="1" fillId="2" borderId="71" xfId="0" applyFont="1" applyFill="1" applyBorder="1" applyAlignment="1" applyProtection="1">
      <alignment horizontal="left"/>
      <protection locked="0"/>
    </xf>
    <xf numFmtId="0" fontId="28" fillId="0" borderId="0" xfId="20" applyAlignment="1" applyProtection="1">
      <alignment horizontal="center" vertical="top" wrapText="1"/>
      <protection/>
    </xf>
    <xf numFmtId="0" fontId="5" fillId="3" borderId="0" xfId="0" applyFont="1" applyFill="1" applyAlignment="1" applyProtection="1">
      <alignment horizontal="left" vertical="top" wrapText="1"/>
      <protection/>
    </xf>
    <xf numFmtId="0" fontId="0" fillId="0" borderId="0" xfId="0" applyFont="1" applyAlignment="1" applyProtection="1">
      <alignment horizontal="right" vertical="top" wrapText="1"/>
      <protection/>
    </xf>
    <xf numFmtId="0" fontId="0" fillId="0" borderId="20" xfId="0" applyFill="1" applyBorder="1" applyAlignment="1" applyProtection="1">
      <alignment horizontal="right" vertical="top" wrapText="1"/>
      <protection/>
    </xf>
    <xf numFmtId="0" fontId="0" fillId="0" borderId="11" xfId="0" applyFill="1" applyBorder="1" applyAlignment="1" applyProtection="1">
      <alignment horizontal="right" vertical="top" wrapText="1"/>
      <protection/>
    </xf>
    <xf numFmtId="0" fontId="0" fillId="0" borderId="6" xfId="0" applyFill="1" applyBorder="1" applyAlignment="1" applyProtection="1">
      <alignment horizontal="right" vertical="top" wrapText="1"/>
      <protection/>
    </xf>
    <xf numFmtId="0" fontId="0" fillId="0" borderId="0" xfId="0" applyFill="1" applyBorder="1" applyAlignment="1" applyProtection="1">
      <alignment horizontal="right" vertical="top" wrapText="1"/>
      <protection/>
    </xf>
    <xf numFmtId="0" fontId="2" fillId="0" borderId="3" xfId="0" applyFont="1" applyBorder="1" applyAlignment="1" applyProtection="1">
      <alignment horizontal="center"/>
      <protection/>
    </xf>
    <xf numFmtId="0" fontId="0" fillId="0" borderId="2" xfId="0" applyFill="1" applyBorder="1" applyAlignment="1" applyProtection="1">
      <alignment horizontal="right" vertical="top" wrapText="1"/>
      <protection/>
    </xf>
    <xf numFmtId="0" fontId="0" fillId="0" borderId="13" xfId="0" applyFill="1" applyBorder="1" applyAlignment="1" applyProtection="1">
      <alignment horizontal="right" vertical="top" wrapText="1"/>
      <protection/>
    </xf>
    <xf numFmtId="0" fontId="0" fillId="0" borderId="0" xfId="0" applyAlignment="1" applyProtection="1">
      <alignment/>
      <protection/>
    </xf>
    <xf numFmtId="0" fontId="2" fillId="0" borderId="0" xfId="0" applyFont="1" applyBorder="1" applyAlignment="1" applyProtection="1">
      <alignment vertical="top" wrapText="1"/>
      <protection/>
    </xf>
    <xf numFmtId="0" fontId="0" fillId="0" borderId="72" xfId="0" applyFill="1" applyBorder="1" applyAlignment="1" applyProtection="1">
      <alignment horizontal="center"/>
      <protection/>
    </xf>
    <xf numFmtId="0" fontId="0" fillId="0" borderId="73" xfId="0" applyFill="1" applyBorder="1" applyAlignment="1" applyProtection="1">
      <alignment horizontal="center"/>
      <protection/>
    </xf>
    <xf numFmtId="0" fontId="0" fillId="0" borderId="74" xfId="0" applyFill="1" applyBorder="1" applyAlignment="1" applyProtection="1">
      <alignment horizontal="center"/>
      <protection/>
    </xf>
    <xf numFmtId="0" fontId="1" fillId="2" borderId="45" xfId="0" applyFont="1" applyFill="1" applyBorder="1" applyAlignment="1" applyProtection="1">
      <alignment/>
      <protection locked="0"/>
    </xf>
    <xf numFmtId="0" fontId="1" fillId="2" borderId="75" xfId="0" applyFont="1" applyFill="1" applyBorder="1" applyAlignment="1" applyProtection="1">
      <alignment/>
      <protection locked="0"/>
    </xf>
    <xf numFmtId="0" fontId="1" fillId="2" borderId="76" xfId="0" applyFont="1" applyFill="1" applyBorder="1" applyAlignment="1" applyProtection="1">
      <alignment/>
      <protection locked="0"/>
    </xf>
    <xf numFmtId="0" fontId="1" fillId="2" borderId="77" xfId="0" applyFont="1" applyFill="1" applyBorder="1" applyAlignment="1" applyProtection="1">
      <alignment/>
      <protection locked="0"/>
    </xf>
    <xf numFmtId="0" fontId="1" fillId="2" borderId="23" xfId="0" applyFont="1" applyFill="1" applyBorder="1" applyAlignment="1" applyProtection="1">
      <alignment horizontal="left"/>
      <protection locked="0"/>
    </xf>
    <xf numFmtId="0" fontId="2" fillId="0" borderId="78" xfId="0" applyFont="1" applyBorder="1" applyAlignment="1" applyProtection="1">
      <alignment horizontal="center"/>
      <protection/>
    </xf>
    <xf numFmtId="0" fontId="1" fillId="2" borderId="17" xfId="0" applyFont="1" applyFill="1" applyBorder="1" applyAlignment="1" applyProtection="1">
      <alignment/>
      <protection locked="0"/>
    </xf>
    <xf numFmtId="0" fontId="1" fillId="2" borderId="79" xfId="0" applyFont="1" applyFill="1" applyBorder="1" applyAlignment="1" applyProtection="1">
      <alignment/>
      <protection locked="0"/>
    </xf>
    <xf numFmtId="0" fontId="1" fillId="2" borderId="53" xfId="0" applyFont="1" applyFill="1" applyBorder="1" applyAlignment="1" applyProtection="1">
      <alignment/>
      <protection locked="0"/>
    </xf>
    <xf numFmtId="0" fontId="1" fillId="2" borderId="80" xfId="0" applyFont="1" applyFill="1" applyBorder="1" applyAlignment="1" applyProtection="1">
      <alignment/>
      <protection locked="0"/>
    </xf>
    <xf numFmtId="0" fontId="1" fillId="2" borderId="81" xfId="0" applyFont="1" applyFill="1" applyBorder="1" applyAlignment="1" applyProtection="1">
      <alignment/>
      <protection locked="0"/>
    </xf>
    <xf numFmtId="0" fontId="0" fillId="0" borderId="70" xfId="0" applyBorder="1" applyAlignment="1" applyProtection="1">
      <alignment horizontal="center"/>
      <protection/>
    </xf>
    <xf numFmtId="0" fontId="0" fillId="0" borderId="71" xfId="0" applyBorder="1" applyAlignment="1" applyProtection="1">
      <alignment horizontal="center"/>
      <protection/>
    </xf>
    <xf numFmtId="0" fontId="0" fillId="0" borderId="82" xfId="0" applyBorder="1" applyAlignment="1" applyProtection="1">
      <alignment horizontal="center"/>
      <protection/>
    </xf>
    <xf numFmtId="0" fontId="1" fillId="2" borderId="8" xfId="0" applyFont="1" applyFill="1" applyBorder="1" applyAlignment="1" applyProtection="1">
      <alignment/>
      <protection locked="0"/>
    </xf>
    <xf numFmtId="0" fontId="1" fillId="2" borderId="1" xfId="0" applyFont="1" applyFill="1" applyBorder="1" applyAlignment="1" applyProtection="1">
      <alignment/>
      <protection locked="0"/>
    </xf>
    <xf numFmtId="0" fontId="1" fillId="2" borderId="4" xfId="0" applyFont="1" applyFill="1" applyBorder="1" applyAlignment="1" applyProtection="1">
      <alignment/>
      <protection locked="0"/>
    </xf>
    <xf numFmtId="0" fontId="0" fillId="2" borderId="21"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14" xfId="0" applyFill="1" applyBorder="1" applyAlignment="1" applyProtection="1">
      <alignment vertical="top" wrapText="1"/>
      <protection locked="0"/>
    </xf>
    <xf numFmtId="0" fontId="2" fillId="0" borderId="11" xfId="0" applyNumberFormat="1" applyFont="1" applyBorder="1" applyAlignment="1" applyProtection="1">
      <alignment horizontal="left" vertical="top" wrapText="1"/>
      <protection/>
    </xf>
    <xf numFmtId="0" fontId="1" fillId="0" borderId="13" xfId="0" applyNumberFormat="1" applyFont="1" applyFill="1" applyBorder="1" applyAlignment="1" applyProtection="1">
      <alignment horizontal="left" vertical="top" wrapText="1"/>
      <protection locked="0"/>
    </xf>
    <xf numFmtId="0" fontId="28" fillId="0" borderId="0" xfId="20"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wrapText="1"/>
      <protection/>
    </xf>
    <xf numFmtId="0" fontId="28" fillId="0" borderId="0" xfId="20" applyAlignment="1" applyProtection="1">
      <alignment horizontal="center" vertical="top" wrapText="1"/>
      <protection/>
    </xf>
    <xf numFmtId="0" fontId="0" fillId="0" borderId="0" xfId="0" applyAlignment="1" applyProtection="1">
      <alignment horizontal="center" vertical="top" wrapText="1"/>
      <protection/>
    </xf>
    <xf numFmtId="0" fontId="0" fillId="0" borderId="0" xfId="20" applyFont="1" applyAlignment="1" applyProtection="1">
      <alignment horizontal="left" vertical="top" wrapText="1"/>
      <protection/>
    </xf>
    <xf numFmtId="0" fontId="0" fillId="0" borderId="0" xfId="0" applyNumberFormat="1" applyFont="1" applyAlignment="1" applyProtection="1">
      <alignment vertical="top" wrapText="1"/>
      <protection/>
    </xf>
    <xf numFmtId="0" fontId="2" fillId="0" borderId="0" xfId="0" applyNumberFormat="1" applyFont="1" applyAlignment="1" applyProtection="1">
      <alignment vertical="top" wrapText="1"/>
      <protection/>
    </xf>
    <xf numFmtId="0" fontId="0" fillId="0" borderId="0" xfId="0" applyFont="1" applyAlignment="1" applyProtection="1">
      <alignment horizontal="center" vertical="top" wrapText="1"/>
      <protection/>
    </xf>
    <xf numFmtId="0" fontId="2" fillId="0" borderId="0" xfId="0" applyNumberFormat="1" applyFont="1" applyBorder="1" applyAlignment="1" applyProtection="1">
      <alignment horizontal="left" vertical="top" wrapText="1"/>
      <protection/>
    </xf>
    <xf numFmtId="0" fontId="0" fillId="2" borderId="20" xfId="0" applyFont="1" applyFill="1" applyBorder="1" applyAlignment="1" applyProtection="1">
      <alignment vertical="top" wrapText="1"/>
      <protection locked="0"/>
    </xf>
    <xf numFmtId="0" fontId="0" fillId="2" borderId="11" xfId="0" applyFont="1" applyFill="1" applyBorder="1" applyAlignment="1" applyProtection="1">
      <alignment vertical="top" wrapText="1"/>
      <protection locked="0"/>
    </xf>
    <xf numFmtId="0" fontId="0" fillId="2" borderId="21" xfId="0" applyFont="1" applyFill="1" applyBorder="1" applyAlignment="1" applyProtection="1">
      <alignment vertical="top" wrapText="1"/>
      <protection locked="0"/>
    </xf>
    <xf numFmtId="0" fontId="0" fillId="2" borderId="6" xfId="0"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12" xfId="0" applyFont="1" applyFill="1" applyBorder="1" applyAlignment="1" applyProtection="1">
      <alignment vertical="top" wrapText="1"/>
      <protection locked="0"/>
    </xf>
    <xf numFmtId="0" fontId="0" fillId="2" borderId="2" xfId="0" applyFont="1" applyFill="1" applyBorder="1" applyAlignment="1" applyProtection="1">
      <alignment vertical="top" wrapText="1"/>
      <protection locked="0"/>
    </xf>
    <xf numFmtId="0" fontId="0" fillId="2" borderId="13" xfId="0" applyFont="1" applyFill="1" applyBorder="1" applyAlignment="1" applyProtection="1">
      <alignment vertical="top" wrapText="1"/>
      <protection locked="0"/>
    </xf>
    <xf numFmtId="0" fontId="0" fillId="2" borderId="14" xfId="0" applyFont="1" applyFill="1" applyBorder="1" applyAlignment="1" applyProtection="1">
      <alignment vertical="top" wrapText="1"/>
      <protection locked="0"/>
    </xf>
    <xf numFmtId="0" fontId="0" fillId="0" borderId="2" xfId="0" applyFont="1" applyFill="1" applyBorder="1" applyAlignment="1" applyProtection="1">
      <alignment horizontal="right" vertical="top" wrapText="1"/>
      <protection/>
    </xf>
    <xf numFmtId="0" fontId="0" fillId="0" borderId="13" xfId="0" applyFont="1" applyFill="1" applyBorder="1" applyAlignment="1" applyProtection="1">
      <alignment horizontal="right" vertical="top"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6" xfId="0" applyFont="1" applyFill="1" applyBorder="1" applyAlignment="1" applyProtection="1">
      <alignment horizontal="right" vertical="top" wrapText="1"/>
      <protection/>
    </xf>
    <xf numFmtId="0" fontId="0" fillId="0" borderId="0" xfId="0" applyFont="1" applyFill="1" applyBorder="1" applyAlignment="1" applyProtection="1">
      <alignment horizontal="right" vertical="top" wrapText="1"/>
      <protection/>
    </xf>
    <xf numFmtId="0" fontId="0" fillId="0" borderId="20" xfId="0" applyFont="1" applyFill="1" applyBorder="1" applyAlignment="1" applyProtection="1">
      <alignment horizontal="right" vertical="top" wrapText="1"/>
      <protection/>
    </xf>
    <xf numFmtId="0" fontId="0" fillId="0" borderId="11" xfId="0" applyFont="1" applyFill="1" applyBorder="1" applyAlignment="1" applyProtection="1">
      <alignment horizontal="right" vertical="top" wrapText="1"/>
      <protection/>
    </xf>
    <xf numFmtId="0" fontId="49" fillId="0" borderId="0" xfId="0" applyFont="1" applyAlignment="1" applyProtection="1">
      <alignment vertical="top" wrapText="1"/>
      <protection/>
    </xf>
    <xf numFmtId="0" fontId="1" fillId="0" borderId="6" xfId="0" applyNumberFormat="1" applyFont="1" applyFill="1" applyBorder="1" applyAlignment="1" applyProtection="1">
      <alignment horizontal="left" vertical="top"/>
      <protection locked="0"/>
    </xf>
    <xf numFmtId="0" fontId="1" fillId="0" borderId="0" xfId="0" applyFont="1" applyFill="1" applyBorder="1" applyAlignment="1" applyProtection="1">
      <alignment horizontal="left" vertical="top"/>
      <protection locked="0"/>
    </xf>
    <xf numFmtId="0" fontId="1" fillId="0" borderId="12" xfId="0" applyFont="1" applyFill="1" applyBorder="1" applyAlignment="1" applyProtection="1">
      <alignment horizontal="left" vertical="top"/>
      <protection locked="0"/>
    </xf>
    <xf numFmtId="0" fontId="28" fillId="0" borderId="0" xfId="20" applyAlignment="1" applyProtection="1">
      <alignment vertical="top" wrapText="1"/>
      <protection/>
    </xf>
    <xf numFmtId="0" fontId="1" fillId="0" borderId="20" xfId="0" applyNumberFormat="1" applyFont="1" applyFill="1" applyBorder="1" applyAlignment="1" applyProtection="1">
      <alignment horizontal="left" vertical="top"/>
      <protection locked="0"/>
    </xf>
    <xf numFmtId="0" fontId="1" fillId="0" borderId="11" xfId="0" applyFont="1" applyFill="1" applyBorder="1" applyAlignment="1" applyProtection="1">
      <alignment horizontal="left" vertical="top"/>
      <protection locked="0"/>
    </xf>
    <xf numFmtId="0" fontId="1" fillId="0" borderId="21" xfId="0" applyFont="1" applyFill="1" applyBorder="1" applyAlignment="1" applyProtection="1">
      <alignment horizontal="left" vertical="top"/>
      <protection locked="0"/>
    </xf>
    <xf numFmtId="0" fontId="1" fillId="0" borderId="2" xfId="0" applyNumberFormat="1" applyFont="1" applyFill="1" applyBorder="1" applyAlignment="1" applyProtection="1">
      <alignment horizontal="left" vertical="top"/>
      <protection locked="0"/>
    </xf>
    <xf numFmtId="0" fontId="1" fillId="0" borderId="13" xfId="0" applyFont="1" applyFill="1" applyBorder="1" applyAlignment="1" applyProtection="1">
      <alignment horizontal="left" vertical="top"/>
      <protection locked="0"/>
    </xf>
    <xf numFmtId="0" fontId="1" fillId="0" borderId="14" xfId="0" applyFont="1" applyFill="1" applyBorder="1" applyAlignment="1" applyProtection="1">
      <alignment horizontal="left" vertical="top"/>
      <protection locked="0"/>
    </xf>
    <xf numFmtId="0" fontId="15" fillId="0" borderId="4" xfId="0" applyFont="1" applyBorder="1" applyAlignment="1" applyProtection="1">
      <alignment horizontal="center"/>
      <protection/>
    </xf>
    <xf numFmtId="0" fontId="0" fillId="0" borderId="8" xfId="0" applyBorder="1" applyAlignment="1" applyProtection="1">
      <alignment horizontal="center"/>
      <protection/>
    </xf>
    <xf numFmtId="0" fontId="0" fillId="0" borderId="1" xfId="0" applyBorder="1" applyAlignment="1" applyProtection="1">
      <alignment horizontal="center"/>
      <protection/>
    </xf>
    <xf numFmtId="0" fontId="18" fillId="0" borderId="4" xfId="0" applyFont="1" applyBorder="1" applyAlignment="1" applyProtection="1">
      <alignment horizontal="center"/>
      <protection/>
    </xf>
    <xf numFmtId="0" fontId="18" fillId="0" borderId="8" xfId="0" applyFont="1" applyBorder="1" applyAlignment="1" applyProtection="1">
      <alignment horizontal="center"/>
      <protection/>
    </xf>
    <xf numFmtId="0" fontId="18" fillId="0" borderId="1" xfId="0" applyFont="1" applyBorder="1" applyAlignment="1" applyProtection="1">
      <alignment horizontal="center"/>
      <protection/>
    </xf>
    <xf numFmtId="0" fontId="14" fillId="0" borderId="4" xfId="0" applyFont="1" applyBorder="1" applyAlignment="1" applyProtection="1" quotePrefix="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3.emf" /><Relationship Id="rId2" Type="http://schemas.openxmlformats.org/officeDocument/2006/relationships/image" Target="../media/image111.emf" /><Relationship Id="rId3" Type="http://schemas.openxmlformats.org/officeDocument/2006/relationships/image" Target="../media/image114.emf" /><Relationship Id="rId4" Type="http://schemas.openxmlformats.org/officeDocument/2006/relationships/image" Target="../media/image113.emf" /><Relationship Id="rId5" Type="http://schemas.openxmlformats.org/officeDocument/2006/relationships/image" Target="../media/image28.emf" /><Relationship Id="rId6" Type="http://schemas.openxmlformats.org/officeDocument/2006/relationships/image" Target="../media/image11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26.emf" /><Relationship Id="rId3" Type="http://schemas.openxmlformats.org/officeDocument/2006/relationships/image" Target="../media/image1.emf" /><Relationship Id="rId4" Type="http://schemas.openxmlformats.org/officeDocument/2006/relationships/image" Target="../media/image49.emf" /><Relationship Id="rId5" Type="http://schemas.openxmlformats.org/officeDocument/2006/relationships/image" Target="../media/image31.emf" /><Relationship Id="rId6" Type="http://schemas.openxmlformats.org/officeDocument/2006/relationships/image" Target="../media/image19.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13.emf" /><Relationship Id="rId3" Type="http://schemas.openxmlformats.org/officeDocument/2006/relationships/image" Target="../media/image9.emf" /><Relationship Id="rId4" Type="http://schemas.openxmlformats.org/officeDocument/2006/relationships/image" Target="../media/image16.emf" /><Relationship Id="rId5" Type="http://schemas.openxmlformats.org/officeDocument/2006/relationships/image" Target="../media/image50.emf" /><Relationship Id="rId6" Type="http://schemas.openxmlformats.org/officeDocument/2006/relationships/image" Target="../media/image84.emf" /><Relationship Id="rId7" Type="http://schemas.openxmlformats.org/officeDocument/2006/relationships/image" Target="../media/image5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37.emf" /><Relationship Id="rId3" Type="http://schemas.openxmlformats.org/officeDocument/2006/relationships/image" Target="../media/image11.emf" /><Relationship Id="rId4" Type="http://schemas.openxmlformats.org/officeDocument/2006/relationships/image" Target="../media/image23.emf" /><Relationship Id="rId5" Type="http://schemas.openxmlformats.org/officeDocument/2006/relationships/image" Target="../media/image85.emf" /><Relationship Id="rId6" Type="http://schemas.openxmlformats.org/officeDocument/2006/relationships/image" Target="../media/image14.emf" /><Relationship Id="rId7" Type="http://schemas.openxmlformats.org/officeDocument/2006/relationships/image" Target="../media/image7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64.emf" /><Relationship Id="rId3" Type="http://schemas.openxmlformats.org/officeDocument/2006/relationships/image" Target="../media/image92.emf" /><Relationship Id="rId4" Type="http://schemas.openxmlformats.org/officeDocument/2006/relationships/image" Target="../media/image83.emf" /><Relationship Id="rId5" Type="http://schemas.openxmlformats.org/officeDocument/2006/relationships/image" Target="../media/image93.emf" /><Relationship Id="rId6" Type="http://schemas.openxmlformats.org/officeDocument/2006/relationships/image" Target="../media/image18.emf" /><Relationship Id="rId7" Type="http://schemas.openxmlformats.org/officeDocument/2006/relationships/image" Target="../media/image105.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22.emf" /><Relationship Id="rId3" Type="http://schemas.openxmlformats.org/officeDocument/2006/relationships/image" Target="../media/image47.emf" /><Relationship Id="rId4" Type="http://schemas.openxmlformats.org/officeDocument/2006/relationships/image" Target="../media/image90.emf" /><Relationship Id="rId5" Type="http://schemas.openxmlformats.org/officeDocument/2006/relationships/image" Target="../media/image91.emf" /><Relationship Id="rId6" Type="http://schemas.openxmlformats.org/officeDocument/2006/relationships/image" Target="../media/image29.emf" /><Relationship Id="rId7" Type="http://schemas.openxmlformats.org/officeDocument/2006/relationships/image" Target="../media/image103.emf" /><Relationship Id="rId8" Type="http://schemas.openxmlformats.org/officeDocument/2006/relationships/image" Target="../media/image74.emf" /><Relationship Id="rId9" Type="http://schemas.openxmlformats.org/officeDocument/2006/relationships/image" Target="../media/image57.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43.emf" /><Relationship Id="rId3" Type="http://schemas.openxmlformats.org/officeDocument/2006/relationships/image" Target="../media/image82.emf" /><Relationship Id="rId4" Type="http://schemas.openxmlformats.org/officeDocument/2006/relationships/image" Target="../media/image17.emf" /><Relationship Id="rId5" Type="http://schemas.openxmlformats.org/officeDocument/2006/relationships/image" Target="../media/image79.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35.emf" /><Relationship Id="rId3" Type="http://schemas.openxmlformats.org/officeDocument/2006/relationships/image" Target="../media/image98.emf" /><Relationship Id="rId4" Type="http://schemas.openxmlformats.org/officeDocument/2006/relationships/image" Target="../media/image6.emf" /><Relationship Id="rId5" Type="http://schemas.openxmlformats.org/officeDocument/2006/relationships/image" Target="../media/image7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68.emf" /><Relationship Id="rId3" Type="http://schemas.openxmlformats.org/officeDocument/2006/relationships/image" Target="../media/image77.emf" /><Relationship Id="rId4" Type="http://schemas.openxmlformats.org/officeDocument/2006/relationships/image" Target="../media/image99.emf" /><Relationship Id="rId5" Type="http://schemas.openxmlformats.org/officeDocument/2006/relationships/image" Target="../media/image48.emf" /><Relationship Id="rId6" Type="http://schemas.openxmlformats.org/officeDocument/2006/relationships/image" Target="../media/image96.emf" /><Relationship Id="rId7" Type="http://schemas.openxmlformats.org/officeDocument/2006/relationships/image" Target="../media/image69.emf" /><Relationship Id="rId8" Type="http://schemas.openxmlformats.org/officeDocument/2006/relationships/image" Target="../media/image67.emf" /><Relationship Id="rId9" Type="http://schemas.openxmlformats.org/officeDocument/2006/relationships/image" Target="../media/image97.emf" /><Relationship Id="rId10" Type="http://schemas.openxmlformats.org/officeDocument/2006/relationships/image" Target="../media/image101.emf" /><Relationship Id="rId11" Type="http://schemas.openxmlformats.org/officeDocument/2006/relationships/image" Target="../media/image59.emf" /><Relationship Id="rId12" Type="http://schemas.openxmlformats.org/officeDocument/2006/relationships/image" Target="../media/image95.emf" /><Relationship Id="rId13" Type="http://schemas.openxmlformats.org/officeDocument/2006/relationships/image" Target="../media/image24.emf" /><Relationship Id="rId14" Type="http://schemas.openxmlformats.org/officeDocument/2006/relationships/image" Target="../media/image33.emf" /><Relationship Id="rId15" Type="http://schemas.openxmlformats.org/officeDocument/2006/relationships/image" Target="../media/image60.emf" /><Relationship Id="rId16" Type="http://schemas.openxmlformats.org/officeDocument/2006/relationships/image" Target="../media/image71.emf" /><Relationship Id="rId17" Type="http://schemas.openxmlformats.org/officeDocument/2006/relationships/image" Target="../media/image70.emf" /><Relationship Id="rId18" Type="http://schemas.openxmlformats.org/officeDocument/2006/relationships/image" Target="../media/image52.emf" /><Relationship Id="rId19" Type="http://schemas.openxmlformats.org/officeDocument/2006/relationships/image" Target="../media/image39.emf" /><Relationship Id="rId20" Type="http://schemas.openxmlformats.org/officeDocument/2006/relationships/image" Target="../media/image38.emf" /><Relationship Id="rId21" Type="http://schemas.openxmlformats.org/officeDocument/2006/relationships/image" Target="../media/image102.emf" /><Relationship Id="rId22" Type="http://schemas.openxmlformats.org/officeDocument/2006/relationships/image" Target="../media/image46.emf" /><Relationship Id="rId23" Type="http://schemas.openxmlformats.org/officeDocument/2006/relationships/image" Target="../media/image44.emf" /><Relationship Id="rId24" Type="http://schemas.openxmlformats.org/officeDocument/2006/relationships/image" Target="../media/image75.emf" /><Relationship Id="rId25" Type="http://schemas.openxmlformats.org/officeDocument/2006/relationships/image" Target="../media/image41.emf" /><Relationship Id="rId26" Type="http://schemas.openxmlformats.org/officeDocument/2006/relationships/image" Target="../media/image61.emf" /><Relationship Id="rId27" Type="http://schemas.openxmlformats.org/officeDocument/2006/relationships/image" Target="../media/image107.emf" /><Relationship Id="rId28" Type="http://schemas.openxmlformats.org/officeDocument/2006/relationships/image" Target="../media/image20.emf" /><Relationship Id="rId29" Type="http://schemas.openxmlformats.org/officeDocument/2006/relationships/image" Target="../media/image7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65.emf" /><Relationship Id="rId3" Type="http://schemas.openxmlformats.org/officeDocument/2006/relationships/image" Target="../media/image51.emf" /><Relationship Id="rId4" Type="http://schemas.openxmlformats.org/officeDocument/2006/relationships/image" Target="../media/image40.emf" /><Relationship Id="rId5" Type="http://schemas.openxmlformats.org/officeDocument/2006/relationships/image" Target="../media/image30.emf" /><Relationship Id="rId6" Type="http://schemas.openxmlformats.org/officeDocument/2006/relationships/image" Target="../media/image21.emf" /><Relationship Id="rId7" Type="http://schemas.openxmlformats.org/officeDocument/2006/relationships/image" Target="../media/image106.emf" /><Relationship Id="rId8" Type="http://schemas.openxmlformats.org/officeDocument/2006/relationships/image" Target="../media/image34.emf" /><Relationship Id="rId9" Type="http://schemas.openxmlformats.org/officeDocument/2006/relationships/image" Target="../media/image6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27.emf" /><Relationship Id="rId3" Type="http://schemas.openxmlformats.org/officeDocument/2006/relationships/image" Target="../media/image66.emf" /><Relationship Id="rId4" Type="http://schemas.openxmlformats.org/officeDocument/2006/relationships/image" Target="../media/image89.emf" /><Relationship Id="rId5" Type="http://schemas.openxmlformats.org/officeDocument/2006/relationships/image" Target="../media/image104.emf" /><Relationship Id="rId6" Type="http://schemas.openxmlformats.org/officeDocument/2006/relationships/image" Target="../media/image63.emf" /><Relationship Id="rId7" Type="http://schemas.openxmlformats.org/officeDocument/2006/relationships/image" Target="../media/image5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86.emf" /><Relationship Id="rId3" Type="http://schemas.openxmlformats.org/officeDocument/2006/relationships/image" Target="../media/image100.emf" /><Relationship Id="rId4" Type="http://schemas.openxmlformats.org/officeDocument/2006/relationships/image" Target="../media/image32.emf" /><Relationship Id="rId5"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7.emf" /><Relationship Id="rId3" Type="http://schemas.openxmlformats.org/officeDocument/2006/relationships/image" Target="../media/image94.emf" /><Relationship Id="rId4" Type="http://schemas.openxmlformats.org/officeDocument/2006/relationships/image" Target="../media/image88.emf" /><Relationship Id="rId5" Type="http://schemas.openxmlformats.org/officeDocument/2006/relationships/image" Target="../media/image55.emf" /><Relationship Id="rId6" Type="http://schemas.openxmlformats.org/officeDocument/2006/relationships/image" Target="../media/image54.emf" /><Relationship Id="rId7" Type="http://schemas.openxmlformats.org/officeDocument/2006/relationships/image" Target="../media/image81.emf" /><Relationship Id="rId8" Type="http://schemas.openxmlformats.org/officeDocument/2006/relationships/image" Target="../media/image76.emf" /><Relationship Id="rId9" Type="http://schemas.openxmlformats.org/officeDocument/2006/relationships/image" Target="../media/image108.emf" /><Relationship Id="rId10" Type="http://schemas.openxmlformats.org/officeDocument/2006/relationships/image" Target="../media/image8.emf" /><Relationship Id="rId11" Type="http://schemas.openxmlformats.org/officeDocument/2006/relationships/image" Target="../media/image4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36.emf" /><Relationship Id="rId3" Type="http://schemas.openxmlformats.org/officeDocument/2006/relationships/image" Target="../media/image110.emf" /><Relationship Id="rId4" Type="http://schemas.openxmlformats.org/officeDocument/2006/relationships/image" Target="../media/image25.emf" /><Relationship Id="rId5" Type="http://schemas.openxmlformats.org/officeDocument/2006/relationships/image" Target="../media/image80.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1.emf" /><Relationship Id="rId2" Type="http://schemas.openxmlformats.org/officeDocument/2006/relationships/image" Target="../media/image87.emf" /><Relationship Id="rId3" Type="http://schemas.openxmlformats.org/officeDocument/2006/relationships/image" Target="../media/image109.emf" /><Relationship Id="rId4" Type="http://schemas.openxmlformats.org/officeDocument/2006/relationships/image" Target="../media/image42.emf" /><Relationship Id="rId5"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65</xdr:row>
      <xdr:rowOff>114300</xdr:rowOff>
    </xdr:from>
    <xdr:to>
      <xdr:col>2</xdr:col>
      <xdr:colOff>304800</xdr:colOff>
      <xdr:row>65</xdr:row>
      <xdr:rowOff>276225</xdr:rowOff>
    </xdr:to>
    <xdr:pic>
      <xdr:nvPicPr>
        <xdr:cNvPr id="1" name="CheckBox1"/>
        <xdr:cNvPicPr preferRelativeResize="1">
          <a:picLocks noChangeAspect="0"/>
        </xdr:cNvPicPr>
      </xdr:nvPicPr>
      <xdr:blipFill>
        <a:blip r:embed="rId1"/>
        <a:stretch>
          <a:fillRect/>
        </a:stretch>
      </xdr:blipFill>
      <xdr:spPr>
        <a:xfrm>
          <a:off x="1381125" y="13925550"/>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65</xdr:row>
      <xdr:rowOff>114300</xdr:rowOff>
    </xdr:from>
    <xdr:to>
      <xdr:col>3</xdr:col>
      <xdr:colOff>304800</xdr:colOff>
      <xdr:row>65</xdr:row>
      <xdr:rowOff>276225</xdr:rowOff>
    </xdr:to>
    <xdr:pic>
      <xdr:nvPicPr>
        <xdr:cNvPr id="2" name="CheckBox2"/>
        <xdr:cNvPicPr preferRelativeResize="1">
          <a:picLocks noChangeAspect="0"/>
        </xdr:cNvPicPr>
      </xdr:nvPicPr>
      <xdr:blipFill>
        <a:blip r:embed="rId2"/>
        <a:stretch>
          <a:fillRect/>
        </a:stretch>
      </xdr:blipFill>
      <xdr:spPr>
        <a:xfrm>
          <a:off x="1752600" y="13925550"/>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66</xdr:row>
      <xdr:rowOff>114300</xdr:rowOff>
    </xdr:from>
    <xdr:to>
      <xdr:col>2</xdr:col>
      <xdr:colOff>304800</xdr:colOff>
      <xdr:row>66</xdr:row>
      <xdr:rowOff>276225</xdr:rowOff>
    </xdr:to>
    <xdr:pic>
      <xdr:nvPicPr>
        <xdr:cNvPr id="3" name="CheckBox3"/>
        <xdr:cNvPicPr preferRelativeResize="1">
          <a:picLocks noChangeAspect="0"/>
        </xdr:cNvPicPr>
      </xdr:nvPicPr>
      <xdr:blipFill>
        <a:blip r:embed="rId1"/>
        <a:stretch>
          <a:fillRect/>
        </a:stretch>
      </xdr:blipFill>
      <xdr:spPr>
        <a:xfrm>
          <a:off x="1381125" y="14258925"/>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66</xdr:row>
      <xdr:rowOff>114300</xdr:rowOff>
    </xdr:from>
    <xdr:to>
      <xdr:col>3</xdr:col>
      <xdr:colOff>304800</xdr:colOff>
      <xdr:row>66</xdr:row>
      <xdr:rowOff>276225</xdr:rowOff>
    </xdr:to>
    <xdr:pic>
      <xdr:nvPicPr>
        <xdr:cNvPr id="4" name="CheckBox4"/>
        <xdr:cNvPicPr preferRelativeResize="1">
          <a:picLocks noChangeAspect="0"/>
        </xdr:cNvPicPr>
      </xdr:nvPicPr>
      <xdr:blipFill>
        <a:blip r:embed="rId2"/>
        <a:stretch>
          <a:fillRect/>
        </a:stretch>
      </xdr:blipFill>
      <xdr:spPr>
        <a:xfrm>
          <a:off x="1752600" y="14258925"/>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67</xdr:row>
      <xdr:rowOff>114300</xdr:rowOff>
    </xdr:from>
    <xdr:to>
      <xdr:col>2</xdr:col>
      <xdr:colOff>304800</xdr:colOff>
      <xdr:row>67</xdr:row>
      <xdr:rowOff>276225</xdr:rowOff>
    </xdr:to>
    <xdr:pic>
      <xdr:nvPicPr>
        <xdr:cNvPr id="5" name="CheckBox5"/>
        <xdr:cNvPicPr preferRelativeResize="1">
          <a:picLocks noChangeAspect="0"/>
        </xdr:cNvPicPr>
      </xdr:nvPicPr>
      <xdr:blipFill>
        <a:blip r:embed="rId2"/>
        <a:stretch>
          <a:fillRect/>
        </a:stretch>
      </xdr:blipFill>
      <xdr:spPr>
        <a:xfrm>
          <a:off x="1381125" y="14592300"/>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67</xdr:row>
      <xdr:rowOff>114300</xdr:rowOff>
    </xdr:from>
    <xdr:to>
      <xdr:col>3</xdr:col>
      <xdr:colOff>304800</xdr:colOff>
      <xdr:row>67</xdr:row>
      <xdr:rowOff>276225</xdr:rowOff>
    </xdr:to>
    <xdr:pic>
      <xdr:nvPicPr>
        <xdr:cNvPr id="6" name="CheckBox6"/>
        <xdr:cNvPicPr preferRelativeResize="1">
          <a:picLocks noChangeAspect="0"/>
        </xdr:cNvPicPr>
      </xdr:nvPicPr>
      <xdr:blipFill>
        <a:blip r:embed="rId2"/>
        <a:stretch>
          <a:fillRect/>
        </a:stretch>
      </xdr:blipFill>
      <xdr:spPr>
        <a:xfrm>
          <a:off x="1752600" y="14592300"/>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68</xdr:row>
      <xdr:rowOff>114300</xdr:rowOff>
    </xdr:from>
    <xdr:to>
      <xdr:col>2</xdr:col>
      <xdr:colOff>304800</xdr:colOff>
      <xdr:row>68</xdr:row>
      <xdr:rowOff>276225</xdr:rowOff>
    </xdr:to>
    <xdr:pic>
      <xdr:nvPicPr>
        <xdr:cNvPr id="7" name="CheckBox7"/>
        <xdr:cNvPicPr preferRelativeResize="1">
          <a:picLocks noChangeAspect="0"/>
        </xdr:cNvPicPr>
      </xdr:nvPicPr>
      <xdr:blipFill>
        <a:blip r:embed="rId2"/>
        <a:stretch>
          <a:fillRect/>
        </a:stretch>
      </xdr:blipFill>
      <xdr:spPr>
        <a:xfrm>
          <a:off x="1381125" y="14925675"/>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68</xdr:row>
      <xdr:rowOff>114300</xdr:rowOff>
    </xdr:from>
    <xdr:to>
      <xdr:col>3</xdr:col>
      <xdr:colOff>304800</xdr:colOff>
      <xdr:row>68</xdr:row>
      <xdr:rowOff>276225</xdr:rowOff>
    </xdr:to>
    <xdr:pic>
      <xdr:nvPicPr>
        <xdr:cNvPr id="8" name="CheckBox8"/>
        <xdr:cNvPicPr preferRelativeResize="1">
          <a:picLocks noChangeAspect="0"/>
        </xdr:cNvPicPr>
      </xdr:nvPicPr>
      <xdr:blipFill>
        <a:blip r:embed="rId2"/>
        <a:stretch>
          <a:fillRect/>
        </a:stretch>
      </xdr:blipFill>
      <xdr:spPr>
        <a:xfrm>
          <a:off x="1752600" y="14925675"/>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69</xdr:row>
      <xdr:rowOff>114300</xdr:rowOff>
    </xdr:from>
    <xdr:to>
      <xdr:col>3</xdr:col>
      <xdr:colOff>304800</xdr:colOff>
      <xdr:row>69</xdr:row>
      <xdr:rowOff>276225</xdr:rowOff>
    </xdr:to>
    <xdr:pic>
      <xdr:nvPicPr>
        <xdr:cNvPr id="9" name="CheckBox9"/>
        <xdr:cNvPicPr preferRelativeResize="1">
          <a:picLocks noChangeAspect="0"/>
        </xdr:cNvPicPr>
      </xdr:nvPicPr>
      <xdr:blipFill>
        <a:blip r:embed="rId2"/>
        <a:stretch>
          <a:fillRect/>
        </a:stretch>
      </xdr:blipFill>
      <xdr:spPr>
        <a:xfrm>
          <a:off x="1752600" y="15259050"/>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70</xdr:row>
      <xdr:rowOff>114300</xdr:rowOff>
    </xdr:from>
    <xdr:to>
      <xdr:col>3</xdr:col>
      <xdr:colOff>304800</xdr:colOff>
      <xdr:row>70</xdr:row>
      <xdr:rowOff>276225</xdr:rowOff>
    </xdr:to>
    <xdr:pic>
      <xdr:nvPicPr>
        <xdr:cNvPr id="10" name="CheckBox10"/>
        <xdr:cNvPicPr preferRelativeResize="1">
          <a:picLocks noChangeAspect="0"/>
        </xdr:cNvPicPr>
      </xdr:nvPicPr>
      <xdr:blipFill>
        <a:blip r:embed="rId2"/>
        <a:stretch>
          <a:fillRect/>
        </a:stretch>
      </xdr:blipFill>
      <xdr:spPr>
        <a:xfrm>
          <a:off x="1752600" y="15592425"/>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71</xdr:row>
      <xdr:rowOff>114300</xdr:rowOff>
    </xdr:from>
    <xdr:to>
      <xdr:col>3</xdr:col>
      <xdr:colOff>304800</xdr:colOff>
      <xdr:row>71</xdr:row>
      <xdr:rowOff>276225</xdr:rowOff>
    </xdr:to>
    <xdr:pic>
      <xdr:nvPicPr>
        <xdr:cNvPr id="11" name="CheckBox11"/>
        <xdr:cNvPicPr preferRelativeResize="1">
          <a:picLocks noChangeAspect="0"/>
        </xdr:cNvPicPr>
      </xdr:nvPicPr>
      <xdr:blipFill>
        <a:blip r:embed="rId2"/>
        <a:stretch>
          <a:fillRect/>
        </a:stretch>
      </xdr:blipFill>
      <xdr:spPr>
        <a:xfrm>
          <a:off x="1752600" y="15925800"/>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72</xdr:row>
      <xdr:rowOff>114300</xdr:rowOff>
    </xdr:from>
    <xdr:to>
      <xdr:col>3</xdr:col>
      <xdr:colOff>304800</xdr:colOff>
      <xdr:row>72</xdr:row>
      <xdr:rowOff>276225</xdr:rowOff>
    </xdr:to>
    <xdr:pic>
      <xdr:nvPicPr>
        <xdr:cNvPr id="12" name="CheckBox12"/>
        <xdr:cNvPicPr preferRelativeResize="1">
          <a:picLocks noChangeAspect="0"/>
        </xdr:cNvPicPr>
      </xdr:nvPicPr>
      <xdr:blipFill>
        <a:blip r:embed="rId2"/>
        <a:stretch>
          <a:fillRect/>
        </a:stretch>
      </xdr:blipFill>
      <xdr:spPr>
        <a:xfrm>
          <a:off x="1752600" y="16259175"/>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69</xdr:row>
      <xdr:rowOff>114300</xdr:rowOff>
    </xdr:from>
    <xdr:to>
      <xdr:col>2</xdr:col>
      <xdr:colOff>304800</xdr:colOff>
      <xdr:row>69</xdr:row>
      <xdr:rowOff>276225</xdr:rowOff>
    </xdr:to>
    <xdr:pic>
      <xdr:nvPicPr>
        <xdr:cNvPr id="13" name="CheckBox13"/>
        <xdr:cNvPicPr preferRelativeResize="1">
          <a:picLocks noChangeAspect="0"/>
        </xdr:cNvPicPr>
      </xdr:nvPicPr>
      <xdr:blipFill>
        <a:blip r:embed="rId2"/>
        <a:stretch>
          <a:fillRect/>
        </a:stretch>
      </xdr:blipFill>
      <xdr:spPr>
        <a:xfrm>
          <a:off x="1381125" y="15259050"/>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70</xdr:row>
      <xdr:rowOff>114300</xdr:rowOff>
    </xdr:from>
    <xdr:to>
      <xdr:col>2</xdr:col>
      <xdr:colOff>304800</xdr:colOff>
      <xdr:row>70</xdr:row>
      <xdr:rowOff>276225</xdr:rowOff>
    </xdr:to>
    <xdr:pic>
      <xdr:nvPicPr>
        <xdr:cNvPr id="14" name="CheckBox14"/>
        <xdr:cNvPicPr preferRelativeResize="1">
          <a:picLocks noChangeAspect="0"/>
        </xdr:cNvPicPr>
      </xdr:nvPicPr>
      <xdr:blipFill>
        <a:blip r:embed="rId2"/>
        <a:stretch>
          <a:fillRect/>
        </a:stretch>
      </xdr:blipFill>
      <xdr:spPr>
        <a:xfrm>
          <a:off x="1381125" y="15592425"/>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71</xdr:row>
      <xdr:rowOff>114300</xdr:rowOff>
    </xdr:from>
    <xdr:to>
      <xdr:col>2</xdr:col>
      <xdr:colOff>304800</xdr:colOff>
      <xdr:row>71</xdr:row>
      <xdr:rowOff>276225</xdr:rowOff>
    </xdr:to>
    <xdr:pic>
      <xdr:nvPicPr>
        <xdr:cNvPr id="15" name="CheckBox15"/>
        <xdr:cNvPicPr preferRelativeResize="1">
          <a:picLocks noChangeAspect="0"/>
        </xdr:cNvPicPr>
      </xdr:nvPicPr>
      <xdr:blipFill>
        <a:blip r:embed="rId2"/>
        <a:stretch>
          <a:fillRect/>
        </a:stretch>
      </xdr:blipFill>
      <xdr:spPr>
        <a:xfrm>
          <a:off x="1381125" y="15925800"/>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72</xdr:row>
      <xdr:rowOff>114300</xdr:rowOff>
    </xdr:from>
    <xdr:to>
      <xdr:col>2</xdr:col>
      <xdr:colOff>304800</xdr:colOff>
      <xdr:row>72</xdr:row>
      <xdr:rowOff>276225</xdr:rowOff>
    </xdr:to>
    <xdr:pic>
      <xdr:nvPicPr>
        <xdr:cNvPr id="16" name="CheckBox16"/>
        <xdr:cNvPicPr preferRelativeResize="1">
          <a:picLocks noChangeAspect="0"/>
        </xdr:cNvPicPr>
      </xdr:nvPicPr>
      <xdr:blipFill>
        <a:blip r:embed="rId2"/>
        <a:stretch>
          <a:fillRect/>
        </a:stretch>
      </xdr:blipFill>
      <xdr:spPr>
        <a:xfrm>
          <a:off x="1381125" y="16259175"/>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73</xdr:row>
      <xdr:rowOff>114300</xdr:rowOff>
    </xdr:from>
    <xdr:to>
      <xdr:col>2</xdr:col>
      <xdr:colOff>304800</xdr:colOff>
      <xdr:row>73</xdr:row>
      <xdr:rowOff>276225</xdr:rowOff>
    </xdr:to>
    <xdr:pic>
      <xdr:nvPicPr>
        <xdr:cNvPr id="17" name="CheckBox17"/>
        <xdr:cNvPicPr preferRelativeResize="1">
          <a:picLocks noChangeAspect="0"/>
        </xdr:cNvPicPr>
      </xdr:nvPicPr>
      <xdr:blipFill>
        <a:blip r:embed="rId2"/>
        <a:stretch>
          <a:fillRect/>
        </a:stretch>
      </xdr:blipFill>
      <xdr:spPr>
        <a:xfrm>
          <a:off x="1381125" y="16592550"/>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74</xdr:row>
      <xdr:rowOff>114300</xdr:rowOff>
    </xdr:from>
    <xdr:to>
      <xdr:col>2</xdr:col>
      <xdr:colOff>304800</xdr:colOff>
      <xdr:row>74</xdr:row>
      <xdr:rowOff>276225</xdr:rowOff>
    </xdr:to>
    <xdr:pic>
      <xdr:nvPicPr>
        <xdr:cNvPr id="18" name="CheckBox18"/>
        <xdr:cNvPicPr preferRelativeResize="1">
          <a:picLocks noChangeAspect="0"/>
        </xdr:cNvPicPr>
      </xdr:nvPicPr>
      <xdr:blipFill>
        <a:blip r:embed="rId2"/>
        <a:stretch>
          <a:fillRect/>
        </a:stretch>
      </xdr:blipFill>
      <xdr:spPr>
        <a:xfrm>
          <a:off x="1381125" y="16925925"/>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75</xdr:row>
      <xdr:rowOff>114300</xdr:rowOff>
    </xdr:from>
    <xdr:to>
      <xdr:col>2</xdr:col>
      <xdr:colOff>304800</xdr:colOff>
      <xdr:row>75</xdr:row>
      <xdr:rowOff>276225</xdr:rowOff>
    </xdr:to>
    <xdr:pic>
      <xdr:nvPicPr>
        <xdr:cNvPr id="19" name="CheckBox19"/>
        <xdr:cNvPicPr preferRelativeResize="1">
          <a:picLocks noChangeAspect="0"/>
        </xdr:cNvPicPr>
      </xdr:nvPicPr>
      <xdr:blipFill>
        <a:blip r:embed="rId2"/>
        <a:stretch>
          <a:fillRect/>
        </a:stretch>
      </xdr:blipFill>
      <xdr:spPr>
        <a:xfrm>
          <a:off x="1381125" y="17259300"/>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76</xdr:row>
      <xdr:rowOff>114300</xdr:rowOff>
    </xdr:from>
    <xdr:to>
      <xdr:col>2</xdr:col>
      <xdr:colOff>304800</xdr:colOff>
      <xdr:row>76</xdr:row>
      <xdr:rowOff>276225</xdr:rowOff>
    </xdr:to>
    <xdr:pic>
      <xdr:nvPicPr>
        <xdr:cNvPr id="20" name="CheckBox20"/>
        <xdr:cNvPicPr preferRelativeResize="1">
          <a:picLocks noChangeAspect="0"/>
        </xdr:cNvPicPr>
      </xdr:nvPicPr>
      <xdr:blipFill>
        <a:blip r:embed="rId1"/>
        <a:stretch>
          <a:fillRect/>
        </a:stretch>
      </xdr:blipFill>
      <xdr:spPr>
        <a:xfrm>
          <a:off x="1381125" y="17592675"/>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77</xdr:row>
      <xdr:rowOff>114300</xdr:rowOff>
    </xdr:from>
    <xdr:to>
      <xdr:col>2</xdr:col>
      <xdr:colOff>304800</xdr:colOff>
      <xdr:row>77</xdr:row>
      <xdr:rowOff>276225</xdr:rowOff>
    </xdr:to>
    <xdr:pic>
      <xdr:nvPicPr>
        <xdr:cNvPr id="21" name="CheckBox21"/>
        <xdr:cNvPicPr preferRelativeResize="1">
          <a:picLocks noChangeAspect="0"/>
        </xdr:cNvPicPr>
      </xdr:nvPicPr>
      <xdr:blipFill>
        <a:blip r:embed="rId2"/>
        <a:stretch>
          <a:fillRect/>
        </a:stretch>
      </xdr:blipFill>
      <xdr:spPr>
        <a:xfrm>
          <a:off x="1381125" y="17926050"/>
          <a:ext cx="180975" cy="161925"/>
        </a:xfrm>
        <a:prstGeom prst="rect">
          <a:avLst/>
        </a:prstGeom>
        <a:solidFill>
          <a:srgbClr val="FFFFFF"/>
        </a:solidFill>
        <a:ln w="1" cmpd="sng">
          <a:noFill/>
        </a:ln>
      </xdr:spPr>
    </xdr:pic>
    <xdr:clientData fLocksWithSheet="0"/>
  </xdr:twoCellAnchor>
  <xdr:twoCellAnchor editAs="oneCell">
    <xdr:from>
      <xdr:col>2</xdr:col>
      <xdr:colOff>123825</xdr:colOff>
      <xdr:row>78</xdr:row>
      <xdr:rowOff>114300</xdr:rowOff>
    </xdr:from>
    <xdr:to>
      <xdr:col>2</xdr:col>
      <xdr:colOff>304800</xdr:colOff>
      <xdr:row>78</xdr:row>
      <xdr:rowOff>276225</xdr:rowOff>
    </xdr:to>
    <xdr:pic>
      <xdr:nvPicPr>
        <xdr:cNvPr id="22" name="CheckBox22"/>
        <xdr:cNvPicPr preferRelativeResize="1">
          <a:picLocks noChangeAspect="0"/>
        </xdr:cNvPicPr>
      </xdr:nvPicPr>
      <xdr:blipFill>
        <a:blip r:embed="rId2"/>
        <a:stretch>
          <a:fillRect/>
        </a:stretch>
      </xdr:blipFill>
      <xdr:spPr>
        <a:xfrm>
          <a:off x="1381125" y="18259425"/>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78</xdr:row>
      <xdr:rowOff>114300</xdr:rowOff>
    </xdr:from>
    <xdr:to>
      <xdr:col>3</xdr:col>
      <xdr:colOff>304800</xdr:colOff>
      <xdr:row>78</xdr:row>
      <xdr:rowOff>276225</xdr:rowOff>
    </xdr:to>
    <xdr:pic>
      <xdr:nvPicPr>
        <xdr:cNvPr id="23" name="CheckBox23"/>
        <xdr:cNvPicPr preferRelativeResize="1">
          <a:picLocks noChangeAspect="0"/>
        </xdr:cNvPicPr>
      </xdr:nvPicPr>
      <xdr:blipFill>
        <a:blip r:embed="rId2"/>
        <a:stretch>
          <a:fillRect/>
        </a:stretch>
      </xdr:blipFill>
      <xdr:spPr>
        <a:xfrm>
          <a:off x="1752600" y="18259425"/>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77</xdr:row>
      <xdr:rowOff>114300</xdr:rowOff>
    </xdr:from>
    <xdr:to>
      <xdr:col>3</xdr:col>
      <xdr:colOff>304800</xdr:colOff>
      <xdr:row>77</xdr:row>
      <xdr:rowOff>276225</xdr:rowOff>
    </xdr:to>
    <xdr:pic>
      <xdr:nvPicPr>
        <xdr:cNvPr id="24" name="CheckBox24"/>
        <xdr:cNvPicPr preferRelativeResize="1">
          <a:picLocks noChangeAspect="0"/>
        </xdr:cNvPicPr>
      </xdr:nvPicPr>
      <xdr:blipFill>
        <a:blip r:embed="rId2"/>
        <a:stretch>
          <a:fillRect/>
        </a:stretch>
      </xdr:blipFill>
      <xdr:spPr>
        <a:xfrm>
          <a:off x="1752600" y="17926050"/>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76</xdr:row>
      <xdr:rowOff>114300</xdr:rowOff>
    </xdr:from>
    <xdr:to>
      <xdr:col>3</xdr:col>
      <xdr:colOff>304800</xdr:colOff>
      <xdr:row>76</xdr:row>
      <xdr:rowOff>276225</xdr:rowOff>
    </xdr:to>
    <xdr:pic>
      <xdr:nvPicPr>
        <xdr:cNvPr id="25" name="CheckBox25"/>
        <xdr:cNvPicPr preferRelativeResize="1">
          <a:picLocks noChangeAspect="0"/>
        </xdr:cNvPicPr>
      </xdr:nvPicPr>
      <xdr:blipFill>
        <a:blip r:embed="rId2"/>
        <a:stretch>
          <a:fillRect/>
        </a:stretch>
      </xdr:blipFill>
      <xdr:spPr>
        <a:xfrm>
          <a:off x="1752600" y="17592675"/>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75</xdr:row>
      <xdr:rowOff>114300</xdr:rowOff>
    </xdr:from>
    <xdr:to>
      <xdr:col>3</xdr:col>
      <xdr:colOff>304800</xdr:colOff>
      <xdr:row>75</xdr:row>
      <xdr:rowOff>276225</xdr:rowOff>
    </xdr:to>
    <xdr:pic>
      <xdr:nvPicPr>
        <xdr:cNvPr id="26" name="CheckBox26"/>
        <xdr:cNvPicPr preferRelativeResize="1">
          <a:picLocks noChangeAspect="0"/>
        </xdr:cNvPicPr>
      </xdr:nvPicPr>
      <xdr:blipFill>
        <a:blip r:embed="rId2"/>
        <a:stretch>
          <a:fillRect/>
        </a:stretch>
      </xdr:blipFill>
      <xdr:spPr>
        <a:xfrm>
          <a:off x="1752600" y="17259300"/>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74</xdr:row>
      <xdr:rowOff>114300</xdr:rowOff>
    </xdr:from>
    <xdr:to>
      <xdr:col>3</xdr:col>
      <xdr:colOff>304800</xdr:colOff>
      <xdr:row>74</xdr:row>
      <xdr:rowOff>276225</xdr:rowOff>
    </xdr:to>
    <xdr:pic>
      <xdr:nvPicPr>
        <xdr:cNvPr id="27" name="CheckBox27"/>
        <xdr:cNvPicPr preferRelativeResize="1">
          <a:picLocks noChangeAspect="0"/>
        </xdr:cNvPicPr>
      </xdr:nvPicPr>
      <xdr:blipFill>
        <a:blip r:embed="rId2"/>
        <a:stretch>
          <a:fillRect/>
        </a:stretch>
      </xdr:blipFill>
      <xdr:spPr>
        <a:xfrm>
          <a:off x="1752600" y="16925925"/>
          <a:ext cx="180975" cy="161925"/>
        </a:xfrm>
        <a:prstGeom prst="rect">
          <a:avLst/>
        </a:prstGeom>
        <a:solidFill>
          <a:srgbClr val="FFFFFF"/>
        </a:solidFill>
        <a:ln w="1" cmpd="sng">
          <a:noFill/>
        </a:ln>
      </xdr:spPr>
    </xdr:pic>
    <xdr:clientData fLocksWithSheet="0"/>
  </xdr:twoCellAnchor>
  <xdr:twoCellAnchor editAs="oneCell">
    <xdr:from>
      <xdr:col>3</xdr:col>
      <xdr:colOff>123825</xdr:colOff>
      <xdr:row>73</xdr:row>
      <xdr:rowOff>114300</xdr:rowOff>
    </xdr:from>
    <xdr:to>
      <xdr:col>3</xdr:col>
      <xdr:colOff>304800</xdr:colOff>
      <xdr:row>73</xdr:row>
      <xdr:rowOff>276225</xdr:rowOff>
    </xdr:to>
    <xdr:pic>
      <xdr:nvPicPr>
        <xdr:cNvPr id="28" name="CheckBox28"/>
        <xdr:cNvPicPr preferRelativeResize="1">
          <a:picLocks noChangeAspect="0"/>
        </xdr:cNvPicPr>
      </xdr:nvPicPr>
      <xdr:blipFill>
        <a:blip r:embed="rId2"/>
        <a:stretch>
          <a:fillRect/>
        </a:stretch>
      </xdr:blipFill>
      <xdr:spPr>
        <a:xfrm>
          <a:off x="1752600" y="16592550"/>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67</xdr:row>
      <xdr:rowOff>114300</xdr:rowOff>
    </xdr:from>
    <xdr:to>
      <xdr:col>6</xdr:col>
      <xdr:colOff>304800</xdr:colOff>
      <xdr:row>67</xdr:row>
      <xdr:rowOff>276225</xdr:rowOff>
    </xdr:to>
    <xdr:pic>
      <xdr:nvPicPr>
        <xdr:cNvPr id="29" name="CheckBox33"/>
        <xdr:cNvPicPr preferRelativeResize="1">
          <a:picLocks noChangeAspect="0"/>
        </xdr:cNvPicPr>
      </xdr:nvPicPr>
      <xdr:blipFill>
        <a:blip r:embed="rId2"/>
        <a:stretch>
          <a:fillRect/>
        </a:stretch>
      </xdr:blipFill>
      <xdr:spPr>
        <a:xfrm>
          <a:off x="2867025" y="14592300"/>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67</xdr:row>
      <xdr:rowOff>114300</xdr:rowOff>
    </xdr:from>
    <xdr:to>
      <xdr:col>7</xdr:col>
      <xdr:colOff>304800</xdr:colOff>
      <xdr:row>67</xdr:row>
      <xdr:rowOff>276225</xdr:rowOff>
    </xdr:to>
    <xdr:pic>
      <xdr:nvPicPr>
        <xdr:cNvPr id="30" name="CheckBox34"/>
        <xdr:cNvPicPr preferRelativeResize="1">
          <a:picLocks noChangeAspect="0"/>
        </xdr:cNvPicPr>
      </xdr:nvPicPr>
      <xdr:blipFill>
        <a:blip r:embed="rId2"/>
        <a:stretch>
          <a:fillRect/>
        </a:stretch>
      </xdr:blipFill>
      <xdr:spPr>
        <a:xfrm>
          <a:off x="3238500" y="14592300"/>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68</xdr:row>
      <xdr:rowOff>114300</xdr:rowOff>
    </xdr:from>
    <xdr:to>
      <xdr:col>6</xdr:col>
      <xdr:colOff>304800</xdr:colOff>
      <xdr:row>68</xdr:row>
      <xdr:rowOff>276225</xdr:rowOff>
    </xdr:to>
    <xdr:pic>
      <xdr:nvPicPr>
        <xdr:cNvPr id="31" name="CheckBox35"/>
        <xdr:cNvPicPr preferRelativeResize="1">
          <a:picLocks noChangeAspect="0"/>
        </xdr:cNvPicPr>
      </xdr:nvPicPr>
      <xdr:blipFill>
        <a:blip r:embed="rId2"/>
        <a:stretch>
          <a:fillRect/>
        </a:stretch>
      </xdr:blipFill>
      <xdr:spPr>
        <a:xfrm>
          <a:off x="2867025" y="14925675"/>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68</xdr:row>
      <xdr:rowOff>114300</xdr:rowOff>
    </xdr:from>
    <xdr:to>
      <xdr:col>7</xdr:col>
      <xdr:colOff>304800</xdr:colOff>
      <xdr:row>68</xdr:row>
      <xdr:rowOff>276225</xdr:rowOff>
    </xdr:to>
    <xdr:pic>
      <xdr:nvPicPr>
        <xdr:cNvPr id="32" name="CheckBox36"/>
        <xdr:cNvPicPr preferRelativeResize="1">
          <a:picLocks noChangeAspect="0"/>
        </xdr:cNvPicPr>
      </xdr:nvPicPr>
      <xdr:blipFill>
        <a:blip r:embed="rId2"/>
        <a:stretch>
          <a:fillRect/>
        </a:stretch>
      </xdr:blipFill>
      <xdr:spPr>
        <a:xfrm>
          <a:off x="3238500" y="14925675"/>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69</xdr:row>
      <xdr:rowOff>114300</xdr:rowOff>
    </xdr:from>
    <xdr:to>
      <xdr:col>7</xdr:col>
      <xdr:colOff>304800</xdr:colOff>
      <xdr:row>69</xdr:row>
      <xdr:rowOff>276225</xdr:rowOff>
    </xdr:to>
    <xdr:pic>
      <xdr:nvPicPr>
        <xdr:cNvPr id="33" name="CheckBox37"/>
        <xdr:cNvPicPr preferRelativeResize="1">
          <a:picLocks noChangeAspect="0"/>
        </xdr:cNvPicPr>
      </xdr:nvPicPr>
      <xdr:blipFill>
        <a:blip r:embed="rId2"/>
        <a:stretch>
          <a:fillRect/>
        </a:stretch>
      </xdr:blipFill>
      <xdr:spPr>
        <a:xfrm>
          <a:off x="3238500" y="15259050"/>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70</xdr:row>
      <xdr:rowOff>114300</xdr:rowOff>
    </xdr:from>
    <xdr:to>
      <xdr:col>7</xdr:col>
      <xdr:colOff>304800</xdr:colOff>
      <xdr:row>70</xdr:row>
      <xdr:rowOff>276225</xdr:rowOff>
    </xdr:to>
    <xdr:pic>
      <xdr:nvPicPr>
        <xdr:cNvPr id="34" name="CheckBox38"/>
        <xdr:cNvPicPr preferRelativeResize="1">
          <a:picLocks noChangeAspect="0"/>
        </xdr:cNvPicPr>
      </xdr:nvPicPr>
      <xdr:blipFill>
        <a:blip r:embed="rId1"/>
        <a:stretch>
          <a:fillRect/>
        </a:stretch>
      </xdr:blipFill>
      <xdr:spPr>
        <a:xfrm>
          <a:off x="3238500" y="15592425"/>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71</xdr:row>
      <xdr:rowOff>114300</xdr:rowOff>
    </xdr:from>
    <xdr:to>
      <xdr:col>7</xdr:col>
      <xdr:colOff>304800</xdr:colOff>
      <xdr:row>71</xdr:row>
      <xdr:rowOff>276225</xdr:rowOff>
    </xdr:to>
    <xdr:pic>
      <xdr:nvPicPr>
        <xdr:cNvPr id="35" name="CheckBox39"/>
        <xdr:cNvPicPr preferRelativeResize="1">
          <a:picLocks noChangeAspect="0"/>
        </xdr:cNvPicPr>
      </xdr:nvPicPr>
      <xdr:blipFill>
        <a:blip r:embed="rId2"/>
        <a:stretch>
          <a:fillRect/>
        </a:stretch>
      </xdr:blipFill>
      <xdr:spPr>
        <a:xfrm>
          <a:off x="3238500" y="15925800"/>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72</xdr:row>
      <xdr:rowOff>114300</xdr:rowOff>
    </xdr:from>
    <xdr:to>
      <xdr:col>7</xdr:col>
      <xdr:colOff>304800</xdr:colOff>
      <xdr:row>72</xdr:row>
      <xdr:rowOff>276225</xdr:rowOff>
    </xdr:to>
    <xdr:pic>
      <xdr:nvPicPr>
        <xdr:cNvPr id="36" name="CheckBox40"/>
        <xdr:cNvPicPr preferRelativeResize="1">
          <a:picLocks noChangeAspect="0"/>
        </xdr:cNvPicPr>
      </xdr:nvPicPr>
      <xdr:blipFill>
        <a:blip r:embed="rId2"/>
        <a:stretch>
          <a:fillRect/>
        </a:stretch>
      </xdr:blipFill>
      <xdr:spPr>
        <a:xfrm>
          <a:off x="3238500" y="16259175"/>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69</xdr:row>
      <xdr:rowOff>114300</xdr:rowOff>
    </xdr:from>
    <xdr:to>
      <xdr:col>6</xdr:col>
      <xdr:colOff>304800</xdr:colOff>
      <xdr:row>69</xdr:row>
      <xdr:rowOff>276225</xdr:rowOff>
    </xdr:to>
    <xdr:pic>
      <xdr:nvPicPr>
        <xdr:cNvPr id="37" name="CheckBox41"/>
        <xdr:cNvPicPr preferRelativeResize="1">
          <a:picLocks noChangeAspect="0"/>
        </xdr:cNvPicPr>
      </xdr:nvPicPr>
      <xdr:blipFill>
        <a:blip r:embed="rId2"/>
        <a:stretch>
          <a:fillRect/>
        </a:stretch>
      </xdr:blipFill>
      <xdr:spPr>
        <a:xfrm>
          <a:off x="2867025" y="15259050"/>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70</xdr:row>
      <xdr:rowOff>114300</xdr:rowOff>
    </xdr:from>
    <xdr:to>
      <xdr:col>6</xdr:col>
      <xdr:colOff>304800</xdr:colOff>
      <xdr:row>70</xdr:row>
      <xdr:rowOff>276225</xdr:rowOff>
    </xdr:to>
    <xdr:pic>
      <xdr:nvPicPr>
        <xdr:cNvPr id="38" name="CheckBox42"/>
        <xdr:cNvPicPr preferRelativeResize="1">
          <a:picLocks noChangeAspect="0"/>
        </xdr:cNvPicPr>
      </xdr:nvPicPr>
      <xdr:blipFill>
        <a:blip r:embed="rId2"/>
        <a:stretch>
          <a:fillRect/>
        </a:stretch>
      </xdr:blipFill>
      <xdr:spPr>
        <a:xfrm>
          <a:off x="2867025" y="15592425"/>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71</xdr:row>
      <xdr:rowOff>114300</xdr:rowOff>
    </xdr:from>
    <xdr:to>
      <xdr:col>6</xdr:col>
      <xdr:colOff>304800</xdr:colOff>
      <xdr:row>71</xdr:row>
      <xdr:rowOff>276225</xdr:rowOff>
    </xdr:to>
    <xdr:pic>
      <xdr:nvPicPr>
        <xdr:cNvPr id="39" name="CheckBox43"/>
        <xdr:cNvPicPr preferRelativeResize="1">
          <a:picLocks noChangeAspect="0"/>
        </xdr:cNvPicPr>
      </xdr:nvPicPr>
      <xdr:blipFill>
        <a:blip r:embed="rId2"/>
        <a:stretch>
          <a:fillRect/>
        </a:stretch>
      </xdr:blipFill>
      <xdr:spPr>
        <a:xfrm>
          <a:off x="2867025" y="15925800"/>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72</xdr:row>
      <xdr:rowOff>114300</xdr:rowOff>
    </xdr:from>
    <xdr:to>
      <xdr:col>6</xdr:col>
      <xdr:colOff>304800</xdr:colOff>
      <xdr:row>72</xdr:row>
      <xdr:rowOff>276225</xdr:rowOff>
    </xdr:to>
    <xdr:pic>
      <xdr:nvPicPr>
        <xdr:cNvPr id="40" name="CheckBox44"/>
        <xdr:cNvPicPr preferRelativeResize="1">
          <a:picLocks noChangeAspect="0"/>
        </xdr:cNvPicPr>
      </xdr:nvPicPr>
      <xdr:blipFill>
        <a:blip r:embed="rId2"/>
        <a:stretch>
          <a:fillRect/>
        </a:stretch>
      </xdr:blipFill>
      <xdr:spPr>
        <a:xfrm>
          <a:off x="2867025" y="16259175"/>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73</xdr:row>
      <xdr:rowOff>114300</xdr:rowOff>
    </xdr:from>
    <xdr:to>
      <xdr:col>6</xdr:col>
      <xdr:colOff>304800</xdr:colOff>
      <xdr:row>73</xdr:row>
      <xdr:rowOff>276225</xdr:rowOff>
    </xdr:to>
    <xdr:pic>
      <xdr:nvPicPr>
        <xdr:cNvPr id="41" name="CheckBox45"/>
        <xdr:cNvPicPr preferRelativeResize="1">
          <a:picLocks noChangeAspect="0"/>
        </xdr:cNvPicPr>
      </xdr:nvPicPr>
      <xdr:blipFill>
        <a:blip r:embed="rId2"/>
        <a:stretch>
          <a:fillRect/>
        </a:stretch>
      </xdr:blipFill>
      <xdr:spPr>
        <a:xfrm>
          <a:off x="2867025" y="16592550"/>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74</xdr:row>
      <xdr:rowOff>114300</xdr:rowOff>
    </xdr:from>
    <xdr:to>
      <xdr:col>6</xdr:col>
      <xdr:colOff>304800</xdr:colOff>
      <xdr:row>74</xdr:row>
      <xdr:rowOff>276225</xdr:rowOff>
    </xdr:to>
    <xdr:pic>
      <xdr:nvPicPr>
        <xdr:cNvPr id="42" name="CheckBox46"/>
        <xdr:cNvPicPr preferRelativeResize="1">
          <a:picLocks noChangeAspect="0"/>
        </xdr:cNvPicPr>
      </xdr:nvPicPr>
      <xdr:blipFill>
        <a:blip r:embed="rId2"/>
        <a:stretch>
          <a:fillRect/>
        </a:stretch>
      </xdr:blipFill>
      <xdr:spPr>
        <a:xfrm>
          <a:off x="2867025" y="16925925"/>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75</xdr:row>
      <xdr:rowOff>114300</xdr:rowOff>
    </xdr:from>
    <xdr:to>
      <xdr:col>6</xdr:col>
      <xdr:colOff>304800</xdr:colOff>
      <xdr:row>75</xdr:row>
      <xdr:rowOff>276225</xdr:rowOff>
    </xdr:to>
    <xdr:pic>
      <xdr:nvPicPr>
        <xdr:cNvPr id="43" name="CheckBox47"/>
        <xdr:cNvPicPr preferRelativeResize="1">
          <a:picLocks noChangeAspect="0"/>
        </xdr:cNvPicPr>
      </xdr:nvPicPr>
      <xdr:blipFill>
        <a:blip r:embed="rId2"/>
        <a:stretch>
          <a:fillRect/>
        </a:stretch>
      </xdr:blipFill>
      <xdr:spPr>
        <a:xfrm>
          <a:off x="2867025" y="17259300"/>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76</xdr:row>
      <xdr:rowOff>114300</xdr:rowOff>
    </xdr:from>
    <xdr:to>
      <xdr:col>6</xdr:col>
      <xdr:colOff>304800</xdr:colOff>
      <xdr:row>76</xdr:row>
      <xdr:rowOff>276225</xdr:rowOff>
    </xdr:to>
    <xdr:pic>
      <xdr:nvPicPr>
        <xdr:cNvPr id="44" name="CheckBox48"/>
        <xdr:cNvPicPr preferRelativeResize="1">
          <a:picLocks noChangeAspect="0"/>
        </xdr:cNvPicPr>
      </xdr:nvPicPr>
      <xdr:blipFill>
        <a:blip r:embed="rId2"/>
        <a:stretch>
          <a:fillRect/>
        </a:stretch>
      </xdr:blipFill>
      <xdr:spPr>
        <a:xfrm>
          <a:off x="2867025" y="17592675"/>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77</xdr:row>
      <xdr:rowOff>114300</xdr:rowOff>
    </xdr:from>
    <xdr:to>
      <xdr:col>6</xdr:col>
      <xdr:colOff>304800</xdr:colOff>
      <xdr:row>77</xdr:row>
      <xdr:rowOff>276225</xdr:rowOff>
    </xdr:to>
    <xdr:pic>
      <xdr:nvPicPr>
        <xdr:cNvPr id="45" name="CheckBox49"/>
        <xdr:cNvPicPr preferRelativeResize="1">
          <a:picLocks noChangeAspect="0"/>
        </xdr:cNvPicPr>
      </xdr:nvPicPr>
      <xdr:blipFill>
        <a:blip r:embed="rId2"/>
        <a:stretch>
          <a:fillRect/>
        </a:stretch>
      </xdr:blipFill>
      <xdr:spPr>
        <a:xfrm>
          <a:off x="2867025" y="17926050"/>
          <a:ext cx="180975" cy="161925"/>
        </a:xfrm>
        <a:prstGeom prst="rect">
          <a:avLst/>
        </a:prstGeom>
        <a:solidFill>
          <a:srgbClr val="FFFFFF"/>
        </a:solidFill>
        <a:ln w="1" cmpd="sng">
          <a:noFill/>
        </a:ln>
      </xdr:spPr>
    </xdr:pic>
    <xdr:clientData fLocksWithSheet="0"/>
  </xdr:twoCellAnchor>
  <xdr:twoCellAnchor editAs="oneCell">
    <xdr:from>
      <xdr:col>6</xdr:col>
      <xdr:colOff>123825</xdr:colOff>
      <xdr:row>78</xdr:row>
      <xdr:rowOff>114300</xdr:rowOff>
    </xdr:from>
    <xdr:to>
      <xdr:col>6</xdr:col>
      <xdr:colOff>304800</xdr:colOff>
      <xdr:row>78</xdr:row>
      <xdr:rowOff>276225</xdr:rowOff>
    </xdr:to>
    <xdr:pic>
      <xdr:nvPicPr>
        <xdr:cNvPr id="46" name="CheckBox50"/>
        <xdr:cNvPicPr preferRelativeResize="1">
          <a:picLocks noChangeAspect="0"/>
        </xdr:cNvPicPr>
      </xdr:nvPicPr>
      <xdr:blipFill>
        <a:blip r:embed="rId2"/>
        <a:stretch>
          <a:fillRect/>
        </a:stretch>
      </xdr:blipFill>
      <xdr:spPr>
        <a:xfrm>
          <a:off x="2867025" y="18259425"/>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78</xdr:row>
      <xdr:rowOff>114300</xdr:rowOff>
    </xdr:from>
    <xdr:to>
      <xdr:col>7</xdr:col>
      <xdr:colOff>304800</xdr:colOff>
      <xdr:row>78</xdr:row>
      <xdr:rowOff>276225</xdr:rowOff>
    </xdr:to>
    <xdr:pic>
      <xdr:nvPicPr>
        <xdr:cNvPr id="47" name="CheckBox51"/>
        <xdr:cNvPicPr preferRelativeResize="1">
          <a:picLocks noChangeAspect="0"/>
        </xdr:cNvPicPr>
      </xdr:nvPicPr>
      <xdr:blipFill>
        <a:blip r:embed="rId2"/>
        <a:stretch>
          <a:fillRect/>
        </a:stretch>
      </xdr:blipFill>
      <xdr:spPr>
        <a:xfrm>
          <a:off x="3238500" y="18259425"/>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77</xdr:row>
      <xdr:rowOff>114300</xdr:rowOff>
    </xdr:from>
    <xdr:to>
      <xdr:col>7</xdr:col>
      <xdr:colOff>304800</xdr:colOff>
      <xdr:row>77</xdr:row>
      <xdr:rowOff>276225</xdr:rowOff>
    </xdr:to>
    <xdr:pic>
      <xdr:nvPicPr>
        <xdr:cNvPr id="48" name="CheckBox52"/>
        <xdr:cNvPicPr preferRelativeResize="1">
          <a:picLocks noChangeAspect="0"/>
        </xdr:cNvPicPr>
      </xdr:nvPicPr>
      <xdr:blipFill>
        <a:blip r:embed="rId2"/>
        <a:stretch>
          <a:fillRect/>
        </a:stretch>
      </xdr:blipFill>
      <xdr:spPr>
        <a:xfrm>
          <a:off x="3238500" y="17926050"/>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76</xdr:row>
      <xdr:rowOff>114300</xdr:rowOff>
    </xdr:from>
    <xdr:to>
      <xdr:col>7</xdr:col>
      <xdr:colOff>304800</xdr:colOff>
      <xdr:row>76</xdr:row>
      <xdr:rowOff>276225</xdr:rowOff>
    </xdr:to>
    <xdr:pic>
      <xdr:nvPicPr>
        <xdr:cNvPr id="49" name="CheckBox53"/>
        <xdr:cNvPicPr preferRelativeResize="1">
          <a:picLocks noChangeAspect="0"/>
        </xdr:cNvPicPr>
      </xdr:nvPicPr>
      <xdr:blipFill>
        <a:blip r:embed="rId2"/>
        <a:stretch>
          <a:fillRect/>
        </a:stretch>
      </xdr:blipFill>
      <xdr:spPr>
        <a:xfrm>
          <a:off x="3238500" y="17592675"/>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75</xdr:row>
      <xdr:rowOff>114300</xdr:rowOff>
    </xdr:from>
    <xdr:to>
      <xdr:col>7</xdr:col>
      <xdr:colOff>304800</xdr:colOff>
      <xdr:row>75</xdr:row>
      <xdr:rowOff>276225</xdr:rowOff>
    </xdr:to>
    <xdr:pic>
      <xdr:nvPicPr>
        <xdr:cNvPr id="50" name="CheckBox54"/>
        <xdr:cNvPicPr preferRelativeResize="1">
          <a:picLocks noChangeAspect="0"/>
        </xdr:cNvPicPr>
      </xdr:nvPicPr>
      <xdr:blipFill>
        <a:blip r:embed="rId3"/>
        <a:stretch>
          <a:fillRect/>
        </a:stretch>
      </xdr:blipFill>
      <xdr:spPr>
        <a:xfrm>
          <a:off x="3238500" y="17259300"/>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74</xdr:row>
      <xdr:rowOff>114300</xdr:rowOff>
    </xdr:from>
    <xdr:to>
      <xdr:col>7</xdr:col>
      <xdr:colOff>304800</xdr:colOff>
      <xdr:row>74</xdr:row>
      <xdr:rowOff>276225</xdr:rowOff>
    </xdr:to>
    <xdr:pic>
      <xdr:nvPicPr>
        <xdr:cNvPr id="51" name="CheckBox55"/>
        <xdr:cNvPicPr preferRelativeResize="1">
          <a:picLocks noChangeAspect="0"/>
        </xdr:cNvPicPr>
      </xdr:nvPicPr>
      <xdr:blipFill>
        <a:blip r:embed="rId2"/>
        <a:stretch>
          <a:fillRect/>
        </a:stretch>
      </xdr:blipFill>
      <xdr:spPr>
        <a:xfrm>
          <a:off x="3238500" y="16925925"/>
          <a:ext cx="180975" cy="161925"/>
        </a:xfrm>
        <a:prstGeom prst="rect">
          <a:avLst/>
        </a:prstGeom>
        <a:solidFill>
          <a:srgbClr val="FFFFFF"/>
        </a:solidFill>
        <a:ln w="1" cmpd="sng">
          <a:noFill/>
        </a:ln>
      </xdr:spPr>
    </xdr:pic>
    <xdr:clientData fLocksWithSheet="0"/>
  </xdr:twoCellAnchor>
  <xdr:twoCellAnchor editAs="oneCell">
    <xdr:from>
      <xdr:col>7</xdr:col>
      <xdr:colOff>123825</xdr:colOff>
      <xdr:row>73</xdr:row>
      <xdr:rowOff>114300</xdr:rowOff>
    </xdr:from>
    <xdr:to>
      <xdr:col>7</xdr:col>
      <xdr:colOff>304800</xdr:colOff>
      <xdr:row>73</xdr:row>
      <xdr:rowOff>276225</xdr:rowOff>
    </xdr:to>
    <xdr:pic>
      <xdr:nvPicPr>
        <xdr:cNvPr id="52" name="CheckBox56"/>
        <xdr:cNvPicPr preferRelativeResize="1">
          <a:picLocks noChangeAspect="0"/>
        </xdr:cNvPicPr>
      </xdr:nvPicPr>
      <xdr:blipFill>
        <a:blip r:embed="rId2"/>
        <a:stretch>
          <a:fillRect/>
        </a:stretch>
      </xdr:blipFill>
      <xdr:spPr>
        <a:xfrm>
          <a:off x="3238500" y="1659255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67</xdr:row>
      <xdr:rowOff>114300</xdr:rowOff>
    </xdr:from>
    <xdr:to>
      <xdr:col>10</xdr:col>
      <xdr:colOff>304800</xdr:colOff>
      <xdr:row>67</xdr:row>
      <xdr:rowOff>276225</xdr:rowOff>
    </xdr:to>
    <xdr:pic>
      <xdr:nvPicPr>
        <xdr:cNvPr id="53" name="CheckBox61"/>
        <xdr:cNvPicPr preferRelativeResize="1">
          <a:picLocks noChangeAspect="0"/>
        </xdr:cNvPicPr>
      </xdr:nvPicPr>
      <xdr:blipFill>
        <a:blip r:embed="rId2"/>
        <a:stretch>
          <a:fillRect/>
        </a:stretch>
      </xdr:blipFill>
      <xdr:spPr>
        <a:xfrm>
          <a:off x="4352925" y="14592300"/>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67</xdr:row>
      <xdr:rowOff>114300</xdr:rowOff>
    </xdr:from>
    <xdr:to>
      <xdr:col>11</xdr:col>
      <xdr:colOff>304800</xdr:colOff>
      <xdr:row>67</xdr:row>
      <xdr:rowOff>276225</xdr:rowOff>
    </xdr:to>
    <xdr:pic>
      <xdr:nvPicPr>
        <xdr:cNvPr id="54" name="CheckBox62"/>
        <xdr:cNvPicPr preferRelativeResize="1">
          <a:picLocks noChangeAspect="0"/>
        </xdr:cNvPicPr>
      </xdr:nvPicPr>
      <xdr:blipFill>
        <a:blip r:embed="rId2"/>
        <a:stretch>
          <a:fillRect/>
        </a:stretch>
      </xdr:blipFill>
      <xdr:spPr>
        <a:xfrm>
          <a:off x="4724400" y="1459230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68</xdr:row>
      <xdr:rowOff>114300</xdr:rowOff>
    </xdr:from>
    <xdr:to>
      <xdr:col>10</xdr:col>
      <xdr:colOff>304800</xdr:colOff>
      <xdr:row>68</xdr:row>
      <xdr:rowOff>276225</xdr:rowOff>
    </xdr:to>
    <xdr:pic>
      <xdr:nvPicPr>
        <xdr:cNvPr id="55" name="CheckBox63"/>
        <xdr:cNvPicPr preferRelativeResize="1">
          <a:picLocks noChangeAspect="0"/>
        </xdr:cNvPicPr>
      </xdr:nvPicPr>
      <xdr:blipFill>
        <a:blip r:embed="rId2"/>
        <a:stretch>
          <a:fillRect/>
        </a:stretch>
      </xdr:blipFill>
      <xdr:spPr>
        <a:xfrm>
          <a:off x="4352925" y="14925675"/>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68</xdr:row>
      <xdr:rowOff>114300</xdr:rowOff>
    </xdr:from>
    <xdr:to>
      <xdr:col>11</xdr:col>
      <xdr:colOff>304800</xdr:colOff>
      <xdr:row>68</xdr:row>
      <xdr:rowOff>276225</xdr:rowOff>
    </xdr:to>
    <xdr:pic>
      <xdr:nvPicPr>
        <xdr:cNvPr id="56" name="CheckBox64"/>
        <xdr:cNvPicPr preferRelativeResize="1">
          <a:picLocks noChangeAspect="0"/>
        </xdr:cNvPicPr>
      </xdr:nvPicPr>
      <xdr:blipFill>
        <a:blip r:embed="rId1"/>
        <a:stretch>
          <a:fillRect/>
        </a:stretch>
      </xdr:blipFill>
      <xdr:spPr>
        <a:xfrm>
          <a:off x="4724400" y="14925675"/>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69</xdr:row>
      <xdr:rowOff>114300</xdr:rowOff>
    </xdr:from>
    <xdr:to>
      <xdr:col>11</xdr:col>
      <xdr:colOff>304800</xdr:colOff>
      <xdr:row>69</xdr:row>
      <xdr:rowOff>276225</xdr:rowOff>
    </xdr:to>
    <xdr:pic>
      <xdr:nvPicPr>
        <xdr:cNvPr id="57" name="CheckBox65"/>
        <xdr:cNvPicPr preferRelativeResize="1">
          <a:picLocks noChangeAspect="0"/>
        </xdr:cNvPicPr>
      </xdr:nvPicPr>
      <xdr:blipFill>
        <a:blip r:embed="rId2"/>
        <a:stretch>
          <a:fillRect/>
        </a:stretch>
      </xdr:blipFill>
      <xdr:spPr>
        <a:xfrm>
          <a:off x="4724400" y="15259050"/>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70</xdr:row>
      <xdr:rowOff>114300</xdr:rowOff>
    </xdr:from>
    <xdr:to>
      <xdr:col>11</xdr:col>
      <xdr:colOff>304800</xdr:colOff>
      <xdr:row>70</xdr:row>
      <xdr:rowOff>276225</xdr:rowOff>
    </xdr:to>
    <xdr:pic>
      <xdr:nvPicPr>
        <xdr:cNvPr id="58" name="CheckBox66"/>
        <xdr:cNvPicPr preferRelativeResize="1">
          <a:picLocks noChangeAspect="0"/>
        </xdr:cNvPicPr>
      </xdr:nvPicPr>
      <xdr:blipFill>
        <a:blip r:embed="rId2"/>
        <a:stretch>
          <a:fillRect/>
        </a:stretch>
      </xdr:blipFill>
      <xdr:spPr>
        <a:xfrm>
          <a:off x="4724400" y="15592425"/>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71</xdr:row>
      <xdr:rowOff>114300</xdr:rowOff>
    </xdr:from>
    <xdr:to>
      <xdr:col>11</xdr:col>
      <xdr:colOff>304800</xdr:colOff>
      <xdr:row>71</xdr:row>
      <xdr:rowOff>276225</xdr:rowOff>
    </xdr:to>
    <xdr:pic>
      <xdr:nvPicPr>
        <xdr:cNvPr id="59" name="CheckBox67"/>
        <xdr:cNvPicPr preferRelativeResize="1">
          <a:picLocks noChangeAspect="0"/>
        </xdr:cNvPicPr>
      </xdr:nvPicPr>
      <xdr:blipFill>
        <a:blip r:embed="rId2"/>
        <a:stretch>
          <a:fillRect/>
        </a:stretch>
      </xdr:blipFill>
      <xdr:spPr>
        <a:xfrm>
          <a:off x="4724400" y="15925800"/>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72</xdr:row>
      <xdr:rowOff>114300</xdr:rowOff>
    </xdr:from>
    <xdr:to>
      <xdr:col>11</xdr:col>
      <xdr:colOff>304800</xdr:colOff>
      <xdr:row>72</xdr:row>
      <xdr:rowOff>276225</xdr:rowOff>
    </xdr:to>
    <xdr:pic>
      <xdr:nvPicPr>
        <xdr:cNvPr id="60" name="CheckBox68"/>
        <xdr:cNvPicPr preferRelativeResize="1">
          <a:picLocks noChangeAspect="0"/>
        </xdr:cNvPicPr>
      </xdr:nvPicPr>
      <xdr:blipFill>
        <a:blip r:embed="rId2"/>
        <a:stretch>
          <a:fillRect/>
        </a:stretch>
      </xdr:blipFill>
      <xdr:spPr>
        <a:xfrm>
          <a:off x="4724400" y="16259175"/>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69</xdr:row>
      <xdr:rowOff>114300</xdr:rowOff>
    </xdr:from>
    <xdr:to>
      <xdr:col>10</xdr:col>
      <xdr:colOff>304800</xdr:colOff>
      <xdr:row>69</xdr:row>
      <xdr:rowOff>276225</xdr:rowOff>
    </xdr:to>
    <xdr:pic>
      <xdr:nvPicPr>
        <xdr:cNvPr id="61" name="CheckBox69"/>
        <xdr:cNvPicPr preferRelativeResize="1">
          <a:picLocks noChangeAspect="0"/>
        </xdr:cNvPicPr>
      </xdr:nvPicPr>
      <xdr:blipFill>
        <a:blip r:embed="rId2"/>
        <a:stretch>
          <a:fillRect/>
        </a:stretch>
      </xdr:blipFill>
      <xdr:spPr>
        <a:xfrm>
          <a:off x="4352925" y="1525905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70</xdr:row>
      <xdr:rowOff>114300</xdr:rowOff>
    </xdr:from>
    <xdr:to>
      <xdr:col>10</xdr:col>
      <xdr:colOff>304800</xdr:colOff>
      <xdr:row>70</xdr:row>
      <xdr:rowOff>276225</xdr:rowOff>
    </xdr:to>
    <xdr:pic>
      <xdr:nvPicPr>
        <xdr:cNvPr id="62" name="CheckBox70"/>
        <xdr:cNvPicPr preferRelativeResize="1">
          <a:picLocks noChangeAspect="0"/>
        </xdr:cNvPicPr>
      </xdr:nvPicPr>
      <xdr:blipFill>
        <a:blip r:embed="rId2"/>
        <a:stretch>
          <a:fillRect/>
        </a:stretch>
      </xdr:blipFill>
      <xdr:spPr>
        <a:xfrm>
          <a:off x="4352925" y="15592425"/>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71</xdr:row>
      <xdr:rowOff>114300</xdr:rowOff>
    </xdr:from>
    <xdr:to>
      <xdr:col>10</xdr:col>
      <xdr:colOff>304800</xdr:colOff>
      <xdr:row>71</xdr:row>
      <xdr:rowOff>276225</xdr:rowOff>
    </xdr:to>
    <xdr:pic>
      <xdr:nvPicPr>
        <xdr:cNvPr id="63" name="CheckBox71"/>
        <xdr:cNvPicPr preferRelativeResize="1">
          <a:picLocks noChangeAspect="0"/>
        </xdr:cNvPicPr>
      </xdr:nvPicPr>
      <xdr:blipFill>
        <a:blip r:embed="rId2"/>
        <a:stretch>
          <a:fillRect/>
        </a:stretch>
      </xdr:blipFill>
      <xdr:spPr>
        <a:xfrm>
          <a:off x="4352925" y="1592580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72</xdr:row>
      <xdr:rowOff>114300</xdr:rowOff>
    </xdr:from>
    <xdr:to>
      <xdr:col>10</xdr:col>
      <xdr:colOff>304800</xdr:colOff>
      <xdr:row>72</xdr:row>
      <xdr:rowOff>276225</xdr:rowOff>
    </xdr:to>
    <xdr:pic>
      <xdr:nvPicPr>
        <xdr:cNvPr id="64" name="CheckBox72"/>
        <xdr:cNvPicPr preferRelativeResize="1">
          <a:picLocks noChangeAspect="0"/>
        </xdr:cNvPicPr>
      </xdr:nvPicPr>
      <xdr:blipFill>
        <a:blip r:embed="rId2"/>
        <a:stretch>
          <a:fillRect/>
        </a:stretch>
      </xdr:blipFill>
      <xdr:spPr>
        <a:xfrm>
          <a:off x="4352925" y="16259175"/>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73</xdr:row>
      <xdr:rowOff>114300</xdr:rowOff>
    </xdr:from>
    <xdr:to>
      <xdr:col>10</xdr:col>
      <xdr:colOff>304800</xdr:colOff>
      <xdr:row>73</xdr:row>
      <xdr:rowOff>276225</xdr:rowOff>
    </xdr:to>
    <xdr:pic>
      <xdr:nvPicPr>
        <xdr:cNvPr id="65" name="CheckBox73"/>
        <xdr:cNvPicPr preferRelativeResize="1">
          <a:picLocks noChangeAspect="0"/>
        </xdr:cNvPicPr>
      </xdr:nvPicPr>
      <xdr:blipFill>
        <a:blip r:embed="rId2"/>
        <a:stretch>
          <a:fillRect/>
        </a:stretch>
      </xdr:blipFill>
      <xdr:spPr>
        <a:xfrm>
          <a:off x="4352925" y="1659255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74</xdr:row>
      <xdr:rowOff>114300</xdr:rowOff>
    </xdr:from>
    <xdr:to>
      <xdr:col>10</xdr:col>
      <xdr:colOff>304800</xdr:colOff>
      <xdr:row>74</xdr:row>
      <xdr:rowOff>276225</xdr:rowOff>
    </xdr:to>
    <xdr:pic>
      <xdr:nvPicPr>
        <xdr:cNvPr id="66" name="CheckBox74"/>
        <xdr:cNvPicPr preferRelativeResize="1">
          <a:picLocks noChangeAspect="0"/>
        </xdr:cNvPicPr>
      </xdr:nvPicPr>
      <xdr:blipFill>
        <a:blip r:embed="rId2"/>
        <a:stretch>
          <a:fillRect/>
        </a:stretch>
      </xdr:blipFill>
      <xdr:spPr>
        <a:xfrm>
          <a:off x="4352925" y="16925925"/>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75</xdr:row>
      <xdr:rowOff>114300</xdr:rowOff>
    </xdr:from>
    <xdr:to>
      <xdr:col>10</xdr:col>
      <xdr:colOff>304800</xdr:colOff>
      <xdr:row>75</xdr:row>
      <xdr:rowOff>276225</xdr:rowOff>
    </xdr:to>
    <xdr:pic>
      <xdr:nvPicPr>
        <xdr:cNvPr id="67" name="CheckBox75"/>
        <xdr:cNvPicPr preferRelativeResize="1">
          <a:picLocks noChangeAspect="0"/>
        </xdr:cNvPicPr>
      </xdr:nvPicPr>
      <xdr:blipFill>
        <a:blip r:embed="rId2"/>
        <a:stretch>
          <a:fillRect/>
        </a:stretch>
      </xdr:blipFill>
      <xdr:spPr>
        <a:xfrm>
          <a:off x="4352925" y="1725930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76</xdr:row>
      <xdr:rowOff>114300</xdr:rowOff>
    </xdr:from>
    <xdr:to>
      <xdr:col>10</xdr:col>
      <xdr:colOff>304800</xdr:colOff>
      <xdr:row>76</xdr:row>
      <xdr:rowOff>276225</xdr:rowOff>
    </xdr:to>
    <xdr:pic>
      <xdr:nvPicPr>
        <xdr:cNvPr id="68" name="CheckBox76"/>
        <xdr:cNvPicPr preferRelativeResize="1">
          <a:picLocks noChangeAspect="0"/>
        </xdr:cNvPicPr>
      </xdr:nvPicPr>
      <xdr:blipFill>
        <a:blip r:embed="rId2"/>
        <a:stretch>
          <a:fillRect/>
        </a:stretch>
      </xdr:blipFill>
      <xdr:spPr>
        <a:xfrm>
          <a:off x="4352925" y="17592675"/>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77</xdr:row>
      <xdr:rowOff>114300</xdr:rowOff>
    </xdr:from>
    <xdr:to>
      <xdr:col>10</xdr:col>
      <xdr:colOff>304800</xdr:colOff>
      <xdr:row>77</xdr:row>
      <xdr:rowOff>276225</xdr:rowOff>
    </xdr:to>
    <xdr:pic>
      <xdr:nvPicPr>
        <xdr:cNvPr id="69" name="CheckBox77"/>
        <xdr:cNvPicPr preferRelativeResize="1">
          <a:picLocks noChangeAspect="0"/>
        </xdr:cNvPicPr>
      </xdr:nvPicPr>
      <xdr:blipFill>
        <a:blip r:embed="rId2"/>
        <a:stretch>
          <a:fillRect/>
        </a:stretch>
      </xdr:blipFill>
      <xdr:spPr>
        <a:xfrm>
          <a:off x="4352925" y="1792605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78</xdr:row>
      <xdr:rowOff>114300</xdr:rowOff>
    </xdr:from>
    <xdr:to>
      <xdr:col>10</xdr:col>
      <xdr:colOff>304800</xdr:colOff>
      <xdr:row>78</xdr:row>
      <xdr:rowOff>276225</xdr:rowOff>
    </xdr:to>
    <xdr:pic>
      <xdr:nvPicPr>
        <xdr:cNvPr id="70" name="CheckBox78"/>
        <xdr:cNvPicPr preferRelativeResize="1">
          <a:picLocks noChangeAspect="0"/>
        </xdr:cNvPicPr>
      </xdr:nvPicPr>
      <xdr:blipFill>
        <a:blip r:embed="rId2"/>
        <a:stretch>
          <a:fillRect/>
        </a:stretch>
      </xdr:blipFill>
      <xdr:spPr>
        <a:xfrm>
          <a:off x="4352925" y="18259425"/>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78</xdr:row>
      <xdr:rowOff>114300</xdr:rowOff>
    </xdr:from>
    <xdr:to>
      <xdr:col>11</xdr:col>
      <xdr:colOff>304800</xdr:colOff>
      <xdr:row>78</xdr:row>
      <xdr:rowOff>276225</xdr:rowOff>
    </xdr:to>
    <xdr:pic>
      <xdr:nvPicPr>
        <xdr:cNvPr id="71" name="CheckBox79"/>
        <xdr:cNvPicPr preferRelativeResize="1">
          <a:picLocks noChangeAspect="0"/>
        </xdr:cNvPicPr>
      </xdr:nvPicPr>
      <xdr:blipFill>
        <a:blip r:embed="rId2"/>
        <a:stretch>
          <a:fillRect/>
        </a:stretch>
      </xdr:blipFill>
      <xdr:spPr>
        <a:xfrm>
          <a:off x="4724400" y="18259425"/>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77</xdr:row>
      <xdr:rowOff>114300</xdr:rowOff>
    </xdr:from>
    <xdr:to>
      <xdr:col>11</xdr:col>
      <xdr:colOff>304800</xdr:colOff>
      <xdr:row>77</xdr:row>
      <xdr:rowOff>276225</xdr:rowOff>
    </xdr:to>
    <xdr:pic>
      <xdr:nvPicPr>
        <xdr:cNvPr id="72" name="CheckBox80"/>
        <xdr:cNvPicPr preferRelativeResize="1">
          <a:picLocks noChangeAspect="0"/>
        </xdr:cNvPicPr>
      </xdr:nvPicPr>
      <xdr:blipFill>
        <a:blip r:embed="rId1"/>
        <a:stretch>
          <a:fillRect/>
        </a:stretch>
      </xdr:blipFill>
      <xdr:spPr>
        <a:xfrm>
          <a:off x="4724400" y="17926050"/>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76</xdr:row>
      <xdr:rowOff>114300</xdr:rowOff>
    </xdr:from>
    <xdr:to>
      <xdr:col>11</xdr:col>
      <xdr:colOff>304800</xdr:colOff>
      <xdr:row>76</xdr:row>
      <xdr:rowOff>276225</xdr:rowOff>
    </xdr:to>
    <xdr:pic>
      <xdr:nvPicPr>
        <xdr:cNvPr id="73" name="CheckBox81"/>
        <xdr:cNvPicPr preferRelativeResize="1">
          <a:picLocks noChangeAspect="0"/>
        </xdr:cNvPicPr>
      </xdr:nvPicPr>
      <xdr:blipFill>
        <a:blip r:embed="rId2"/>
        <a:stretch>
          <a:fillRect/>
        </a:stretch>
      </xdr:blipFill>
      <xdr:spPr>
        <a:xfrm>
          <a:off x="4724400" y="17592675"/>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75</xdr:row>
      <xdr:rowOff>114300</xdr:rowOff>
    </xdr:from>
    <xdr:to>
      <xdr:col>11</xdr:col>
      <xdr:colOff>304800</xdr:colOff>
      <xdr:row>75</xdr:row>
      <xdr:rowOff>276225</xdr:rowOff>
    </xdr:to>
    <xdr:pic>
      <xdr:nvPicPr>
        <xdr:cNvPr id="74" name="CheckBox82"/>
        <xdr:cNvPicPr preferRelativeResize="1">
          <a:picLocks noChangeAspect="0"/>
        </xdr:cNvPicPr>
      </xdr:nvPicPr>
      <xdr:blipFill>
        <a:blip r:embed="rId2"/>
        <a:stretch>
          <a:fillRect/>
        </a:stretch>
      </xdr:blipFill>
      <xdr:spPr>
        <a:xfrm>
          <a:off x="4724400" y="17259300"/>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74</xdr:row>
      <xdr:rowOff>114300</xdr:rowOff>
    </xdr:from>
    <xdr:to>
      <xdr:col>11</xdr:col>
      <xdr:colOff>304800</xdr:colOff>
      <xdr:row>74</xdr:row>
      <xdr:rowOff>276225</xdr:rowOff>
    </xdr:to>
    <xdr:pic>
      <xdr:nvPicPr>
        <xdr:cNvPr id="75" name="CheckBox83"/>
        <xdr:cNvPicPr preferRelativeResize="1">
          <a:picLocks noChangeAspect="0"/>
        </xdr:cNvPicPr>
      </xdr:nvPicPr>
      <xdr:blipFill>
        <a:blip r:embed="rId2"/>
        <a:stretch>
          <a:fillRect/>
        </a:stretch>
      </xdr:blipFill>
      <xdr:spPr>
        <a:xfrm>
          <a:off x="4724400" y="16925925"/>
          <a:ext cx="180975" cy="161925"/>
        </a:xfrm>
        <a:prstGeom prst="rect">
          <a:avLst/>
        </a:prstGeom>
        <a:solidFill>
          <a:srgbClr val="FFFFFF"/>
        </a:solidFill>
        <a:ln w="1" cmpd="sng">
          <a:noFill/>
        </a:ln>
      </xdr:spPr>
    </xdr:pic>
    <xdr:clientData fLocksWithSheet="0"/>
  </xdr:twoCellAnchor>
  <xdr:twoCellAnchor editAs="oneCell">
    <xdr:from>
      <xdr:col>11</xdr:col>
      <xdr:colOff>123825</xdr:colOff>
      <xdr:row>73</xdr:row>
      <xdr:rowOff>114300</xdr:rowOff>
    </xdr:from>
    <xdr:to>
      <xdr:col>11</xdr:col>
      <xdr:colOff>304800</xdr:colOff>
      <xdr:row>73</xdr:row>
      <xdr:rowOff>276225</xdr:rowOff>
    </xdr:to>
    <xdr:pic>
      <xdr:nvPicPr>
        <xdr:cNvPr id="76" name="CheckBox84"/>
        <xdr:cNvPicPr preferRelativeResize="1">
          <a:picLocks noChangeAspect="0"/>
        </xdr:cNvPicPr>
      </xdr:nvPicPr>
      <xdr:blipFill>
        <a:blip r:embed="rId2"/>
        <a:stretch>
          <a:fillRect/>
        </a:stretch>
      </xdr:blipFill>
      <xdr:spPr>
        <a:xfrm>
          <a:off x="4724400" y="16592550"/>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65</xdr:row>
      <xdr:rowOff>123825</xdr:rowOff>
    </xdr:from>
    <xdr:to>
      <xdr:col>15</xdr:col>
      <xdr:colOff>95250</xdr:colOff>
      <xdr:row>65</xdr:row>
      <xdr:rowOff>285750</xdr:rowOff>
    </xdr:to>
    <xdr:pic>
      <xdr:nvPicPr>
        <xdr:cNvPr id="77" name="CheckBox85"/>
        <xdr:cNvPicPr preferRelativeResize="1">
          <a:picLocks noChangeAspect="0"/>
        </xdr:cNvPicPr>
      </xdr:nvPicPr>
      <xdr:blipFill>
        <a:blip r:embed="rId2"/>
        <a:stretch>
          <a:fillRect/>
        </a:stretch>
      </xdr:blipFill>
      <xdr:spPr>
        <a:xfrm>
          <a:off x="6000750" y="13935075"/>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66</xdr:row>
      <xdr:rowOff>123825</xdr:rowOff>
    </xdr:from>
    <xdr:to>
      <xdr:col>15</xdr:col>
      <xdr:colOff>95250</xdr:colOff>
      <xdr:row>66</xdr:row>
      <xdr:rowOff>285750</xdr:rowOff>
    </xdr:to>
    <xdr:pic>
      <xdr:nvPicPr>
        <xdr:cNvPr id="78" name="CheckBox86"/>
        <xdr:cNvPicPr preferRelativeResize="1">
          <a:picLocks noChangeAspect="0"/>
        </xdr:cNvPicPr>
      </xdr:nvPicPr>
      <xdr:blipFill>
        <a:blip r:embed="rId2"/>
        <a:stretch>
          <a:fillRect/>
        </a:stretch>
      </xdr:blipFill>
      <xdr:spPr>
        <a:xfrm>
          <a:off x="6000750" y="14268450"/>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67</xdr:row>
      <xdr:rowOff>123825</xdr:rowOff>
    </xdr:from>
    <xdr:to>
      <xdr:col>15</xdr:col>
      <xdr:colOff>95250</xdr:colOff>
      <xdr:row>67</xdr:row>
      <xdr:rowOff>285750</xdr:rowOff>
    </xdr:to>
    <xdr:pic>
      <xdr:nvPicPr>
        <xdr:cNvPr id="79" name="CheckBox87"/>
        <xdr:cNvPicPr preferRelativeResize="1">
          <a:picLocks noChangeAspect="0"/>
        </xdr:cNvPicPr>
      </xdr:nvPicPr>
      <xdr:blipFill>
        <a:blip r:embed="rId2"/>
        <a:stretch>
          <a:fillRect/>
        </a:stretch>
      </xdr:blipFill>
      <xdr:spPr>
        <a:xfrm>
          <a:off x="6000750" y="14601825"/>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68</xdr:row>
      <xdr:rowOff>123825</xdr:rowOff>
    </xdr:from>
    <xdr:to>
      <xdr:col>15</xdr:col>
      <xdr:colOff>95250</xdr:colOff>
      <xdr:row>68</xdr:row>
      <xdr:rowOff>285750</xdr:rowOff>
    </xdr:to>
    <xdr:pic>
      <xdr:nvPicPr>
        <xdr:cNvPr id="80" name="CheckBox88"/>
        <xdr:cNvPicPr preferRelativeResize="1">
          <a:picLocks noChangeAspect="0"/>
        </xdr:cNvPicPr>
      </xdr:nvPicPr>
      <xdr:blipFill>
        <a:blip r:embed="rId2"/>
        <a:stretch>
          <a:fillRect/>
        </a:stretch>
      </xdr:blipFill>
      <xdr:spPr>
        <a:xfrm>
          <a:off x="6000750" y="14935200"/>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69</xdr:row>
      <xdr:rowOff>123825</xdr:rowOff>
    </xdr:from>
    <xdr:to>
      <xdr:col>15</xdr:col>
      <xdr:colOff>95250</xdr:colOff>
      <xdr:row>69</xdr:row>
      <xdr:rowOff>285750</xdr:rowOff>
    </xdr:to>
    <xdr:pic>
      <xdr:nvPicPr>
        <xdr:cNvPr id="81" name="CheckBox89"/>
        <xdr:cNvPicPr preferRelativeResize="1">
          <a:picLocks noChangeAspect="0"/>
        </xdr:cNvPicPr>
      </xdr:nvPicPr>
      <xdr:blipFill>
        <a:blip r:embed="rId2"/>
        <a:stretch>
          <a:fillRect/>
        </a:stretch>
      </xdr:blipFill>
      <xdr:spPr>
        <a:xfrm>
          <a:off x="6000750" y="15268575"/>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70</xdr:row>
      <xdr:rowOff>123825</xdr:rowOff>
    </xdr:from>
    <xdr:to>
      <xdr:col>15</xdr:col>
      <xdr:colOff>95250</xdr:colOff>
      <xdr:row>70</xdr:row>
      <xdr:rowOff>285750</xdr:rowOff>
    </xdr:to>
    <xdr:pic>
      <xdr:nvPicPr>
        <xdr:cNvPr id="82" name="CheckBox90"/>
        <xdr:cNvPicPr preferRelativeResize="1">
          <a:picLocks noChangeAspect="0"/>
        </xdr:cNvPicPr>
      </xdr:nvPicPr>
      <xdr:blipFill>
        <a:blip r:embed="rId2"/>
        <a:stretch>
          <a:fillRect/>
        </a:stretch>
      </xdr:blipFill>
      <xdr:spPr>
        <a:xfrm>
          <a:off x="6000750" y="15601950"/>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71</xdr:row>
      <xdr:rowOff>123825</xdr:rowOff>
    </xdr:from>
    <xdr:to>
      <xdr:col>15</xdr:col>
      <xdr:colOff>95250</xdr:colOff>
      <xdr:row>71</xdr:row>
      <xdr:rowOff>285750</xdr:rowOff>
    </xdr:to>
    <xdr:pic>
      <xdr:nvPicPr>
        <xdr:cNvPr id="83" name="CheckBox91"/>
        <xdr:cNvPicPr preferRelativeResize="1">
          <a:picLocks noChangeAspect="0"/>
        </xdr:cNvPicPr>
      </xdr:nvPicPr>
      <xdr:blipFill>
        <a:blip r:embed="rId2"/>
        <a:stretch>
          <a:fillRect/>
        </a:stretch>
      </xdr:blipFill>
      <xdr:spPr>
        <a:xfrm>
          <a:off x="6000750" y="15935325"/>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72</xdr:row>
      <xdr:rowOff>123825</xdr:rowOff>
    </xdr:from>
    <xdr:to>
      <xdr:col>15</xdr:col>
      <xdr:colOff>95250</xdr:colOff>
      <xdr:row>72</xdr:row>
      <xdr:rowOff>285750</xdr:rowOff>
    </xdr:to>
    <xdr:pic>
      <xdr:nvPicPr>
        <xdr:cNvPr id="84" name="CheckBox92"/>
        <xdr:cNvPicPr preferRelativeResize="1">
          <a:picLocks noChangeAspect="0"/>
        </xdr:cNvPicPr>
      </xdr:nvPicPr>
      <xdr:blipFill>
        <a:blip r:embed="rId2"/>
        <a:stretch>
          <a:fillRect/>
        </a:stretch>
      </xdr:blipFill>
      <xdr:spPr>
        <a:xfrm>
          <a:off x="6000750" y="16268700"/>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78</xdr:row>
      <xdr:rowOff>123825</xdr:rowOff>
    </xdr:from>
    <xdr:to>
      <xdr:col>15</xdr:col>
      <xdr:colOff>95250</xdr:colOff>
      <xdr:row>78</xdr:row>
      <xdr:rowOff>285750</xdr:rowOff>
    </xdr:to>
    <xdr:pic>
      <xdr:nvPicPr>
        <xdr:cNvPr id="85" name="CheckBox93"/>
        <xdr:cNvPicPr preferRelativeResize="1">
          <a:picLocks noChangeAspect="0"/>
        </xdr:cNvPicPr>
      </xdr:nvPicPr>
      <xdr:blipFill>
        <a:blip r:embed="rId2"/>
        <a:stretch>
          <a:fillRect/>
        </a:stretch>
      </xdr:blipFill>
      <xdr:spPr>
        <a:xfrm>
          <a:off x="6000750" y="18268950"/>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77</xdr:row>
      <xdr:rowOff>123825</xdr:rowOff>
    </xdr:from>
    <xdr:to>
      <xdr:col>15</xdr:col>
      <xdr:colOff>95250</xdr:colOff>
      <xdr:row>77</xdr:row>
      <xdr:rowOff>285750</xdr:rowOff>
    </xdr:to>
    <xdr:pic>
      <xdr:nvPicPr>
        <xdr:cNvPr id="86" name="CheckBox94"/>
        <xdr:cNvPicPr preferRelativeResize="1">
          <a:picLocks noChangeAspect="0"/>
        </xdr:cNvPicPr>
      </xdr:nvPicPr>
      <xdr:blipFill>
        <a:blip r:embed="rId2"/>
        <a:stretch>
          <a:fillRect/>
        </a:stretch>
      </xdr:blipFill>
      <xdr:spPr>
        <a:xfrm>
          <a:off x="6000750" y="17935575"/>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76</xdr:row>
      <xdr:rowOff>123825</xdr:rowOff>
    </xdr:from>
    <xdr:to>
      <xdr:col>15</xdr:col>
      <xdr:colOff>95250</xdr:colOff>
      <xdr:row>76</xdr:row>
      <xdr:rowOff>285750</xdr:rowOff>
    </xdr:to>
    <xdr:pic>
      <xdr:nvPicPr>
        <xdr:cNvPr id="87" name="CheckBox95"/>
        <xdr:cNvPicPr preferRelativeResize="1">
          <a:picLocks noChangeAspect="0"/>
        </xdr:cNvPicPr>
      </xdr:nvPicPr>
      <xdr:blipFill>
        <a:blip r:embed="rId2"/>
        <a:stretch>
          <a:fillRect/>
        </a:stretch>
      </xdr:blipFill>
      <xdr:spPr>
        <a:xfrm>
          <a:off x="6000750" y="17602200"/>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75</xdr:row>
      <xdr:rowOff>123825</xdr:rowOff>
    </xdr:from>
    <xdr:to>
      <xdr:col>15</xdr:col>
      <xdr:colOff>95250</xdr:colOff>
      <xdr:row>75</xdr:row>
      <xdr:rowOff>285750</xdr:rowOff>
    </xdr:to>
    <xdr:pic>
      <xdr:nvPicPr>
        <xdr:cNvPr id="88" name="CheckBox96"/>
        <xdr:cNvPicPr preferRelativeResize="1">
          <a:picLocks noChangeAspect="0"/>
        </xdr:cNvPicPr>
      </xdr:nvPicPr>
      <xdr:blipFill>
        <a:blip r:embed="rId2"/>
        <a:stretch>
          <a:fillRect/>
        </a:stretch>
      </xdr:blipFill>
      <xdr:spPr>
        <a:xfrm>
          <a:off x="6000750" y="17268825"/>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74</xdr:row>
      <xdr:rowOff>123825</xdr:rowOff>
    </xdr:from>
    <xdr:to>
      <xdr:col>15</xdr:col>
      <xdr:colOff>95250</xdr:colOff>
      <xdr:row>74</xdr:row>
      <xdr:rowOff>285750</xdr:rowOff>
    </xdr:to>
    <xdr:pic>
      <xdr:nvPicPr>
        <xdr:cNvPr id="89" name="CheckBox97"/>
        <xdr:cNvPicPr preferRelativeResize="1">
          <a:picLocks noChangeAspect="0"/>
        </xdr:cNvPicPr>
      </xdr:nvPicPr>
      <xdr:blipFill>
        <a:blip r:embed="rId2"/>
        <a:stretch>
          <a:fillRect/>
        </a:stretch>
      </xdr:blipFill>
      <xdr:spPr>
        <a:xfrm>
          <a:off x="6000750" y="16935450"/>
          <a:ext cx="180975" cy="161925"/>
        </a:xfrm>
        <a:prstGeom prst="rect">
          <a:avLst/>
        </a:prstGeom>
        <a:solidFill>
          <a:srgbClr val="FFFFFF"/>
        </a:solidFill>
        <a:ln w="1" cmpd="sng">
          <a:noFill/>
        </a:ln>
      </xdr:spPr>
    </xdr:pic>
    <xdr:clientData fLocksWithSheet="0"/>
  </xdr:twoCellAnchor>
  <xdr:twoCellAnchor editAs="oneCell">
    <xdr:from>
      <xdr:col>14</xdr:col>
      <xdr:colOff>285750</xdr:colOff>
      <xdr:row>73</xdr:row>
      <xdr:rowOff>123825</xdr:rowOff>
    </xdr:from>
    <xdr:to>
      <xdr:col>15</xdr:col>
      <xdr:colOff>95250</xdr:colOff>
      <xdr:row>73</xdr:row>
      <xdr:rowOff>285750</xdr:rowOff>
    </xdr:to>
    <xdr:pic>
      <xdr:nvPicPr>
        <xdr:cNvPr id="90" name="CheckBox98"/>
        <xdr:cNvPicPr preferRelativeResize="1">
          <a:picLocks noChangeAspect="0"/>
        </xdr:cNvPicPr>
      </xdr:nvPicPr>
      <xdr:blipFill>
        <a:blip r:embed="rId2"/>
        <a:stretch>
          <a:fillRect/>
        </a:stretch>
      </xdr:blipFill>
      <xdr:spPr>
        <a:xfrm>
          <a:off x="6000750" y="16602075"/>
          <a:ext cx="180975" cy="161925"/>
        </a:xfrm>
        <a:prstGeom prst="rect">
          <a:avLst/>
        </a:prstGeom>
        <a:solidFill>
          <a:srgbClr val="FFFFFF"/>
        </a:solidFill>
        <a:ln w="1" cmpd="sng">
          <a:noFill/>
        </a:ln>
      </xdr:spPr>
    </xdr:pic>
    <xdr:clientData fLocksWithSheet="0"/>
  </xdr:twoCellAnchor>
  <xdr:twoCellAnchor editAs="oneCell">
    <xdr:from>
      <xdr:col>5</xdr:col>
      <xdr:colOff>123825</xdr:colOff>
      <xdr:row>25</xdr:row>
      <xdr:rowOff>66675</xdr:rowOff>
    </xdr:from>
    <xdr:to>
      <xdr:col>5</xdr:col>
      <xdr:colOff>304800</xdr:colOff>
      <xdr:row>25</xdr:row>
      <xdr:rowOff>228600</xdr:rowOff>
    </xdr:to>
    <xdr:pic>
      <xdr:nvPicPr>
        <xdr:cNvPr id="91" name="CheckBox99"/>
        <xdr:cNvPicPr preferRelativeResize="1">
          <a:picLocks noChangeAspect="0"/>
        </xdr:cNvPicPr>
      </xdr:nvPicPr>
      <xdr:blipFill>
        <a:blip r:embed="rId2"/>
        <a:stretch>
          <a:fillRect/>
        </a:stretch>
      </xdr:blipFill>
      <xdr:spPr>
        <a:xfrm>
          <a:off x="2495550" y="4305300"/>
          <a:ext cx="180975" cy="161925"/>
        </a:xfrm>
        <a:prstGeom prst="rect">
          <a:avLst/>
        </a:prstGeom>
        <a:solidFill>
          <a:srgbClr val="FFFFFF"/>
        </a:solidFill>
        <a:ln w="1" cmpd="sng">
          <a:noFill/>
        </a:ln>
      </xdr:spPr>
    </xdr:pic>
    <xdr:clientData fLocksWithSheet="0"/>
  </xdr:twoCellAnchor>
  <xdr:twoCellAnchor editAs="oneCell">
    <xdr:from>
      <xdr:col>5</xdr:col>
      <xdr:colOff>123825</xdr:colOff>
      <xdr:row>26</xdr:row>
      <xdr:rowOff>66675</xdr:rowOff>
    </xdr:from>
    <xdr:to>
      <xdr:col>5</xdr:col>
      <xdr:colOff>304800</xdr:colOff>
      <xdr:row>26</xdr:row>
      <xdr:rowOff>228600</xdr:rowOff>
    </xdr:to>
    <xdr:pic>
      <xdr:nvPicPr>
        <xdr:cNvPr id="92" name="CheckBox100"/>
        <xdr:cNvPicPr preferRelativeResize="1">
          <a:picLocks noChangeAspect="0"/>
        </xdr:cNvPicPr>
      </xdr:nvPicPr>
      <xdr:blipFill>
        <a:blip r:embed="rId2"/>
        <a:stretch>
          <a:fillRect/>
        </a:stretch>
      </xdr:blipFill>
      <xdr:spPr>
        <a:xfrm>
          <a:off x="2495550" y="4562475"/>
          <a:ext cx="180975" cy="161925"/>
        </a:xfrm>
        <a:prstGeom prst="rect">
          <a:avLst/>
        </a:prstGeom>
        <a:solidFill>
          <a:srgbClr val="FFFFFF"/>
        </a:solidFill>
        <a:ln w="1" cmpd="sng">
          <a:noFill/>
        </a:ln>
      </xdr:spPr>
    </xdr:pic>
    <xdr:clientData fLocksWithSheet="0"/>
  </xdr:twoCellAnchor>
  <xdr:twoCellAnchor editAs="oneCell">
    <xdr:from>
      <xdr:col>5</xdr:col>
      <xdr:colOff>123825</xdr:colOff>
      <xdr:row>30</xdr:row>
      <xdr:rowOff>66675</xdr:rowOff>
    </xdr:from>
    <xdr:to>
      <xdr:col>5</xdr:col>
      <xdr:colOff>304800</xdr:colOff>
      <xdr:row>30</xdr:row>
      <xdr:rowOff>228600</xdr:rowOff>
    </xdr:to>
    <xdr:pic>
      <xdr:nvPicPr>
        <xdr:cNvPr id="93" name="CheckBox102"/>
        <xdr:cNvPicPr preferRelativeResize="1">
          <a:picLocks noChangeAspect="0"/>
        </xdr:cNvPicPr>
      </xdr:nvPicPr>
      <xdr:blipFill>
        <a:blip r:embed="rId2"/>
        <a:stretch>
          <a:fillRect/>
        </a:stretch>
      </xdr:blipFill>
      <xdr:spPr>
        <a:xfrm>
          <a:off x="2495550" y="5553075"/>
          <a:ext cx="180975" cy="161925"/>
        </a:xfrm>
        <a:prstGeom prst="rect">
          <a:avLst/>
        </a:prstGeom>
        <a:solidFill>
          <a:srgbClr val="FFFFFF"/>
        </a:solidFill>
        <a:ln w="1" cmpd="sng">
          <a:noFill/>
        </a:ln>
      </xdr:spPr>
    </xdr:pic>
    <xdr:clientData fLocksWithSheet="0"/>
  </xdr:twoCellAnchor>
  <xdr:twoCellAnchor editAs="oneCell">
    <xdr:from>
      <xdr:col>5</xdr:col>
      <xdr:colOff>123825</xdr:colOff>
      <xdr:row>31</xdr:row>
      <xdr:rowOff>66675</xdr:rowOff>
    </xdr:from>
    <xdr:to>
      <xdr:col>5</xdr:col>
      <xdr:colOff>304800</xdr:colOff>
      <xdr:row>31</xdr:row>
      <xdr:rowOff>228600</xdr:rowOff>
    </xdr:to>
    <xdr:pic>
      <xdr:nvPicPr>
        <xdr:cNvPr id="94" name="CheckBox103"/>
        <xdr:cNvPicPr preferRelativeResize="1">
          <a:picLocks noChangeAspect="0"/>
        </xdr:cNvPicPr>
      </xdr:nvPicPr>
      <xdr:blipFill>
        <a:blip r:embed="rId2"/>
        <a:stretch>
          <a:fillRect/>
        </a:stretch>
      </xdr:blipFill>
      <xdr:spPr>
        <a:xfrm>
          <a:off x="2495550" y="581025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25</xdr:row>
      <xdr:rowOff>66675</xdr:rowOff>
    </xdr:from>
    <xdr:to>
      <xdr:col>10</xdr:col>
      <xdr:colOff>304800</xdr:colOff>
      <xdr:row>25</xdr:row>
      <xdr:rowOff>228600</xdr:rowOff>
    </xdr:to>
    <xdr:pic>
      <xdr:nvPicPr>
        <xdr:cNvPr id="95" name="CheckBox104"/>
        <xdr:cNvPicPr preferRelativeResize="1">
          <a:picLocks noChangeAspect="0"/>
        </xdr:cNvPicPr>
      </xdr:nvPicPr>
      <xdr:blipFill>
        <a:blip r:embed="rId2"/>
        <a:stretch>
          <a:fillRect/>
        </a:stretch>
      </xdr:blipFill>
      <xdr:spPr>
        <a:xfrm>
          <a:off x="4352925" y="430530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26</xdr:row>
      <xdr:rowOff>66675</xdr:rowOff>
    </xdr:from>
    <xdr:to>
      <xdr:col>10</xdr:col>
      <xdr:colOff>304800</xdr:colOff>
      <xdr:row>26</xdr:row>
      <xdr:rowOff>228600</xdr:rowOff>
    </xdr:to>
    <xdr:pic>
      <xdr:nvPicPr>
        <xdr:cNvPr id="96" name="CheckBox105"/>
        <xdr:cNvPicPr preferRelativeResize="1">
          <a:picLocks noChangeAspect="0"/>
        </xdr:cNvPicPr>
      </xdr:nvPicPr>
      <xdr:blipFill>
        <a:blip r:embed="rId2"/>
        <a:stretch>
          <a:fillRect/>
        </a:stretch>
      </xdr:blipFill>
      <xdr:spPr>
        <a:xfrm>
          <a:off x="4352925" y="4562475"/>
          <a:ext cx="180975" cy="161925"/>
        </a:xfrm>
        <a:prstGeom prst="rect">
          <a:avLst/>
        </a:prstGeom>
        <a:solidFill>
          <a:srgbClr val="FFFFFF"/>
        </a:solidFill>
        <a:ln w="1" cmpd="sng">
          <a:noFill/>
        </a:ln>
      </xdr:spPr>
    </xdr:pic>
    <xdr:clientData fLocksWithSheet="0"/>
  </xdr:twoCellAnchor>
  <xdr:twoCellAnchor editAs="oneCell">
    <xdr:from>
      <xdr:col>15</xdr:col>
      <xdr:colOff>123825</xdr:colOff>
      <xdr:row>25</xdr:row>
      <xdr:rowOff>66675</xdr:rowOff>
    </xdr:from>
    <xdr:to>
      <xdr:col>15</xdr:col>
      <xdr:colOff>304800</xdr:colOff>
      <xdr:row>25</xdr:row>
      <xdr:rowOff>228600</xdr:rowOff>
    </xdr:to>
    <xdr:pic>
      <xdr:nvPicPr>
        <xdr:cNvPr id="97" name="CheckBox107"/>
        <xdr:cNvPicPr preferRelativeResize="1">
          <a:picLocks noChangeAspect="0"/>
        </xdr:cNvPicPr>
      </xdr:nvPicPr>
      <xdr:blipFill>
        <a:blip r:embed="rId1"/>
        <a:stretch>
          <a:fillRect/>
        </a:stretch>
      </xdr:blipFill>
      <xdr:spPr>
        <a:xfrm>
          <a:off x="6210300" y="4305300"/>
          <a:ext cx="180975" cy="161925"/>
        </a:xfrm>
        <a:prstGeom prst="rect">
          <a:avLst/>
        </a:prstGeom>
        <a:solidFill>
          <a:srgbClr val="FFFFFF"/>
        </a:solidFill>
        <a:ln w="1" cmpd="sng">
          <a:noFill/>
        </a:ln>
      </xdr:spPr>
    </xdr:pic>
    <xdr:clientData fLocksWithSheet="0"/>
  </xdr:twoCellAnchor>
  <xdr:twoCellAnchor editAs="oneCell">
    <xdr:from>
      <xdr:col>15</xdr:col>
      <xdr:colOff>123825</xdr:colOff>
      <xdr:row>26</xdr:row>
      <xdr:rowOff>66675</xdr:rowOff>
    </xdr:from>
    <xdr:to>
      <xdr:col>15</xdr:col>
      <xdr:colOff>304800</xdr:colOff>
      <xdr:row>26</xdr:row>
      <xdr:rowOff>228600</xdr:rowOff>
    </xdr:to>
    <xdr:pic>
      <xdr:nvPicPr>
        <xdr:cNvPr id="98" name="CheckBox108"/>
        <xdr:cNvPicPr preferRelativeResize="1">
          <a:picLocks noChangeAspect="0"/>
        </xdr:cNvPicPr>
      </xdr:nvPicPr>
      <xdr:blipFill>
        <a:blip r:embed="rId2"/>
        <a:stretch>
          <a:fillRect/>
        </a:stretch>
      </xdr:blipFill>
      <xdr:spPr>
        <a:xfrm>
          <a:off x="6210300" y="4562475"/>
          <a:ext cx="180975" cy="161925"/>
        </a:xfrm>
        <a:prstGeom prst="rect">
          <a:avLst/>
        </a:prstGeom>
        <a:solidFill>
          <a:srgbClr val="FFFFFF"/>
        </a:solidFill>
        <a:ln w="1" cmpd="sng">
          <a:noFill/>
        </a:ln>
      </xdr:spPr>
    </xdr:pic>
    <xdr:clientData fLocksWithSheet="0"/>
  </xdr:twoCellAnchor>
  <xdr:twoCellAnchor editAs="oneCell">
    <xdr:from>
      <xdr:col>5</xdr:col>
      <xdr:colOff>123825</xdr:colOff>
      <xdr:row>37</xdr:row>
      <xdr:rowOff>66675</xdr:rowOff>
    </xdr:from>
    <xdr:to>
      <xdr:col>5</xdr:col>
      <xdr:colOff>304800</xdr:colOff>
      <xdr:row>37</xdr:row>
      <xdr:rowOff>228600</xdr:rowOff>
    </xdr:to>
    <xdr:pic>
      <xdr:nvPicPr>
        <xdr:cNvPr id="99" name="CheckBox110"/>
        <xdr:cNvPicPr preferRelativeResize="1">
          <a:picLocks noChangeAspect="0"/>
        </xdr:cNvPicPr>
      </xdr:nvPicPr>
      <xdr:blipFill>
        <a:blip r:embed="rId2"/>
        <a:stretch>
          <a:fillRect/>
        </a:stretch>
      </xdr:blipFill>
      <xdr:spPr>
        <a:xfrm>
          <a:off x="2495550" y="7239000"/>
          <a:ext cx="180975" cy="161925"/>
        </a:xfrm>
        <a:prstGeom prst="rect">
          <a:avLst/>
        </a:prstGeom>
        <a:solidFill>
          <a:srgbClr val="FFFFFF"/>
        </a:solidFill>
        <a:ln w="1" cmpd="sng">
          <a:noFill/>
        </a:ln>
      </xdr:spPr>
    </xdr:pic>
    <xdr:clientData fLocksWithSheet="0"/>
  </xdr:twoCellAnchor>
  <xdr:twoCellAnchor editAs="oneCell">
    <xdr:from>
      <xdr:col>5</xdr:col>
      <xdr:colOff>123825</xdr:colOff>
      <xdr:row>38</xdr:row>
      <xdr:rowOff>66675</xdr:rowOff>
    </xdr:from>
    <xdr:to>
      <xdr:col>5</xdr:col>
      <xdr:colOff>304800</xdr:colOff>
      <xdr:row>38</xdr:row>
      <xdr:rowOff>228600</xdr:rowOff>
    </xdr:to>
    <xdr:pic>
      <xdr:nvPicPr>
        <xdr:cNvPr id="100" name="CheckBox111"/>
        <xdr:cNvPicPr preferRelativeResize="1">
          <a:picLocks noChangeAspect="0"/>
        </xdr:cNvPicPr>
      </xdr:nvPicPr>
      <xdr:blipFill>
        <a:blip r:embed="rId2"/>
        <a:stretch>
          <a:fillRect/>
        </a:stretch>
      </xdr:blipFill>
      <xdr:spPr>
        <a:xfrm>
          <a:off x="2495550" y="7496175"/>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37</xdr:row>
      <xdr:rowOff>66675</xdr:rowOff>
    </xdr:from>
    <xdr:to>
      <xdr:col>10</xdr:col>
      <xdr:colOff>304800</xdr:colOff>
      <xdr:row>37</xdr:row>
      <xdr:rowOff>228600</xdr:rowOff>
    </xdr:to>
    <xdr:pic>
      <xdr:nvPicPr>
        <xdr:cNvPr id="101" name="CheckBox113"/>
        <xdr:cNvPicPr preferRelativeResize="1">
          <a:picLocks noChangeAspect="0"/>
        </xdr:cNvPicPr>
      </xdr:nvPicPr>
      <xdr:blipFill>
        <a:blip r:embed="rId2"/>
        <a:stretch>
          <a:fillRect/>
        </a:stretch>
      </xdr:blipFill>
      <xdr:spPr>
        <a:xfrm>
          <a:off x="4352925" y="723900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38</xdr:row>
      <xdr:rowOff>66675</xdr:rowOff>
    </xdr:from>
    <xdr:to>
      <xdr:col>10</xdr:col>
      <xdr:colOff>304800</xdr:colOff>
      <xdr:row>38</xdr:row>
      <xdr:rowOff>228600</xdr:rowOff>
    </xdr:to>
    <xdr:pic>
      <xdr:nvPicPr>
        <xdr:cNvPr id="102" name="CheckBox114"/>
        <xdr:cNvPicPr preferRelativeResize="1">
          <a:picLocks noChangeAspect="0"/>
        </xdr:cNvPicPr>
      </xdr:nvPicPr>
      <xdr:blipFill>
        <a:blip r:embed="rId2"/>
        <a:stretch>
          <a:fillRect/>
        </a:stretch>
      </xdr:blipFill>
      <xdr:spPr>
        <a:xfrm>
          <a:off x="4352925" y="7496175"/>
          <a:ext cx="180975" cy="161925"/>
        </a:xfrm>
        <a:prstGeom prst="rect">
          <a:avLst/>
        </a:prstGeom>
        <a:solidFill>
          <a:srgbClr val="FFFFFF"/>
        </a:solidFill>
        <a:ln w="1" cmpd="sng">
          <a:noFill/>
        </a:ln>
      </xdr:spPr>
    </xdr:pic>
    <xdr:clientData fLocksWithSheet="0"/>
  </xdr:twoCellAnchor>
  <xdr:twoCellAnchor editAs="oneCell">
    <xdr:from>
      <xdr:col>15</xdr:col>
      <xdr:colOff>123825</xdr:colOff>
      <xdr:row>37</xdr:row>
      <xdr:rowOff>66675</xdr:rowOff>
    </xdr:from>
    <xdr:to>
      <xdr:col>15</xdr:col>
      <xdr:colOff>304800</xdr:colOff>
      <xdr:row>37</xdr:row>
      <xdr:rowOff>228600</xdr:rowOff>
    </xdr:to>
    <xdr:pic>
      <xdr:nvPicPr>
        <xdr:cNvPr id="103" name="CheckBox116"/>
        <xdr:cNvPicPr preferRelativeResize="1">
          <a:picLocks noChangeAspect="0"/>
        </xdr:cNvPicPr>
      </xdr:nvPicPr>
      <xdr:blipFill>
        <a:blip r:embed="rId2"/>
        <a:stretch>
          <a:fillRect/>
        </a:stretch>
      </xdr:blipFill>
      <xdr:spPr>
        <a:xfrm>
          <a:off x="6210300" y="7239000"/>
          <a:ext cx="180975" cy="161925"/>
        </a:xfrm>
        <a:prstGeom prst="rect">
          <a:avLst/>
        </a:prstGeom>
        <a:solidFill>
          <a:srgbClr val="FFFFFF"/>
        </a:solidFill>
        <a:ln w="1" cmpd="sng">
          <a:noFill/>
        </a:ln>
      </xdr:spPr>
    </xdr:pic>
    <xdr:clientData fLocksWithSheet="0"/>
  </xdr:twoCellAnchor>
  <xdr:twoCellAnchor editAs="oneCell">
    <xdr:from>
      <xdr:col>15</xdr:col>
      <xdr:colOff>123825</xdr:colOff>
      <xdr:row>38</xdr:row>
      <xdr:rowOff>66675</xdr:rowOff>
    </xdr:from>
    <xdr:to>
      <xdr:col>15</xdr:col>
      <xdr:colOff>304800</xdr:colOff>
      <xdr:row>38</xdr:row>
      <xdr:rowOff>228600</xdr:rowOff>
    </xdr:to>
    <xdr:pic>
      <xdr:nvPicPr>
        <xdr:cNvPr id="104" name="CheckBox117"/>
        <xdr:cNvPicPr preferRelativeResize="1">
          <a:picLocks noChangeAspect="0"/>
        </xdr:cNvPicPr>
      </xdr:nvPicPr>
      <xdr:blipFill>
        <a:blip r:embed="rId2"/>
        <a:stretch>
          <a:fillRect/>
        </a:stretch>
      </xdr:blipFill>
      <xdr:spPr>
        <a:xfrm>
          <a:off x="6210300" y="7496175"/>
          <a:ext cx="180975" cy="161925"/>
        </a:xfrm>
        <a:prstGeom prst="rect">
          <a:avLst/>
        </a:prstGeom>
        <a:solidFill>
          <a:srgbClr val="FFFFFF"/>
        </a:solidFill>
        <a:ln w="1" cmpd="sng">
          <a:noFill/>
        </a:ln>
      </xdr:spPr>
    </xdr:pic>
    <xdr:clientData fLocksWithSheet="0"/>
  </xdr:twoCellAnchor>
  <xdr:twoCellAnchor editAs="oneCell">
    <xdr:from>
      <xdr:col>5</xdr:col>
      <xdr:colOff>123825</xdr:colOff>
      <xdr:row>42</xdr:row>
      <xdr:rowOff>66675</xdr:rowOff>
    </xdr:from>
    <xdr:to>
      <xdr:col>5</xdr:col>
      <xdr:colOff>304800</xdr:colOff>
      <xdr:row>42</xdr:row>
      <xdr:rowOff>228600</xdr:rowOff>
    </xdr:to>
    <xdr:pic>
      <xdr:nvPicPr>
        <xdr:cNvPr id="105" name="CheckBox119"/>
        <xdr:cNvPicPr preferRelativeResize="1">
          <a:picLocks noChangeAspect="0"/>
        </xdr:cNvPicPr>
      </xdr:nvPicPr>
      <xdr:blipFill>
        <a:blip r:embed="rId2"/>
        <a:stretch>
          <a:fillRect/>
        </a:stretch>
      </xdr:blipFill>
      <xdr:spPr>
        <a:xfrm>
          <a:off x="2495550" y="8486775"/>
          <a:ext cx="180975" cy="161925"/>
        </a:xfrm>
        <a:prstGeom prst="rect">
          <a:avLst/>
        </a:prstGeom>
        <a:solidFill>
          <a:srgbClr val="FFFFFF"/>
        </a:solidFill>
        <a:ln w="1" cmpd="sng">
          <a:noFill/>
        </a:ln>
      </xdr:spPr>
    </xdr:pic>
    <xdr:clientData fLocksWithSheet="0"/>
  </xdr:twoCellAnchor>
  <xdr:twoCellAnchor editAs="oneCell">
    <xdr:from>
      <xdr:col>5</xdr:col>
      <xdr:colOff>123825</xdr:colOff>
      <xdr:row>43</xdr:row>
      <xdr:rowOff>66675</xdr:rowOff>
    </xdr:from>
    <xdr:to>
      <xdr:col>5</xdr:col>
      <xdr:colOff>304800</xdr:colOff>
      <xdr:row>43</xdr:row>
      <xdr:rowOff>228600</xdr:rowOff>
    </xdr:to>
    <xdr:pic>
      <xdr:nvPicPr>
        <xdr:cNvPr id="106" name="CheckBox120"/>
        <xdr:cNvPicPr preferRelativeResize="1">
          <a:picLocks noChangeAspect="0"/>
        </xdr:cNvPicPr>
      </xdr:nvPicPr>
      <xdr:blipFill>
        <a:blip r:embed="rId2"/>
        <a:stretch>
          <a:fillRect/>
        </a:stretch>
      </xdr:blipFill>
      <xdr:spPr>
        <a:xfrm>
          <a:off x="2495550" y="874395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42</xdr:row>
      <xdr:rowOff>66675</xdr:rowOff>
    </xdr:from>
    <xdr:to>
      <xdr:col>10</xdr:col>
      <xdr:colOff>304800</xdr:colOff>
      <xdr:row>42</xdr:row>
      <xdr:rowOff>228600</xdr:rowOff>
    </xdr:to>
    <xdr:pic>
      <xdr:nvPicPr>
        <xdr:cNvPr id="107" name="CheckBox122"/>
        <xdr:cNvPicPr preferRelativeResize="1">
          <a:picLocks noChangeAspect="0"/>
        </xdr:cNvPicPr>
      </xdr:nvPicPr>
      <xdr:blipFill>
        <a:blip r:embed="rId2"/>
        <a:stretch>
          <a:fillRect/>
        </a:stretch>
      </xdr:blipFill>
      <xdr:spPr>
        <a:xfrm>
          <a:off x="4352925" y="8486775"/>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43</xdr:row>
      <xdr:rowOff>66675</xdr:rowOff>
    </xdr:from>
    <xdr:to>
      <xdr:col>10</xdr:col>
      <xdr:colOff>304800</xdr:colOff>
      <xdr:row>43</xdr:row>
      <xdr:rowOff>228600</xdr:rowOff>
    </xdr:to>
    <xdr:pic>
      <xdr:nvPicPr>
        <xdr:cNvPr id="108" name="CheckBox123"/>
        <xdr:cNvPicPr preferRelativeResize="1">
          <a:picLocks noChangeAspect="0"/>
        </xdr:cNvPicPr>
      </xdr:nvPicPr>
      <xdr:blipFill>
        <a:blip r:embed="rId2"/>
        <a:stretch>
          <a:fillRect/>
        </a:stretch>
      </xdr:blipFill>
      <xdr:spPr>
        <a:xfrm>
          <a:off x="4352925" y="8743950"/>
          <a:ext cx="180975" cy="161925"/>
        </a:xfrm>
        <a:prstGeom prst="rect">
          <a:avLst/>
        </a:prstGeom>
        <a:solidFill>
          <a:srgbClr val="FFFFFF"/>
        </a:solidFill>
        <a:ln w="1" cmpd="sng">
          <a:noFill/>
        </a:ln>
      </xdr:spPr>
    </xdr:pic>
    <xdr:clientData fLocksWithSheet="0"/>
  </xdr:twoCellAnchor>
  <xdr:twoCellAnchor editAs="oneCell">
    <xdr:from>
      <xdr:col>15</xdr:col>
      <xdr:colOff>123825</xdr:colOff>
      <xdr:row>42</xdr:row>
      <xdr:rowOff>66675</xdr:rowOff>
    </xdr:from>
    <xdr:to>
      <xdr:col>15</xdr:col>
      <xdr:colOff>304800</xdr:colOff>
      <xdr:row>42</xdr:row>
      <xdr:rowOff>228600</xdr:rowOff>
    </xdr:to>
    <xdr:pic>
      <xdr:nvPicPr>
        <xdr:cNvPr id="109" name="CheckBox125"/>
        <xdr:cNvPicPr preferRelativeResize="1">
          <a:picLocks noChangeAspect="0"/>
        </xdr:cNvPicPr>
      </xdr:nvPicPr>
      <xdr:blipFill>
        <a:blip r:embed="rId2"/>
        <a:stretch>
          <a:fillRect/>
        </a:stretch>
      </xdr:blipFill>
      <xdr:spPr>
        <a:xfrm>
          <a:off x="6210300" y="8486775"/>
          <a:ext cx="180975" cy="161925"/>
        </a:xfrm>
        <a:prstGeom prst="rect">
          <a:avLst/>
        </a:prstGeom>
        <a:solidFill>
          <a:srgbClr val="FFFFFF"/>
        </a:solidFill>
        <a:ln w="1" cmpd="sng">
          <a:noFill/>
        </a:ln>
      </xdr:spPr>
    </xdr:pic>
    <xdr:clientData fLocksWithSheet="0"/>
  </xdr:twoCellAnchor>
  <xdr:twoCellAnchor editAs="oneCell">
    <xdr:from>
      <xdr:col>15</xdr:col>
      <xdr:colOff>123825</xdr:colOff>
      <xdr:row>43</xdr:row>
      <xdr:rowOff>66675</xdr:rowOff>
    </xdr:from>
    <xdr:to>
      <xdr:col>15</xdr:col>
      <xdr:colOff>304800</xdr:colOff>
      <xdr:row>43</xdr:row>
      <xdr:rowOff>228600</xdr:rowOff>
    </xdr:to>
    <xdr:pic>
      <xdr:nvPicPr>
        <xdr:cNvPr id="110" name="CheckBox126"/>
        <xdr:cNvPicPr preferRelativeResize="1">
          <a:picLocks noChangeAspect="0"/>
        </xdr:cNvPicPr>
      </xdr:nvPicPr>
      <xdr:blipFill>
        <a:blip r:embed="rId2"/>
        <a:stretch>
          <a:fillRect/>
        </a:stretch>
      </xdr:blipFill>
      <xdr:spPr>
        <a:xfrm>
          <a:off x="6210300" y="8743950"/>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30</xdr:row>
      <xdr:rowOff>66675</xdr:rowOff>
    </xdr:from>
    <xdr:to>
      <xdr:col>10</xdr:col>
      <xdr:colOff>304800</xdr:colOff>
      <xdr:row>30</xdr:row>
      <xdr:rowOff>228600</xdr:rowOff>
    </xdr:to>
    <xdr:pic>
      <xdr:nvPicPr>
        <xdr:cNvPr id="111" name="CheckBox128"/>
        <xdr:cNvPicPr preferRelativeResize="1">
          <a:picLocks noChangeAspect="0"/>
        </xdr:cNvPicPr>
      </xdr:nvPicPr>
      <xdr:blipFill>
        <a:blip r:embed="rId2"/>
        <a:stretch>
          <a:fillRect/>
        </a:stretch>
      </xdr:blipFill>
      <xdr:spPr>
        <a:xfrm>
          <a:off x="4352925" y="5553075"/>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31</xdr:row>
      <xdr:rowOff>66675</xdr:rowOff>
    </xdr:from>
    <xdr:to>
      <xdr:col>10</xdr:col>
      <xdr:colOff>304800</xdr:colOff>
      <xdr:row>31</xdr:row>
      <xdr:rowOff>228600</xdr:rowOff>
    </xdr:to>
    <xdr:pic>
      <xdr:nvPicPr>
        <xdr:cNvPr id="112" name="CheckBox129"/>
        <xdr:cNvPicPr preferRelativeResize="1">
          <a:picLocks noChangeAspect="0"/>
        </xdr:cNvPicPr>
      </xdr:nvPicPr>
      <xdr:blipFill>
        <a:blip r:embed="rId2"/>
        <a:stretch>
          <a:fillRect/>
        </a:stretch>
      </xdr:blipFill>
      <xdr:spPr>
        <a:xfrm>
          <a:off x="4352925" y="5810250"/>
          <a:ext cx="180975" cy="161925"/>
        </a:xfrm>
        <a:prstGeom prst="rect">
          <a:avLst/>
        </a:prstGeom>
        <a:solidFill>
          <a:srgbClr val="FFFFFF"/>
        </a:solidFill>
        <a:ln w="1" cmpd="sng">
          <a:noFill/>
        </a:ln>
      </xdr:spPr>
    </xdr:pic>
    <xdr:clientData fLocksWithSheet="0"/>
  </xdr:twoCellAnchor>
  <xdr:twoCellAnchor editAs="oneCell">
    <xdr:from>
      <xdr:col>15</xdr:col>
      <xdr:colOff>123825</xdr:colOff>
      <xdr:row>30</xdr:row>
      <xdr:rowOff>66675</xdr:rowOff>
    </xdr:from>
    <xdr:to>
      <xdr:col>15</xdr:col>
      <xdr:colOff>304800</xdr:colOff>
      <xdr:row>30</xdr:row>
      <xdr:rowOff>228600</xdr:rowOff>
    </xdr:to>
    <xdr:pic>
      <xdr:nvPicPr>
        <xdr:cNvPr id="113" name="CheckBox130"/>
        <xdr:cNvPicPr preferRelativeResize="1">
          <a:picLocks noChangeAspect="0"/>
        </xdr:cNvPicPr>
      </xdr:nvPicPr>
      <xdr:blipFill>
        <a:blip r:embed="rId2"/>
        <a:stretch>
          <a:fillRect/>
        </a:stretch>
      </xdr:blipFill>
      <xdr:spPr>
        <a:xfrm>
          <a:off x="6210300" y="5553075"/>
          <a:ext cx="180975" cy="161925"/>
        </a:xfrm>
        <a:prstGeom prst="rect">
          <a:avLst/>
        </a:prstGeom>
        <a:solidFill>
          <a:srgbClr val="FFFFFF"/>
        </a:solidFill>
        <a:ln w="1" cmpd="sng">
          <a:noFill/>
        </a:ln>
      </xdr:spPr>
    </xdr:pic>
    <xdr:clientData fLocksWithSheet="0"/>
  </xdr:twoCellAnchor>
  <xdr:twoCellAnchor editAs="oneCell">
    <xdr:from>
      <xdr:col>15</xdr:col>
      <xdr:colOff>123825</xdr:colOff>
      <xdr:row>31</xdr:row>
      <xdr:rowOff>66675</xdr:rowOff>
    </xdr:from>
    <xdr:to>
      <xdr:col>15</xdr:col>
      <xdr:colOff>304800</xdr:colOff>
      <xdr:row>31</xdr:row>
      <xdr:rowOff>228600</xdr:rowOff>
    </xdr:to>
    <xdr:pic>
      <xdr:nvPicPr>
        <xdr:cNvPr id="114" name="CheckBox131"/>
        <xdr:cNvPicPr preferRelativeResize="1">
          <a:picLocks noChangeAspect="0"/>
        </xdr:cNvPicPr>
      </xdr:nvPicPr>
      <xdr:blipFill>
        <a:blip r:embed="rId2"/>
        <a:stretch>
          <a:fillRect/>
        </a:stretch>
      </xdr:blipFill>
      <xdr:spPr>
        <a:xfrm>
          <a:off x="6210300" y="5810250"/>
          <a:ext cx="180975" cy="161925"/>
        </a:xfrm>
        <a:prstGeom prst="rect">
          <a:avLst/>
        </a:prstGeom>
        <a:solidFill>
          <a:srgbClr val="FFFFFF"/>
        </a:solidFill>
        <a:ln w="1" cmpd="sng">
          <a:noFill/>
        </a:ln>
      </xdr:spPr>
    </xdr:pic>
    <xdr:clientData fLocksWithSheet="0"/>
  </xdr:twoCellAnchor>
  <xdr:twoCellAnchor editAs="oneCell">
    <xdr:from>
      <xdr:col>15</xdr:col>
      <xdr:colOff>123825</xdr:colOff>
      <xdr:row>34</xdr:row>
      <xdr:rowOff>66675</xdr:rowOff>
    </xdr:from>
    <xdr:to>
      <xdr:col>15</xdr:col>
      <xdr:colOff>304800</xdr:colOff>
      <xdr:row>34</xdr:row>
      <xdr:rowOff>228600</xdr:rowOff>
    </xdr:to>
    <xdr:pic>
      <xdr:nvPicPr>
        <xdr:cNvPr id="115" name="CheckBox132"/>
        <xdr:cNvPicPr preferRelativeResize="1">
          <a:picLocks noChangeAspect="0"/>
        </xdr:cNvPicPr>
      </xdr:nvPicPr>
      <xdr:blipFill>
        <a:blip r:embed="rId2"/>
        <a:stretch>
          <a:fillRect/>
        </a:stretch>
      </xdr:blipFill>
      <xdr:spPr>
        <a:xfrm>
          <a:off x="6210300" y="6524625"/>
          <a:ext cx="180975" cy="161925"/>
        </a:xfrm>
        <a:prstGeom prst="rect">
          <a:avLst/>
        </a:prstGeom>
        <a:solidFill>
          <a:srgbClr val="FFFFFF"/>
        </a:solidFill>
        <a:ln w="1" cmpd="sng">
          <a:noFill/>
        </a:ln>
      </xdr:spPr>
    </xdr:pic>
    <xdr:clientData fLocksWithSheet="0"/>
  </xdr:twoCellAnchor>
  <xdr:twoCellAnchor editAs="oneCell">
    <xdr:from>
      <xdr:col>10</xdr:col>
      <xdr:colOff>123825</xdr:colOff>
      <xdr:row>34</xdr:row>
      <xdr:rowOff>66675</xdr:rowOff>
    </xdr:from>
    <xdr:to>
      <xdr:col>10</xdr:col>
      <xdr:colOff>304800</xdr:colOff>
      <xdr:row>34</xdr:row>
      <xdr:rowOff>228600</xdr:rowOff>
    </xdr:to>
    <xdr:pic>
      <xdr:nvPicPr>
        <xdr:cNvPr id="116" name="CheckBox134"/>
        <xdr:cNvPicPr preferRelativeResize="1">
          <a:picLocks noChangeAspect="0"/>
        </xdr:cNvPicPr>
      </xdr:nvPicPr>
      <xdr:blipFill>
        <a:blip r:embed="rId2"/>
        <a:stretch>
          <a:fillRect/>
        </a:stretch>
      </xdr:blipFill>
      <xdr:spPr>
        <a:xfrm>
          <a:off x="4352925" y="6524625"/>
          <a:ext cx="180975" cy="161925"/>
        </a:xfrm>
        <a:prstGeom prst="rect">
          <a:avLst/>
        </a:prstGeom>
        <a:solidFill>
          <a:srgbClr val="FFFFFF"/>
        </a:solidFill>
        <a:ln w="1" cmpd="sng">
          <a:noFill/>
        </a:ln>
      </xdr:spPr>
    </xdr:pic>
    <xdr:clientData fLocksWithSheet="0"/>
  </xdr:twoCellAnchor>
  <xdr:twoCellAnchor editAs="oneCell">
    <xdr:from>
      <xdr:col>5</xdr:col>
      <xdr:colOff>123825</xdr:colOff>
      <xdr:row>34</xdr:row>
      <xdr:rowOff>66675</xdr:rowOff>
    </xdr:from>
    <xdr:to>
      <xdr:col>5</xdr:col>
      <xdr:colOff>304800</xdr:colOff>
      <xdr:row>34</xdr:row>
      <xdr:rowOff>228600</xdr:rowOff>
    </xdr:to>
    <xdr:pic>
      <xdr:nvPicPr>
        <xdr:cNvPr id="117" name="CheckBox136"/>
        <xdr:cNvPicPr preferRelativeResize="1">
          <a:picLocks noChangeAspect="0"/>
        </xdr:cNvPicPr>
      </xdr:nvPicPr>
      <xdr:blipFill>
        <a:blip r:embed="rId2"/>
        <a:stretch>
          <a:fillRect/>
        </a:stretch>
      </xdr:blipFill>
      <xdr:spPr>
        <a:xfrm>
          <a:off x="2495550" y="6524625"/>
          <a:ext cx="180975" cy="161925"/>
        </a:xfrm>
        <a:prstGeom prst="rect">
          <a:avLst/>
        </a:prstGeom>
        <a:solidFill>
          <a:srgbClr val="FFFFFF"/>
        </a:solidFill>
        <a:ln w="1" cmpd="sng">
          <a:noFill/>
        </a:ln>
      </xdr:spPr>
    </xdr:pic>
    <xdr:clientData fLocksWithSheet="0"/>
  </xdr:twoCellAnchor>
  <xdr:twoCellAnchor editAs="oneCell">
    <xdr:from>
      <xdr:col>3</xdr:col>
      <xdr:colOff>142875</xdr:colOff>
      <xdr:row>111</xdr:row>
      <xdr:rowOff>19050</xdr:rowOff>
    </xdr:from>
    <xdr:to>
      <xdr:col>3</xdr:col>
      <xdr:colOff>323850</xdr:colOff>
      <xdr:row>112</xdr:row>
      <xdr:rowOff>19050</xdr:rowOff>
    </xdr:to>
    <xdr:pic>
      <xdr:nvPicPr>
        <xdr:cNvPr id="118" name="CheckBox138"/>
        <xdr:cNvPicPr preferRelativeResize="1">
          <a:picLocks noChangeAspect="0"/>
        </xdr:cNvPicPr>
      </xdr:nvPicPr>
      <xdr:blipFill>
        <a:blip r:embed="rId2"/>
        <a:stretch>
          <a:fillRect/>
        </a:stretch>
      </xdr:blipFill>
      <xdr:spPr>
        <a:xfrm>
          <a:off x="1771650" y="26374725"/>
          <a:ext cx="180975" cy="161925"/>
        </a:xfrm>
        <a:prstGeom prst="rect">
          <a:avLst/>
        </a:prstGeom>
        <a:solidFill>
          <a:srgbClr val="FFFFFF"/>
        </a:solidFill>
        <a:ln w="1" cmpd="sng">
          <a:noFill/>
        </a:ln>
      </xdr:spPr>
    </xdr:pic>
    <xdr:clientData fLocksWithSheet="0"/>
  </xdr:twoCellAnchor>
  <xdr:twoCellAnchor editAs="oneCell">
    <xdr:from>
      <xdr:col>3</xdr:col>
      <xdr:colOff>142875</xdr:colOff>
      <xdr:row>110</xdr:row>
      <xdr:rowOff>19050</xdr:rowOff>
    </xdr:from>
    <xdr:to>
      <xdr:col>3</xdr:col>
      <xdr:colOff>323850</xdr:colOff>
      <xdr:row>111</xdr:row>
      <xdr:rowOff>19050</xdr:rowOff>
    </xdr:to>
    <xdr:pic>
      <xdr:nvPicPr>
        <xdr:cNvPr id="119" name="CheckBox139"/>
        <xdr:cNvPicPr preferRelativeResize="1">
          <a:picLocks noChangeAspect="0"/>
        </xdr:cNvPicPr>
      </xdr:nvPicPr>
      <xdr:blipFill>
        <a:blip r:embed="rId1"/>
        <a:stretch>
          <a:fillRect/>
        </a:stretch>
      </xdr:blipFill>
      <xdr:spPr>
        <a:xfrm>
          <a:off x="1771650" y="26212800"/>
          <a:ext cx="180975" cy="161925"/>
        </a:xfrm>
        <a:prstGeom prst="rect">
          <a:avLst/>
        </a:prstGeom>
        <a:solidFill>
          <a:srgbClr val="FFFFFF"/>
        </a:solidFill>
        <a:ln w="1" cmpd="sng">
          <a:noFill/>
        </a:ln>
      </xdr:spPr>
    </xdr:pic>
    <xdr:clientData fLocksWithSheet="0"/>
  </xdr:twoCellAnchor>
  <xdr:twoCellAnchor editAs="oneCell">
    <xdr:from>
      <xdr:col>3</xdr:col>
      <xdr:colOff>142875</xdr:colOff>
      <xdr:row>109</xdr:row>
      <xdr:rowOff>19050</xdr:rowOff>
    </xdr:from>
    <xdr:to>
      <xdr:col>3</xdr:col>
      <xdr:colOff>323850</xdr:colOff>
      <xdr:row>110</xdr:row>
      <xdr:rowOff>19050</xdr:rowOff>
    </xdr:to>
    <xdr:pic>
      <xdr:nvPicPr>
        <xdr:cNvPr id="120" name="CheckBox140"/>
        <xdr:cNvPicPr preferRelativeResize="1">
          <a:picLocks noChangeAspect="0"/>
        </xdr:cNvPicPr>
      </xdr:nvPicPr>
      <xdr:blipFill>
        <a:blip r:embed="rId2"/>
        <a:stretch>
          <a:fillRect/>
        </a:stretch>
      </xdr:blipFill>
      <xdr:spPr>
        <a:xfrm>
          <a:off x="1771650" y="26050875"/>
          <a:ext cx="180975" cy="161925"/>
        </a:xfrm>
        <a:prstGeom prst="rect">
          <a:avLst/>
        </a:prstGeom>
        <a:solidFill>
          <a:srgbClr val="FFFFFF"/>
        </a:solidFill>
        <a:ln w="1" cmpd="sng">
          <a:noFill/>
        </a:ln>
      </xdr:spPr>
    </xdr:pic>
    <xdr:clientData fLocksWithSheet="0"/>
  </xdr:twoCellAnchor>
  <xdr:twoCellAnchor editAs="oneCell">
    <xdr:from>
      <xdr:col>3</xdr:col>
      <xdr:colOff>142875</xdr:colOff>
      <xdr:row>113</xdr:row>
      <xdr:rowOff>19050</xdr:rowOff>
    </xdr:from>
    <xdr:to>
      <xdr:col>3</xdr:col>
      <xdr:colOff>323850</xdr:colOff>
      <xdr:row>114</xdr:row>
      <xdr:rowOff>19050</xdr:rowOff>
    </xdr:to>
    <xdr:pic>
      <xdr:nvPicPr>
        <xdr:cNvPr id="121" name="CheckBox142"/>
        <xdr:cNvPicPr preferRelativeResize="1">
          <a:picLocks noChangeAspect="0"/>
        </xdr:cNvPicPr>
      </xdr:nvPicPr>
      <xdr:blipFill>
        <a:blip r:embed="rId2"/>
        <a:stretch>
          <a:fillRect/>
        </a:stretch>
      </xdr:blipFill>
      <xdr:spPr>
        <a:xfrm>
          <a:off x="1771650" y="26698575"/>
          <a:ext cx="180975" cy="161925"/>
        </a:xfrm>
        <a:prstGeom prst="rect">
          <a:avLst/>
        </a:prstGeom>
        <a:solidFill>
          <a:srgbClr val="FFFFFF"/>
        </a:solidFill>
        <a:ln w="1" cmpd="sng">
          <a:noFill/>
        </a:ln>
      </xdr:spPr>
    </xdr:pic>
    <xdr:clientData fLocksWithSheet="0"/>
  </xdr:twoCellAnchor>
  <xdr:twoCellAnchor editAs="oneCell">
    <xdr:from>
      <xdr:col>3</xdr:col>
      <xdr:colOff>142875</xdr:colOff>
      <xdr:row>112</xdr:row>
      <xdr:rowOff>19050</xdr:rowOff>
    </xdr:from>
    <xdr:to>
      <xdr:col>3</xdr:col>
      <xdr:colOff>323850</xdr:colOff>
      <xdr:row>113</xdr:row>
      <xdr:rowOff>19050</xdr:rowOff>
    </xdr:to>
    <xdr:pic>
      <xdr:nvPicPr>
        <xdr:cNvPr id="122" name="CheckBox143"/>
        <xdr:cNvPicPr preferRelativeResize="1">
          <a:picLocks noChangeAspect="0"/>
        </xdr:cNvPicPr>
      </xdr:nvPicPr>
      <xdr:blipFill>
        <a:blip r:embed="rId2"/>
        <a:stretch>
          <a:fillRect/>
        </a:stretch>
      </xdr:blipFill>
      <xdr:spPr>
        <a:xfrm>
          <a:off x="1771650" y="26536650"/>
          <a:ext cx="180975" cy="161925"/>
        </a:xfrm>
        <a:prstGeom prst="rect">
          <a:avLst/>
        </a:prstGeom>
        <a:solidFill>
          <a:srgbClr val="FFFFFF"/>
        </a:solidFill>
        <a:ln w="1" cmpd="sng">
          <a:noFill/>
        </a:ln>
      </xdr:spPr>
    </xdr:pic>
    <xdr:clientData fLocksWithSheet="0"/>
  </xdr:twoCellAnchor>
  <xdr:twoCellAnchor editAs="oneCell">
    <xdr:from>
      <xdr:col>0</xdr:col>
      <xdr:colOff>381000</xdr:colOff>
      <xdr:row>102</xdr:row>
      <xdr:rowOff>133350</xdr:rowOff>
    </xdr:from>
    <xdr:to>
      <xdr:col>0</xdr:col>
      <xdr:colOff>561975</xdr:colOff>
      <xdr:row>102</xdr:row>
      <xdr:rowOff>295275</xdr:rowOff>
    </xdr:to>
    <xdr:pic>
      <xdr:nvPicPr>
        <xdr:cNvPr id="123" name="CheckBox141"/>
        <xdr:cNvPicPr preferRelativeResize="1">
          <a:picLocks noChangeAspect="0"/>
        </xdr:cNvPicPr>
      </xdr:nvPicPr>
      <xdr:blipFill>
        <a:blip r:embed="rId2"/>
        <a:stretch>
          <a:fillRect/>
        </a:stretch>
      </xdr:blipFill>
      <xdr:spPr>
        <a:xfrm>
          <a:off x="381000" y="23069550"/>
          <a:ext cx="180975" cy="161925"/>
        </a:xfrm>
        <a:prstGeom prst="rect">
          <a:avLst/>
        </a:prstGeom>
        <a:solidFill>
          <a:srgbClr val="FFFFFF"/>
        </a:solidFill>
        <a:ln w="1" cmpd="sng">
          <a:noFill/>
        </a:ln>
      </xdr:spPr>
    </xdr:pic>
    <xdr:clientData fLocksWithSheet="0"/>
  </xdr:twoCellAnchor>
  <xdr:twoCellAnchor editAs="oneCell">
    <xdr:from>
      <xdr:col>0</xdr:col>
      <xdr:colOff>381000</xdr:colOff>
      <xdr:row>103</xdr:row>
      <xdr:rowOff>161925</xdr:rowOff>
    </xdr:from>
    <xdr:to>
      <xdr:col>0</xdr:col>
      <xdr:colOff>619125</xdr:colOff>
      <xdr:row>103</xdr:row>
      <xdr:rowOff>371475</xdr:rowOff>
    </xdr:to>
    <xdr:pic>
      <xdr:nvPicPr>
        <xdr:cNvPr id="124" name="CheckBox144"/>
        <xdr:cNvPicPr preferRelativeResize="1">
          <a:picLocks noChangeAspect="0"/>
        </xdr:cNvPicPr>
      </xdr:nvPicPr>
      <xdr:blipFill>
        <a:blip r:embed="rId4"/>
        <a:stretch>
          <a:fillRect/>
        </a:stretch>
      </xdr:blipFill>
      <xdr:spPr>
        <a:xfrm>
          <a:off x="381000" y="23507700"/>
          <a:ext cx="238125" cy="209550"/>
        </a:xfrm>
        <a:prstGeom prst="rect">
          <a:avLst/>
        </a:prstGeom>
        <a:solidFill>
          <a:srgbClr val="FFFFFF"/>
        </a:solidFill>
        <a:ln w="1" cmpd="sng">
          <a:noFill/>
        </a:ln>
      </xdr:spPr>
    </xdr:pic>
    <xdr:clientData fLocksWithSheet="0"/>
  </xdr:twoCellAnchor>
  <xdr:twoCellAnchor editAs="oneCell">
    <xdr:from>
      <xdr:col>0</xdr:col>
      <xdr:colOff>381000</xdr:colOff>
      <xdr:row>104</xdr:row>
      <xdr:rowOff>238125</xdr:rowOff>
    </xdr:from>
    <xdr:to>
      <xdr:col>0</xdr:col>
      <xdr:colOff>561975</xdr:colOff>
      <xdr:row>104</xdr:row>
      <xdr:rowOff>400050</xdr:rowOff>
    </xdr:to>
    <xdr:pic>
      <xdr:nvPicPr>
        <xdr:cNvPr id="125" name="CheckBox145"/>
        <xdr:cNvPicPr preferRelativeResize="1">
          <a:picLocks noChangeAspect="0"/>
        </xdr:cNvPicPr>
      </xdr:nvPicPr>
      <xdr:blipFill>
        <a:blip r:embed="rId2"/>
        <a:stretch>
          <a:fillRect/>
        </a:stretch>
      </xdr:blipFill>
      <xdr:spPr>
        <a:xfrm>
          <a:off x="381000" y="24222075"/>
          <a:ext cx="180975" cy="161925"/>
        </a:xfrm>
        <a:prstGeom prst="rect">
          <a:avLst/>
        </a:prstGeom>
        <a:solidFill>
          <a:srgbClr val="FFFFFF"/>
        </a:solidFill>
        <a:ln w="1" cmpd="sng">
          <a:noFill/>
        </a:ln>
      </xdr:spPr>
    </xdr:pic>
    <xdr:clientData fLocksWithSheet="0"/>
  </xdr:twoCellAnchor>
  <xdr:twoCellAnchor editAs="oneCell">
    <xdr:from>
      <xdr:col>0</xdr:col>
      <xdr:colOff>371475</xdr:colOff>
      <xdr:row>105</xdr:row>
      <xdr:rowOff>295275</xdr:rowOff>
    </xdr:from>
    <xdr:to>
      <xdr:col>0</xdr:col>
      <xdr:colOff>542925</xdr:colOff>
      <xdr:row>105</xdr:row>
      <xdr:rowOff>457200</xdr:rowOff>
    </xdr:to>
    <xdr:pic>
      <xdr:nvPicPr>
        <xdr:cNvPr id="126" name="CheckBox146"/>
        <xdr:cNvPicPr preferRelativeResize="1">
          <a:picLocks noChangeAspect="0"/>
        </xdr:cNvPicPr>
      </xdr:nvPicPr>
      <xdr:blipFill>
        <a:blip r:embed="rId5"/>
        <a:stretch>
          <a:fillRect/>
        </a:stretch>
      </xdr:blipFill>
      <xdr:spPr>
        <a:xfrm>
          <a:off x="371475" y="24917400"/>
          <a:ext cx="171450" cy="161925"/>
        </a:xfrm>
        <a:prstGeom prst="rect">
          <a:avLst/>
        </a:prstGeom>
        <a:solidFill>
          <a:srgbClr val="FFFFFF"/>
        </a:solidFill>
        <a:ln w="1" cmpd="sng">
          <a:noFill/>
        </a:ln>
      </xdr:spPr>
    </xdr:pic>
    <xdr:clientData fLocksWithSheet="0"/>
  </xdr:twoCellAnchor>
  <xdr:twoCellAnchor editAs="oneCell">
    <xdr:from>
      <xdr:col>3</xdr:col>
      <xdr:colOff>104775</xdr:colOff>
      <xdr:row>21</xdr:row>
      <xdr:rowOff>19050</xdr:rowOff>
    </xdr:from>
    <xdr:to>
      <xdr:col>3</xdr:col>
      <xdr:colOff>342900</xdr:colOff>
      <xdr:row>21</xdr:row>
      <xdr:rowOff>238125</xdr:rowOff>
    </xdr:to>
    <xdr:pic>
      <xdr:nvPicPr>
        <xdr:cNvPr id="127" name="CheckBox147"/>
        <xdr:cNvPicPr preferRelativeResize="1">
          <a:picLocks noChangeAspect="0"/>
        </xdr:cNvPicPr>
      </xdr:nvPicPr>
      <xdr:blipFill>
        <a:blip r:embed="rId6"/>
        <a:stretch>
          <a:fillRect/>
        </a:stretch>
      </xdr:blipFill>
      <xdr:spPr>
        <a:xfrm>
          <a:off x="1733550" y="3486150"/>
          <a:ext cx="238125" cy="219075"/>
        </a:xfrm>
        <a:prstGeom prst="rect">
          <a:avLst/>
        </a:prstGeom>
        <a:solidFill>
          <a:srgbClr val="FFFFFF"/>
        </a:solidFill>
        <a:ln w="1" cmpd="sng">
          <a:noFill/>
        </a:ln>
      </xdr:spPr>
    </xdr:pic>
    <xdr:clientData fLocksWithSheet="0"/>
  </xdr:twoCellAnchor>
  <xdr:twoCellAnchor editAs="oneCell">
    <xdr:from>
      <xdr:col>8</xdr:col>
      <xdr:colOff>95250</xdr:colOff>
      <xdr:row>21</xdr:row>
      <xdr:rowOff>19050</xdr:rowOff>
    </xdr:from>
    <xdr:to>
      <xdr:col>8</xdr:col>
      <xdr:colOff>333375</xdr:colOff>
      <xdr:row>21</xdr:row>
      <xdr:rowOff>238125</xdr:rowOff>
    </xdr:to>
    <xdr:pic>
      <xdr:nvPicPr>
        <xdr:cNvPr id="128" name="CheckBox148"/>
        <xdr:cNvPicPr preferRelativeResize="1">
          <a:picLocks noChangeAspect="0"/>
        </xdr:cNvPicPr>
      </xdr:nvPicPr>
      <xdr:blipFill>
        <a:blip r:embed="rId6"/>
        <a:stretch>
          <a:fillRect/>
        </a:stretch>
      </xdr:blipFill>
      <xdr:spPr>
        <a:xfrm>
          <a:off x="3581400" y="3486150"/>
          <a:ext cx="238125" cy="219075"/>
        </a:xfrm>
        <a:prstGeom prst="rect">
          <a:avLst/>
        </a:prstGeom>
        <a:solidFill>
          <a:srgbClr val="FFFFFF"/>
        </a:solidFill>
        <a:ln w="1" cmpd="sng">
          <a:noFill/>
        </a:ln>
      </xdr:spPr>
    </xdr:pic>
    <xdr:clientData fLocksWithSheet="0"/>
  </xdr:twoCellAnchor>
  <xdr:twoCellAnchor editAs="oneCell">
    <xdr:from>
      <xdr:col>13</xdr:col>
      <xdr:colOff>104775</xdr:colOff>
      <xdr:row>21</xdr:row>
      <xdr:rowOff>28575</xdr:rowOff>
    </xdr:from>
    <xdr:to>
      <xdr:col>13</xdr:col>
      <xdr:colOff>342900</xdr:colOff>
      <xdr:row>21</xdr:row>
      <xdr:rowOff>247650</xdr:rowOff>
    </xdr:to>
    <xdr:pic>
      <xdr:nvPicPr>
        <xdr:cNvPr id="129" name="CheckBox149"/>
        <xdr:cNvPicPr preferRelativeResize="1">
          <a:picLocks noChangeAspect="0"/>
        </xdr:cNvPicPr>
      </xdr:nvPicPr>
      <xdr:blipFill>
        <a:blip r:embed="rId6"/>
        <a:stretch>
          <a:fillRect/>
        </a:stretch>
      </xdr:blipFill>
      <xdr:spPr>
        <a:xfrm>
          <a:off x="5448300" y="3495675"/>
          <a:ext cx="238125" cy="219075"/>
        </a:xfrm>
        <a:prstGeom prst="rect">
          <a:avLst/>
        </a:prstGeom>
        <a:solidFill>
          <a:srgbClr val="FFFFFF"/>
        </a:solidFill>
        <a:ln w="1" cmpd="sng">
          <a:noFill/>
        </a:ln>
      </xdr:spPr>
    </xdr:pic>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2809875" y="7620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2809875" y="60007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2809875" y="438150"/>
          <a:ext cx="180975" cy="161925"/>
        </a:xfrm>
        <a:prstGeom prst="rect">
          <a:avLst/>
        </a:prstGeom>
        <a:solidFill>
          <a:srgbClr val="FFFFFF"/>
        </a:solidFill>
        <a:ln w="1" cmpd="sng">
          <a:noFill/>
        </a:ln>
      </xdr:spPr>
    </xdr:pic>
    <xdr:clientData fLocksWithSheet="0"/>
  </xdr:twoCellAnchor>
  <xdr:twoCellAnchor editAs="oneCell">
    <xdr:from>
      <xdr:col>0</xdr:col>
      <xdr:colOff>9525</xdr:colOff>
      <xdr:row>12</xdr:row>
      <xdr:rowOff>104775</xdr:rowOff>
    </xdr:from>
    <xdr:to>
      <xdr:col>1</xdr:col>
      <xdr:colOff>38100</xdr:colOff>
      <xdr:row>14</xdr:row>
      <xdr:rowOff>114300</xdr:rowOff>
    </xdr:to>
    <xdr:pic>
      <xdr:nvPicPr>
        <xdr:cNvPr id="4" name="CheckBox4"/>
        <xdr:cNvPicPr preferRelativeResize="1">
          <a:picLocks noChangeAspect="0"/>
        </xdr:cNvPicPr>
      </xdr:nvPicPr>
      <xdr:blipFill>
        <a:blip r:embed="rId2"/>
        <a:stretch>
          <a:fillRect/>
        </a:stretch>
      </xdr:blipFill>
      <xdr:spPr>
        <a:xfrm>
          <a:off x="9525" y="2219325"/>
          <a:ext cx="533400" cy="333375"/>
        </a:xfrm>
        <a:prstGeom prst="rect">
          <a:avLst/>
        </a:prstGeom>
        <a:solidFill>
          <a:srgbClr val="FFFFFF"/>
        </a:solidFill>
        <a:ln w="1" cmpd="sng">
          <a:noFill/>
        </a:ln>
      </xdr:spPr>
    </xdr:pic>
    <xdr:clientData fLocksWithSheet="0"/>
  </xdr:twoCellAnchor>
  <xdr:twoCellAnchor editAs="oneCell">
    <xdr:from>
      <xdr:col>0</xdr:col>
      <xdr:colOff>0</xdr:colOff>
      <xdr:row>10</xdr:row>
      <xdr:rowOff>66675</xdr:rowOff>
    </xdr:from>
    <xdr:to>
      <xdr:col>0</xdr:col>
      <xdr:colOff>438150</xdr:colOff>
      <xdr:row>12</xdr:row>
      <xdr:rowOff>76200</xdr:rowOff>
    </xdr:to>
    <xdr:pic>
      <xdr:nvPicPr>
        <xdr:cNvPr id="5" name="CheckBox5"/>
        <xdr:cNvPicPr preferRelativeResize="1">
          <a:picLocks noChangeAspect="0"/>
        </xdr:cNvPicPr>
      </xdr:nvPicPr>
      <xdr:blipFill>
        <a:blip r:embed="rId3"/>
        <a:stretch>
          <a:fillRect/>
        </a:stretch>
      </xdr:blipFill>
      <xdr:spPr>
        <a:xfrm>
          <a:off x="0" y="1857375"/>
          <a:ext cx="438150" cy="333375"/>
        </a:xfrm>
        <a:prstGeom prst="rect">
          <a:avLst/>
        </a:prstGeom>
        <a:solidFill>
          <a:srgbClr val="FFFFFF"/>
        </a:solidFill>
        <a:ln w="1" cmpd="sng">
          <a:noFill/>
        </a:ln>
      </xdr:spPr>
    </xdr:pic>
    <xdr:clientData fLocksWithSheet="0"/>
  </xdr:twoCellAnchor>
  <xdr:twoCellAnchor editAs="oneCell">
    <xdr:from>
      <xdr:col>0</xdr:col>
      <xdr:colOff>9525</xdr:colOff>
      <xdr:row>22</xdr:row>
      <xdr:rowOff>19050</xdr:rowOff>
    </xdr:from>
    <xdr:to>
      <xdr:col>2</xdr:col>
      <xdr:colOff>19050</xdr:colOff>
      <xdr:row>24</xdr:row>
      <xdr:rowOff>28575</xdr:rowOff>
    </xdr:to>
    <xdr:pic>
      <xdr:nvPicPr>
        <xdr:cNvPr id="6" name="CheckBox6"/>
        <xdr:cNvPicPr preferRelativeResize="1">
          <a:picLocks noChangeAspect="0"/>
        </xdr:cNvPicPr>
      </xdr:nvPicPr>
      <xdr:blipFill>
        <a:blip r:embed="rId4"/>
        <a:stretch>
          <a:fillRect/>
        </a:stretch>
      </xdr:blipFill>
      <xdr:spPr>
        <a:xfrm>
          <a:off x="9525" y="3790950"/>
          <a:ext cx="838200" cy="333375"/>
        </a:xfrm>
        <a:prstGeom prst="rect">
          <a:avLst/>
        </a:prstGeom>
        <a:solidFill>
          <a:srgbClr val="FFFFFF"/>
        </a:solidFill>
        <a:ln w="1" cmpd="sng">
          <a:noFill/>
        </a:ln>
      </xdr:spPr>
    </xdr:pic>
    <xdr:clientData fLocksWithSheet="0"/>
  </xdr:twoCellAnchor>
  <xdr:twoCellAnchor editAs="oneCell">
    <xdr:from>
      <xdr:col>0</xdr:col>
      <xdr:colOff>0</xdr:colOff>
      <xdr:row>18</xdr:row>
      <xdr:rowOff>104775</xdr:rowOff>
    </xdr:from>
    <xdr:to>
      <xdr:col>2</xdr:col>
      <xdr:colOff>57150</xdr:colOff>
      <xdr:row>20</xdr:row>
      <xdr:rowOff>114300</xdr:rowOff>
    </xdr:to>
    <xdr:pic>
      <xdr:nvPicPr>
        <xdr:cNvPr id="7" name="CheckBox7"/>
        <xdr:cNvPicPr preferRelativeResize="1">
          <a:picLocks noChangeAspect="0"/>
        </xdr:cNvPicPr>
      </xdr:nvPicPr>
      <xdr:blipFill>
        <a:blip r:embed="rId5"/>
        <a:stretch>
          <a:fillRect/>
        </a:stretch>
      </xdr:blipFill>
      <xdr:spPr>
        <a:xfrm>
          <a:off x="0" y="3228975"/>
          <a:ext cx="885825" cy="333375"/>
        </a:xfrm>
        <a:prstGeom prst="rect">
          <a:avLst/>
        </a:prstGeom>
        <a:solidFill>
          <a:srgbClr val="FFFFFF"/>
        </a:solidFill>
        <a:ln w="1" cmpd="sng">
          <a:noFill/>
        </a:ln>
      </xdr:spPr>
    </xdr:pic>
    <xdr:clientData fLocksWithSheet="0"/>
  </xdr:twoCellAnchor>
  <xdr:twoCellAnchor editAs="oneCell">
    <xdr:from>
      <xdr:col>0</xdr:col>
      <xdr:colOff>9525</xdr:colOff>
      <xdr:row>25</xdr:row>
      <xdr:rowOff>66675</xdr:rowOff>
    </xdr:from>
    <xdr:to>
      <xdr:col>2</xdr:col>
      <xdr:colOff>38100</xdr:colOff>
      <xdr:row>27</xdr:row>
      <xdr:rowOff>76200</xdr:rowOff>
    </xdr:to>
    <xdr:pic>
      <xdr:nvPicPr>
        <xdr:cNvPr id="8" name="CheckBox8"/>
        <xdr:cNvPicPr preferRelativeResize="1">
          <a:picLocks noChangeAspect="0"/>
        </xdr:cNvPicPr>
      </xdr:nvPicPr>
      <xdr:blipFill>
        <a:blip r:embed="rId6"/>
        <a:stretch>
          <a:fillRect/>
        </a:stretch>
      </xdr:blipFill>
      <xdr:spPr>
        <a:xfrm>
          <a:off x="9525" y="4324350"/>
          <a:ext cx="857250" cy="333375"/>
        </a:xfrm>
        <a:prstGeom prst="rect">
          <a:avLst/>
        </a:prstGeom>
        <a:solidFill>
          <a:srgbClr val="FFFFFF"/>
        </a:solidFill>
        <a:ln w="1" cmpd="sng">
          <a:noFill/>
        </a:ln>
      </xdr:spPr>
    </xdr:pic>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2828925" y="7620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2828925" y="60007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2828925" y="438150"/>
          <a:ext cx="180975" cy="161925"/>
        </a:xfrm>
        <a:prstGeom prst="rect">
          <a:avLst/>
        </a:prstGeom>
        <a:solidFill>
          <a:srgbClr val="FFFFFF"/>
        </a:solidFill>
        <a:ln w="1" cmpd="sng">
          <a:noFill/>
        </a:ln>
      </xdr:spPr>
    </xdr:pic>
    <xdr:clientData fLocksWithSheet="0"/>
  </xdr:twoCellAnchor>
  <xdr:twoCellAnchor editAs="oneCell">
    <xdr:from>
      <xdr:col>0</xdr:col>
      <xdr:colOff>28575</xdr:colOff>
      <xdr:row>26</xdr:row>
      <xdr:rowOff>95250</xdr:rowOff>
    </xdr:from>
    <xdr:to>
      <xdr:col>0</xdr:col>
      <xdr:colOff>561975</xdr:colOff>
      <xdr:row>28</xdr:row>
      <xdr:rowOff>104775</xdr:rowOff>
    </xdr:to>
    <xdr:pic>
      <xdr:nvPicPr>
        <xdr:cNvPr id="4" name="CheckBox4"/>
        <xdr:cNvPicPr preferRelativeResize="1">
          <a:picLocks noChangeAspect="0"/>
        </xdr:cNvPicPr>
      </xdr:nvPicPr>
      <xdr:blipFill>
        <a:blip r:embed="rId2"/>
        <a:stretch>
          <a:fillRect/>
        </a:stretch>
      </xdr:blipFill>
      <xdr:spPr>
        <a:xfrm>
          <a:off x="28575" y="4391025"/>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24</xdr:row>
      <xdr:rowOff>57150</xdr:rowOff>
    </xdr:from>
    <xdr:to>
      <xdr:col>0</xdr:col>
      <xdr:colOff>457200</xdr:colOff>
      <xdr:row>26</xdr:row>
      <xdr:rowOff>66675</xdr:rowOff>
    </xdr:to>
    <xdr:pic>
      <xdr:nvPicPr>
        <xdr:cNvPr id="5" name="CheckBox5"/>
        <xdr:cNvPicPr preferRelativeResize="1">
          <a:picLocks noChangeAspect="0"/>
        </xdr:cNvPicPr>
      </xdr:nvPicPr>
      <xdr:blipFill>
        <a:blip r:embed="rId3"/>
        <a:stretch>
          <a:fillRect/>
        </a:stretch>
      </xdr:blipFill>
      <xdr:spPr>
        <a:xfrm>
          <a:off x="19050" y="4029075"/>
          <a:ext cx="438150" cy="333375"/>
        </a:xfrm>
        <a:prstGeom prst="rect">
          <a:avLst/>
        </a:prstGeom>
        <a:solidFill>
          <a:srgbClr val="FFFFFF"/>
        </a:solidFill>
        <a:ln w="1" cmpd="sng">
          <a:noFill/>
        </a:ln>
      </xdr:spPr>
    </xdr:pic>
    <xdr:clientData fLocksWithSheet="0"/>
  </xdr:twoCellAnchor>
  <xdr:twoCellAnchor editAs="oneCell">
    <xdr:from>
      <xdr:col>0</xdr:col>
      <xdr:colOff>19050</xdr:colOff>
      <xdr:row>34</xdr:row>
      <xdr:rowOff>66675</xdr:rowOff>
    </xdr:from>
    <xdr:to>
      <xdr:col>0</xdr:col>
      <xdr:colOff>552450</xdr:colOff>
      <xdr:row>36</xdr:row>
      <xdr:rowOff>76200</xdr:rowOff>
    </xdr:to>
    <xdr:pic>
      <xdr:nvPicPr>
        <xdr:cNvPr id="6" name="CheckBox6"/>
        <xdr:cNvPicPr preferRelativeResize="1">
          <a:picLocks noChangeAspect="0"/>
        </xdr:cNvPicPr>
      </xdr:nvPicPr>
      <xdr:blipFill>
        <a:blip r:embed="rId4"/>
        <a:stretch>
          <a:fillRect/>
        </a:stretch>
      </xdr:blipFill>
      <xdr:spPr>
        <a:xfrm>
          <a:off x="19050" y="5848350"/>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32</xdr:row>
      <xdr:rowOff>76200</xdr:rowOff>
    </xdr:from>
    <xdr:to>
      <xdr:col>0</xdr:col>
      <xdr:colOff>457200</xdr:colOff>
      <xdr:row>34</xdr:row>
      <xdr:rowOff>85725</xdr:rowOff>
    </xdr:to>
    <xdr:pic>
      <xdr:nvPicPr>
        <xdr:cNvPr id="7" name="CheckBox7"/>
        <xdr:cNvPicPr preferRelativeResize="1">
          <a:picLocks noChangeAspect="0"/>
        </xdr:cNvPicPr>
      </xdr:nvPicPr>
      <xdr:blipFill>
        <a:blip r:embed="rId5"/>
        <a:stretch>
          <a:fillRect/>
        </a:stretch>
      </xdr:blipFill>
      <xdr:spPr>
        <a:xfrm>
          <a:off x="19050" y="5534025"/>
          <a:ext cx="438150" cy="333375"/>
        </a:xfrm>
        <a:prstGeom prst="rect">
          <a:avLst/>
        </a:prstGeom>
        <a:solidFill>
          <a:srgbClr val="FFFFFF"/>
        </a:solidFill>
        <a:ln w="1" cmpd="sng">
          <a:noFill/>
        </a:ln>
      </xdr:spPr>
    </xdr:pic>
    <xdr:clientData fLocksWithSheet="0"/>
  </xdr:twoCellAnchor>
  <xdr:twoCellAnchor editAs="oneCell">
    <xdr:from>
      <xdr:col>0</xdr:col>
      <xdr:colOff>19050</xdr:colOff>
      <xdr:row>42</xdr:row>
      <xdr:rowOff>114300</xdr:rowOff>
    </xdr:from>
    <xdr:to>
      <xdr:col>0</xdr:col>
      <xdr:colOff>552450</xdr:colOff>
      <xdr:row>44</xdr:row>
      <xdr:rowOff>123825</xdr:rowOff>
    </xdr:to>
    <xdr:pic>
      <xdr:nvPicPr>
        <xdr:cNvPr id="8" name="CheckBox8"/>
        <xdr:cNvPicPr preferRelativeResize="1">
          <a:picLocks noChangeAspect="0"/>
        </xdr:cNvPicPr>
      </xdr:nvPicPr>
      <xdr:blipFill>
        <a:blip r:embed="rId6"/>
        <a:stretch>
          <a:fillRect/>
        </a:stretch>
      </xdr:blipFill>
      <xdr:spPr>
        <a:xfrm>
          <a:off x="19050" y="7305675"/>
          <a:ext cx="533400" cy="333375"/>
        </a:xfrm>
        <a:prstGeom prst="rect">
          <a:avLst/>
        </a:prstGeom>
        <a:solidFill>
          <a:srgbClr val="FFFFFF"/>
        </a:solidFill>
        <a:ln w="1" cmpd="sng">
          <a:noFill/>
        </a:ln>
      </xdr:spPr>
    </xdr:pic>
    <xdr:clientData fLocksWithSheet="0"/>
  </xdr:twoCellAnchor>
  <xdr:twoCellAnchor editAs="oneCell">
    <xdr:from>
      <xdr:col>0</xdr:col>
      <xdr:colOff>9525</xdr:colOff>
      <xdr:row>39</xdr:row>
      <xdr:rowOff>76200</xdr:rowOff>
    </xdr:from>
    <xdr:to>
      <xdr:col>0</xdr:col>
      <xdr:colOff>447675</xdr:colOff>
      <xdr:row>41</xdr:row>
      <xdr:rowOff>85725</xdr:rowOff>
    </xdr:to>
    <xdr:pic>
      <xdr:nvPicPr>
        <xdr:cNvPr id="9" name="CheckBox9"/>
        <xdr:cNvPicPr preferRelativeResize="1">
          <a:picLocks noChangeAspect="0"/>
        </xdr:cNvPicPr>
      </xdr:nvPicPr>
      <xdr:blipFill>
        <a:blip r:embed="rId7"/>
        <a:stretch>
          <a:fillRect/>
        </a:stretch>
      </xdr:blipFill>
      <xdr:spPr>
        <a:xfrm>
          <a:off x="9525" y="6781800"/>
          <a:ext cx="438150" cy="333375"/>
        </a:xfrm>
        <a:prstGeom prst="rect">
          <a:avLst/>
        </a:prstGeom>
        <a:solidFill>
          <a:srgbClr val="FFFFFF"/>
        </a:solidFill>
        <a:ln w="1" cmpd="sng">
          <a:noFill/>
        </a:ln>
      </xdr:spPr>
    </xdr:pic>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2828925" y="7620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2828925" y="60007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2828925" y="438150"/>
          <a:ext cx="180975" cy="161925"/>
        </a:xfrm>
        <a:prstGeom prst="rect">
          <a:avLst/>
        </a:prstGeom>
        <a:solidFill>
          <a:srgbClr val="FFFFFF"/>
        </a:solidFill>
        <a:ln w="1" cmpd="sng">
          <a:noFill/>
        </a:ln>
      </xdr:spPr>
    </xdr:pic>
    <xdr:clientData fLocksWithSheet="0"/>
  </xdr:twoCellAnchor>
  <xdr:twoCellAnchor editAs="oneCell">
    <xdr:from>
      <xdr:col>0</xdr:col>
      <xdr:colOff>38100</xdr:colOff>
      <xdr:row>27</xdr:row>
      <xdr:rowOff>114300</xdr:rowOff>
    </xdr:from>
    <xdr:to>
      <xdr:col>0</xdr:col>
      <xdr:colOff>571500</xdr:colOff>
      <xdr:row>29</xdr:row>
      <xdr:rowOff>123825</xdr:rowOff>
    </xdr:to>
    <xdr:pic>
      <xdr:nvPicPr>
        <xdr:cNvPr id="4" name="CheckBox4"/>
        <xdr:cNvPicPr preferRelativeResize="1">
          <a:picLocks noChangeAspect="0"/>
        </xdr:cNvPicPr>
      </xdr:nvPicPr>
      <xdr:blipFill>
        <a:blip r:embed="rId2"/>
        <a:stretch>
          <a:fillRect/>
        </a:stretch>
      </xdr:blipFill>
      <xdr:spPr>
        <a:xfrm>
          <a:off x="38100" y="4733925"/>
          <a:ext cx="533400" cy="333375"/>
        </a:xfrm>
        <a:prstGeom prst="rect">
          <a:avLst/>
        </a:prstGeom>
        <a:solidFill>
          <a:srgbClr val="FFFFFF"/>
        </a:solidFill>
        <a:ln w="1" cmpd="sng">
          <a:noFill/>
        </a:ln>
      </xdr:spPr>
    </xdr:pic>
    <xdr:clientData fLocksWithSheet="0"/>
  </xdr:twoCellAnchor>
  <xdr:twoCellAnchor editAs="oneCell">
    <xdr:from>
      <xdr:col>0</xdr:col>
      <xdr:colOff>28575</xdr:colOff>
      <xdr:row>25</xdr:row>
      <xdr:rowOff>76200</xdr:rowOff>
    </xdr:from>
    <xdr:to>
      <xdr:col>0</xdr:col>
      <xdr:colOff>466725</xdr:colOff>
      <xdr:row>27</xdr:row>
      <xdr:rowOff>85725</xdr:rowOff>
    </xdr:to>
    <xdr:pic>
      <xdr:nvPicPr>
        <xdr:cNvPr id="5" name="CheckBox5"/>
        <xdr:cNvPicPr preferRelativeResize="1">
          <a:picLocks noChangeAspect="0"/>
        </xdr:cNvPicPr>
      </xdr:nvPicPr>
      <xdr:blipFill>
        <a:blip r:embed="rId3"/>
        <a:stretch>
          <a:fillRect/>
        </a:stretch>
      </xdr:blipFill>
      <xdr:spPr>
        <a:xfrm>
          <a:off x="28575" y="4371975"/>
          <a:ext cx="438150" cy="333375"/>
        </a:xfrm>
        <a:prstGeom prst="rect">
          <a:avLst/>
        </a:prstGeom>
        <a:solidFill>
          <a:srgbClr val="FFFFFF"/>
        </a:solidFill>
        <a:ln w="1" cmpd="sng">
          <a:noFill/>
        </a:ln>
      </xdr:spPr>
    </xdr:pic>
    <xdr:clientData fLocksWithSheet="0"/>
  </xdr:twoCellAnchor>
  <xdr:twoCellAnchor editAs="oneCell">
    <xdr:from>
      <xdr:col>0</xdr:col>
      <xdr:colOff>28575</xdr:colOff>
      <xdr:row>18</xdr:row>
      <xdr:rowOff>114300</xdr:rowOff>
    </xdr:from>
    <xdr:to>
      <xdr:col>0</xdr:col>
      <xdr:colOff>561975</xdr:colOff>
      <xdr:row>20</xdr:row>
      <xdr:rowOff>123825</xdr:rowOff>
    </xdr:to>
    <xdr:pic>
      <xdr:nvPicPr>
        <xdr:cNvPr id="6" name="CheckBox6"/>
        <xdr:cNvPicPr preferRelativeResize="1">
          <a:picLocks noChangeAspect="0"/>
        </xdr:cNvPicPr>
      </xdr:nvPicPr>
      <xdr:blipFill>
        <a:blip r:embed="rId4"/>
        <a:stretch>
          <a:fillRect/>
        </a:stretch>
      </xdr:blipFill>
      <xdr:spPr>
        <a:xfrm>
          <a:off x="28575" y="3238500"/>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16</xdr:row>
      <xdr:rowOff>76200</xdr:rowOff>
    </xdr:from>
    <xdr:to>
      <xdr:col>0</xdr:col>
      <xdr:colOff>457200</xdr:colOff>
      <xdr:row>18</xdr:row>
      <xdr:rowOff>85725</xdr:rowOff>
    </xdr:to>
    <xdr:pic>
      <xdr:nvPicPr>
        <xdr:cNvPr id="7" name="CheckBox7"/>
        <xdr:cNvPicPr preferRelativeResize="1">
          <a:picLocks noChangeAspect="0"/>
        </xdr:cNvPicPr>
      </xdr:nvPicPr>
      <xdr:blipFill>
        <a:blip r:embed="rId5"/>
        <a:stretch>
          <a:fillRect/>
        </a:stretch>
      </xdr:blipFill>
      <xdr:spPr>
        <a:xfrm>
          <a:off x="19050" y="2876550"/>
          <a:ext cx="438150" cy="333375"/>
        </a:xfrm>
        <a:prstGeom prst="rect">
          <a:avLst/>
        </a:prstGeom>
        <a:solidFill>
          <a:srgbClr val="FFFFFF"/>
        </a:solidFill>
        <a:ln w="1" cmpd="sng">
          <a:noFill/>
        </a:ln>
      </xdr:spPr>
    </xdr:pic>
    <xdr:clientData fLocksWithSheet="0"/>
  </xdr:twoCellAnchor>
  <xdr:twoCellAnchor editAs="oneCell">
    <xdr:from>
      <xdr:col>0</xdr:col>
      <xdr:colOff>28575</xdr:colOff>
      <xdr:row>10</xdr:row>
      <xdr:rowOff>114300</xdr:rowOff>
    </xdr:from>
    <xdr:to>
      <xdr:col>0</xdr:col>
      <xdr:colOff>561975</xdr:colOff>
      <xdr:row>12</xdr:row>
      <xdr:rowOff>123825</xdr:rowOff>
    </xdr:to>
    <xdr:pic>
      <xdr:nvPicPr>
        <xdr:cNvPr id="8" name="CheckBox8"/>
        <xdr:cNvPicPr preferRelativeResize="1">
          <a:picLocks noChangeAspect="0"/>
        </xdr:cNvPicPr>
      </xdr:nvPicPr>
      <xdr:blipFill>
        <a:blip r:embed="rId6"/>
        <a:stretch>
          <a:fillRect/>
        </a:stretch>
      </xdr:blipFill>
      <xdr:spPr>
        <a:xfrm>
          <a:off x="28575" y="1905000"/>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8</xdr:row>
      <xdr:rowOff>76200</xdr:rowOff>
    </xdr:from>
    <xdr:to>
      <xdr:col>0</xdr:col>
      <xdr:colOff>457200</xdr:colOff>
      <xdr:row>10</xdr:row>
      <xdr:rowOff>85725</xdr:rowOff>
    </xdr:to>
    <xdr:pic>
      <xdr:nvPicPr>
        <xdr:cNvPr id="9" name="CheckBox9"/>
        <xdr:cNvPicPr preferRelativeResize="1">
          <a:picLocks noChangeAspect="0"/>
        </xdr:cNvPicPr>
      </xdr:nvPicPr>
      <xdr:blipFill>
        <a:blip r:embed="rId7"/>
        <a:stretch>
          <a:fillRect/>
        </a:stretch>
      </xdr:blipFill>
      <xdr:spPr>
        <a:xfrm>
          <a:off x="19050" y="1543050"/>
          <a:ext cx="438150" cy="333375"/>
        </a:xfrm>
        <a:prstGeom prst="rect">
          <a:avLst/>
        </a:prstGeom>
        <a:solidFill>
          <a:srgbClr val="FFFFFF"/>
        </a:solidFill>
        <a:ln w="1" cmpd="sng">
          <a:noFill/>
        </a:ln>
      </xdr:spPr>
    </xdr:pic>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2828925" y="7620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2828925" y="60007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2828925" y="438150"/>
          <a:ext cx="180975" cy="161925"/>
        </a:xfrm>
        <a:prstGeom prst="rect">
          <a:avLst/>
        </a:prstGeom>
        <a:solidFill>
          <a:srgbClr val="FFFFFF"/>
        </a:solidFill>
        <a:ln w="1" cmpd="sng">
          <a:noFill/>
        </a:ln>
      </xdr:spPr>
    </xdr:pic>
    <xdr:clientData fLocksWithSheet="0"/>
  </xdr:twoCellAnchor>
  <xdr:twoCellAnchor editAs="oneCell">
    <xdr:from>
      <xdr:col>0</xdr:col>
      <xdr:colOff>38100</xdr:colOff>
      <xdr:row>27</xdr:row>
      <xdr:rowOff>114300</xdr:rowOff>
    </xdr:from>
    <xdr:to>
      <xdr:col>0</xdr:col>
      <xdr:colOff>571500</xdr:colOff>
      <xdr:row>29</xdr:row>
      <xdr:rowOff>123825</xdr:rowOff>
    </xdr:to>
    <xdr:pic>
      <xdr:nvPicPr>
        <xdr:cNvPr id="4" name="CheckBox4"/>
        <xdr:cNvPicPr preferRelativeResize="1">
          <a:picLocks noChangeAspect="0"/>
        </xdr:cNvPicPr>
      </xdr:nvPicPr>
      <xdr:blipFill>
        <a:blip r:embed="rId2"/>
        <a:stretch>
          <a:fillRect/>
        </a:stretch>
      </xdr:blipFill>
      <xdr:spPr>
        <a:xfrm>
          <a:off x="38100" y="4781550"/>
          <a:ext cx="533400" cy="333375"/>
        </a:xfrm>
        <a:prstGeom prst="rect">
          <a:avLst/>
        </a:prstGeom>
        <a:solidFill>
          <a:srgbClr val="FFFFFF"/>
        </a:solidFill>
        <a:ln w="1" cmpd="sng">
          <a:noFill/>
        </a:ln>
      </xdr:spPr>
    </xdr:pic>
    <xdr:clientData fLocksWithSheet="0"/>
  </xdr:twoCellAnchor>
  <xdr:twoCellAnchor editAs="oneCell">
    <xdr:from>
      <xdr:col>0</xdr:col>
      <xdr:colOff>28575</xdr:colOff>
      <xdr:row>25</xdr:row>
      <xdr:rowOff>76200</xdr:rowOff>
    </xdr:from>
    <xdr:to>
      <xdr:col>0</xdr:col>
      <xdr:colOff>466725</xdr:colOff>
      <xdr:row>27</xdr:row>
      <xdr:rowOff>85725</xdr:rowOff>
    </xdr:to>
    <xdr:pic>
      <xdr:nvPicPr>
        <xdr:cNvPr id="5" name="CheckBox5"/>
        <xdr:cNvPicPr preferRelativeResize="1">
          <a:picLocks noChangeAspect="0"/>
        </xdr:cNvPicPr>
      </xdr:nvPicPr>
      <xdr:blipFill>
        <a:blip r:embed="rId3"/>
        <a:stretch>
          <a:fillRect/>
        </a:stretch>
      </xdr:blipFill>
      <xdr:spPr>
        <a:xfrm>
          <a:off x="28575" y="4419600"/>
          <a:ext cx="438150" cy="333375"/>
        </a:xfrm>
        <a:prstGeom prst="rect">
          <a:avLst/>
        </a:prstGeom>
        <a:solidFill>
          <a:srgbClr val="FFFFFF"/>
        </a:solidFill>
        <a:ln w="1" cmpd="sng">
          <a:noFill/>
        </a:ln>
      </xdr:spPr>
    </xdr:pic>
    <xdr:clientData fLocksWithSheet="0"/>
  </xdr:twoCellAnchor>
  <xdr:twoCellAnchor editAs="oneCell">
    <xdr:from>
      <xdr:col>0</xdr:col>
      <xdr:colOff>28575</xdr:colOff>
      <xdr:row>19</xdr:row>
      <xdr:rowOff>114300</xdr:rowOff>
    </xdr:from>
    <xdr:to>
      <xdr:col>0</xdr:col>
      <xdr:colOff>561975</xdr:colOff>
      <xdr:row>21</xdr:row>
      <xdr:rowOff>123825</xdr:rowOff>
    </xdr:to>
    <xdr:pic>
      <xdr:nvPicPr>
        <xdr:cNvPr id="6" name="CheckBox6"/>
        <xdr:cNvPicPr preferRelativeResize="1">
          <a:picLocks noChangeAspect="0"/>
        </xdr:cNvPicPr>
      </xdr:nvPicPr>
      <xdr:blipFill>
        <a:blip r:embed="rId4"/>
        <a:stretch>
          <a:fillRect/>
        </a:stretch>
      </xdr:blipFill>
      <xdr:spPr>
        <a:xfrm>
          <a:off x="28575" y="3448050"/>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17</xdr:row>
      <xdr:rowOff>76200</xdr:rowOff>
    </xdr:from>
    <xdr:to>
      <xdr:col>0</xdr:col>
      <xdr:colOff>457200</xdr:colOff>
      <xdr:row>19</xdr:row>
      <xdr:rowOff>85725</xdr:rowOff>
    </xdr:to>
    <xdr:pic>
      <xdr:nvPicPr>
        <xdr:cNvPr id="7" name="CheckBox7"/>
        <xdr:cNvPicPr preferRelativeResize="1">
          <a:picLocks noChangeAspect="0"/>
        </xdr:cNvPicPr>
      </xdr:nvPicPr>
      <xdr:blipFill>
        <a:blip r:embed="rId5"/>
        <a:stretch>
          <a:fillRect/>
        </a:stretch>
      </xdr:blipFill>
      <xdr:spPr>
        <a:xfrm>
          <a:off x="19050" y="3086100"/>
          <a:ext cx="438150" cy="333375"/>
        </a:xfrm>
        <a:prstGeom prst="rect">
          <a:avLst/>
        </a:prstGeom>
        <a:solidFill>
          <a:srgbClr val="FFFFFF"/>
        </a:solidFill>
        <a:ln w="1" cmpd="sng">
          <a:noFill/>
        </a:ln>
      </xdr:spPr>
    </xdr:pic>
    <xdr:clientData fLocksWithSheet="0"/>
  </xdr:twoCellAnchor>
  <xdr:twoCellAnchor editAs="oneCell">
    <xdr:from>
      <xdr:col>0</xdr:col>
      <xdr:colOff>28575</xdr:colOff>
      <xdr:row>11</xdr:row>
      <xdr:rowOff>114300</xdr:rowOff>
    </xdr:from>
    <xdr:to>
      <xdr:col>0</xdr:col>
      <xdr:colOff>561975</xdr:colOff>
      <xdr:row>13</xdr:row>
      <xdr:rowOff>123825</xdr:rowOff>
    </xdr:to>
    <xdr:pic>
      <xdr:nvPicPr>
        <xdr:cNvPr id="8" name="CheckBox8"/>
        <xdr:cNvPicPr preferRelativeResize="1">
          <a:picLocks noChangeAspect="0"/>
        </xdr:cNvPicPr>
      </xdr:nvPicPr>
      <xdr:blipFill>
        <a:blip r:embed="rId6"/>
        <a:stretch>
          <a:fillRect/>
        </a:stretch>
      </xdr:blipFill>
      <xdr:spPr>
        <a:xfrm>
          <a:off x="28575" y="2114550"/>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9</xdr:row>
      <xdr:rowOff>76200</xdr:rowOff>
    </xdr:from>
    <xdr:to>
      <xdr:col>0</xdr:col>
      <xdr:colOff>457200</xdr:colOff>
      <xdr:row>11</xdr:row>
      <xdr:rowOff>85725</xdr:rowOff>
    </xdr:to>
    <xdr:pic>
      <xdr:nvPicPr>
        <xdr:cNvPr id="9" name="CheckBox9"/>
        <xdr:cNvPicPr preferRelativeResize="1">
          <a:picLocks noChangeAspect="0"/>
        </xdr:cNvPicPr>
      </xdr:nvPicPr>
      <xdr:blipFill>
        <a:blip r:embed="rId7"/>
        <a:stretch>
          <a:fillRect/>
        </a:stretch>
      </xdr:blipFill>
      <xdr:spPr>
        <a:xfrm>
          <a:off x="19050" y="1752600"/>
          <a:ext cx="438150" cy="333375"/>
        </a:xfrm>
        <a:prstGeom prst="rect">
          <a:avLst/>
        </a:prstGeom>
        <a:solidFill>
          <a:srgbClr val="FFFFFF"/>
        </a:solidFill>
        <a:ln w="1" cmpd="sng">
          <a:noFill/>
        </a:ln>
      </xdr:spPr>
    </xdr:pic>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2828925" y="73342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2828925" y="5715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2828925" y="409575"/>
          <a:ext cx="180975" cy="161925"/>
        </a:xfrm>
        <a:prstGeom prst="rect">
          <a:avLst/>
        </a:prstGeom>
        <a:solidFill>
          <a:srgbClr val="FFFFFF"/>
        </a:solidFill>
        <a:ln w="1" cmpd="sng">
          <a:noFill/>
        </a:ln>
      </xdr:spPr>
    </xdr:pic>
    <xdr:clientData fLocksWithSheet="0"/>
  </xdr:twoCellAnchor>
  <xdr:twoCellAnchor editAs="oneCell">
    <xdr:from>
      <xdr:col>0</xdr:col>
      <xdr:colOff>9525</xdr:colOff>
      <xdr:row>18</xdr:row>
      <xdr:rowOff>114300</xdr:rowOff>
    </xdr:from>
    <xdr:to>
      <xdr:col>0</xdr:col>
      <xdr:colOff>542925</xdr:colOff>
      <xdr:row>21</xdr:row>
      <xdr:rowOff>57150</xdr:rowOff>
    </xdr:to>
    <xdr:pic>
      <xdr:nvPicPr>
        <xdr:cNvPr id="4" name="CheckBox4"/>
        <xdr:cNvPicPr preferRelativeResize="1">
          <a:picLocks noChangeAspect="0"/>
        </xdr:cNvPicPr>
      </xdr:nvPicPr>
      <xdr:blipFill>
        <a:blip r:embed="rId2"/>
        <a:stretch>
          <a:fillRect/>
        </a:stretch>
      </xdr:blipFill>
      <xdr:spPr>
        <a:xfrm>
          <a:off x="9525" y="2952750"/>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15</xdr:row>
      <xdr:rowOff>0</xdr:rowOff>
    </xdr:from>
    <xdr:to>
      <xdr:col>0</xdr:col>
      <xdr:colOff>457200</xdr:colOff>
      <xdr:row>17</xdr:row>
      <xdr:rowOff>9525</xdr:rowOff>
    </xdr:to>
    <xdr:pic>
      <xdr:nvPicPr>
        <xdr:cNvPr id="5" name="CheckBox5"/>
        <xdr:cNvPicPr preferRelativeResize="1">
          <a:picLocks noChangeAspect="0"/>
        </xdr:cNvPicPr>
      </xdr:nvPicPr>
      <xdr:blipFill>
        <a:blip r:embed="rId3"/>
        <a:stretch>
          <a:fillRect/>
        </a:stretch>
      </xdr:blipFill>
      <xdr:spPr>
        <a:xfrm>
          <a:off x="19050" y="2352675"/>
          <a:ext cx="438150" cy="333375"/>
        </a:xfrm>
        <a:prstGeom prst="rect">
          <a:avLst/>
        </a:prstGeom>
        <a:solidFill>
          <a:srgbClr val="FFFFFF"/>
        </a:solidFill>
        <a:ln w="1" cmpd="sng">
          <a:noFill/>
        </a:ln>
      </xdr:spPr>
    </xdr:pic>
    <xdr:clientData fLocksWithSheet="0"/>
  </xdr:twoCellAnchor>
  <xdr:twoCellAnchor editAs="oneCell">
    <xdr:from>
      <xdr:col>0</xdr:col>
      <xdr:colOff>38100</xdr:colOff>
      <xdr:row>25</xdr:row>
      <xdr:rowOff>123825</xdr:rowOff>
    </xdr:from>
    <xdr:to>
      <xdr:col>0</xdr:col>
      <xdr:colOff>571500</xdr:colOff>
      <xdr:row>27</xdr:row>
      <xdr:rowOff>133350</xdr:rowOff>
    </xdr:to>
    <xdr:pic>
      <xdr:nvPicPr>
        <xdr:cNvPr id="6" name="CheckBox6"/>
        <xdr:cNvPicPr preferRelativeResize="1">
          <a:picLocks noChangeAspect="0"/>
        </xdr:cNvPicPr>
      </xdr:nvPicPr>
      <xdr:blipFill>
        <a:blip r:embed="rId4"/>
        <a:stretch>
          <a:fillRect/>
        </a:stretch>
      </xdr:blipFill>
      <xdr:spPr>
        <a:xfrm>
          <a:off x="38100" y="3971925"/>
          <a:ext cx="533400" cy="333375"/>
        </a:xfrm>
        <a:prstGeom prst="rect">
          <a:avLst/>
        </a:prstGeom>
        <a:solidFill>
          <a:srgbClr val="FFFFFF"/>
        </a:solidFill>
        <a:ln w="1" cmpd="sng">
          <a:noFill/>
        </a:ln>
      </xdr:spPr>
    </xdr:pic>
    <xdr:clientData fLocksWithSheet="0"/>
  </xdr:twoCellAnchor>
  <xdr:twoCellAnchor editAs="oneCell">
    <xdr:from>
      <xdr:col>0</xdr:col>
      <xdr:colOff>28575</xdr:colOff>
      <xdr:row>24</xdr:row>
      <xdr:rowOff>0</xdr:rowOff>
    </xdr:from>
    <xdr:to>
      <xdr:col>0</xdr:col>
      <xdr:colOff>466725</xdr:colOff>
      <xdr:row>26</xdr:row>
      <xdr:rowOff>9525</xdr:rowOff>
    </xdr:to>
    <xdr:pic>
      <xdr:nvPicPr>
        <xdr:cNvPr id="7" name="CheckBox7"/>
        <xdr:cNvPicPr preferRelativeResize="1">
          <a:picLocks noChangeAspect="0"/>
        </xdr:cNvPicPr>
      </xdr:nvPicPr>
      <xdr:blipFill>
        <a:blip r:embed="rId5"/>
        <a:stretch>
          <a:fillRect/>
        </a:stretch>
      </xdr:blipFill>
      <xdr:spPr>
        <a:xfrm>
          <a:off x="28575" y="3686175"/>
          <a:ext cx="438150" cy="333375"/>
        </a:xfrm>
        <a:prstGeom prst="rect">
          <a:avLst/>
        </a:prstGeom>
        <a:solidFill>
          <a:srgbClr val="FFFFFF"/>
        </a:solidFill>
        <a:ln w="1" cmpd="sng">
          <a:noFill/>
        </a:ln>
      </xdr:spPr>
    </xdr:pic>
    <xdr:clientData fLocksWithSheet="0"/>
  </xdr:twoCellAnchor>
  <xdr:twoCellAnchor editAs="oneCell">
    <xdr:from>
      <xdr:col>0</xdr:col>
      <xdr:colOff>9525</xdr:colOff>
      <xdr:row>38</xdr:row>
      <xdr:rowOff>0</xdr:rowOff>
    </xdr:from>
    <xdr:to>
      <xdr:col>0</xdr:col>
      <xdr:colOff>542925</xdr:colOff>
      <xdr:row>40</xdr:row>
      <xdr:rowOff>85725</xdr:rowOff>
    </xdr:to>
    <xdr:pic>
      <xdr:nvPicPr>
        <xdr:cNvPr id="8" name="CheckBox8"/>
        <xdr:cNvPicPr preferRelativeResize="1">
          <a:picLocks noChangeAspect="0"/>
        </xdr:cNvPicPr>
      </xdr:nvPicPr>
      <xdr:blipFill>
        <a:blip r:embed="rId6"/>
        <a:stretch>
          <a:fillRect/>
        </a:stretch>
      </xdr:blipFill>
      <xdr:spPr>
        <a:xfrm>
          <a:off x="9525" y="5905500"/>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33</xdr:row>
      <xdr:rowOff>66675</xdr:rowOff>
    </xdr:from>
    <xdr:to>
      <xdr:col>0</xdr:col>
      <xdr:colOff>457200</xdr:colOff>
      <xdr:row>35</xdr:row>
      <xdr:rowOff>76200</xdr:rowOff>
    </xdr:to>
    <xdr:pic>
      <xdr:nvPicPr>
        <xdr:cNvPr id="9" name="CheckBox9"/>
        <xdr:cNvPicPr preferRelativeResize="1">
          <a:picLocks noChangeAspect="0"/>
        </xdr:cNvPicPr>
      </xdr:nvPicPr>
      <xdr:blipFill>
        <a:blip r:embed="rId7"/>
        <a:stretch>
          <a:fillRect/>
        </a:stretch>
      </xdr:blipFill>
      <xdr:spPr>
        <a:xfrm>
          <a:off x="19050" y="5162550"/>
          <a:ext cx="438150" cy="333375"/>
        </a:xfrm>
        <a:prstGeom prst="rect">
          <a:avLst/>
        </a:prstGeom>
        <a:solidFill>
          <a:srgbClr val="FFFFFF"/>
        </a:solidFill>
        <a:ln w="1" cmpd="sng">
          <a:noFill/>
        </a:ln>
      </xdr:spPr>
    </xdr:pic>
    <xdr:clientData fLocksWithSheet="0"/>
  </xdr:twoCellAnchor>
  <xdr:twoCellAnchor editAs="oneCell">
    <xdr:from>
      <xdr:col>0</xdr:col>
      <xdr:colOff>19050</xdr:colOff>
      <xdr:row>52</xdr:row>
      <xdr:rowOff>9525</xdr:rowOff>
    </xdr:from>
    <xdr:to>
      <xdr:col>0</xdr:col>
      <xdr:colOff>552450</xdr:colOff>
      <xdr:row>54</xdr:row>
      <xdr:rowOff>19050</xdr:rowOff>
    </xdr:to>
    <xdr:pic>
      <xdr:nvPicPr>
        <xdr:cNvPr id="10" name="CheckBox10"/>
        <xdr:cNvPicPr preferRelativeResize="1">
          <a:picLocks noChangeAspect="0"/>
        </xdr:cNvPicPr>
      </xdr:nvPicPr>
      <xdr:blipFill>
        <a:blip r:embed="rId8"/>
        <a:stretch>
          <a:fillRect/>
        </a:stretch>
      </xdr:blipFill>
      <xdr:spPr>
        <a:xfrm>
          <a:off x="19050" y="8058150"/>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44</xdr:row>
      <xdr:rowOff>28575</xdr:rowOff>
    </xdr:from>
    <xdr:to>
      <xdr:col>0</xdr:col>
      <xdr:colOff>457200</xdr:colOff>
      <xdr:row>46</xdr:row>
      <xdr:rowOff>57150</xdr:rowOff>
    </xdr:to>
    <xdr:pic>
      <xdr:nvPicPr>
        <xdr:cNvPr id="11" name="CheckBox11"/>
        <xdr:cNvPicPr preferRelativeResize="1">
          <a:picLocks noChangeAspect="0"/>
        </xdr:cNvPicPr>
      </xdr:nvPicPr>
      <xdr:blipFill>
        <a:blip r:embed="rId9"/>
        <a:stretch>
          <a:fillRect/>
        </a:stretch>
      </xdr:blipFill>
      <xdr:spPr>
        <a:xfrm>
          <a:off x="19050" y="6867525"/>
          <a:ext cx="438150" cy="333375"/>
        </a:xfrm>
        <a:prstGeom prst="rect">
          <a:avLst/>
        </a:prstGeom>
        <a:solidFill>
          <a:srgbClr val="FFFFFF"/>
        </a:solidFill>
        <a:ln w="1" cmpd="sng">
          <a:noFill/>
        </a:ln>
      </xdr:spPr>
    </xdr:pic>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2886075" y="7620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2886075" y="60007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2886075" y="438150"/>
          <a:ext cx="180975" cy="161925"/>
        </a:xfrm>
        <a:prstGeom prst="rect">
          <a:avLst/>
        </a:prstGeom>
        <a:solidFill>
          <a:srgbClr val="FFFFFF"/>
        </a:solidFill>
        <a:ln w="1" cmpd="sng">
          <a:noFill/>
        </a:ln>
      </xdr:spPr>
    </xdr:pic>
    <xdr:clientData fLocksWithSheet="0"/>
  </xdr:twoCellAnchor>
  <xdr:twoCellAnchor editAs="oneCell">
    <xdr:from>
      <xdr:col>0</xdr:col>
      <xdr:colOff>28575</xdr:colOff>
      <xdr:row>36</xdr:row>
      <xdr:rowOff>0</xdr:rowOff>
    </xdr:from>
    <xdr:to>
      <xdr:col>0</xdr:col>
      <xdr:colOff>561975</xdr:colOff>
      <xdr:row>38</xdr:row>
      <xdr:rowOff>9525</xdr:rowOff>
    </xdr:to>
    <xdr:pic>
      <xdr:nvPicPr>
        <xdr:cNvPr id="4" name="CheckBox4"/>
        <xdr:cNvPicPr preferRelativeResize="1">
          <a:picLocks noChangeAspect="0"/>
        </xdr:cNvPicPr>
      </xdr:nvPicPr>
      <xdr:blipFill>
        <a:blip r:embed="rId2"/>
        <a:stretch>
          <a:fillRect/>
        </a:stretch>
      </xdr:blipFill>
      <xdr:spPr>
        <a:xfrm>
          <a:off x="28575" y="5657850"/>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33</xdr:row>
      <xdr:rowOff>85725</xdr:rowOff>
    </xdr:from>
    <xdr:to>
      <xdr:col>0</xdr:col>
      <xdr:colOff>457200</xdr:colOff>
      <xdr:row>35</xdr:row>
      <xdr:rowOff>95250</xdr:rowOff>
    </xdr:to>
    <xdr:pic>
      <xdr:nvPicPr>
        <xdr:cNvPr id="5" name="CheckBox5"/>
        <xdr:cNvPicPr preferRelativeResize="1">
          <a:picLocks noChangeAspect="0"/>
        </xdr:cNvPicPr>
      </xdr:nvPicPr>
      <xdr:blipFill>
        <a:blip r:embed="rId3"/>
        <a:stretch>
          <a:fillRect/>
        </a:stretch>
      </xdr:blipFill>
      <xdr:spPr>
        <a:xfrm>
          <a:off x="19050" y="5314950"/>
          <a:ext cx="438150" cy="333375"/>
        </a:xfrm>
        <a:prstGeom prst="rect">
          <a:avLst/>
        </a:prstGeom>
        <a:solidFill>
          <a:srgbClr val="FFFFFF"/>
        </a:solidFill>
        <a:ln w="1" cmpd="sng">
          <a:noFill/>
        </a:ln>
      </xdr:spPr>
    </xdr:pic>
    <xdr:clientData fLocksWithSheet="0"/>
  </xdr:twoCellAnchor>
  <xdr:twoCellAnchor editAs="oneCell">
    <xdr:from>
      <xdr:col>0</xdr:col>
      <xdr:colOff>19050</xdr:colOff>
      <xdr:row>50</xdr:row>
      <xdr:rowOff>123825</xdr:rowOff>
    </xdr:from>
    <xdr:to>
      <xdr:col>0</xdr:col>
      <xdr:colOff>552450</xdr:colOff>
      <xdr:row>52</xdr:row>
      <xdr:rowOff>133350</xdr:rowOff>
    </xdr:to>
    <xdr:pic>
      <xdr:nvPicPr>
        <xdr:cNvPr id="6" name="CheckBox6"/>
        <xdr:cNvPicPr preferRelativeResize="1">
          <a:picLocks noChangeAspect="0"/>
        </xdr:cNvPicPr>
      </xdr:nvPicPr>
      <xdr:blipFill>
        <a:blip r:embed="rId4"/>
        <a:stretch>
          <a:fillRect/>
        </a:stretch>
      </xdr:blipFill>
      <xdr:spPr>
        <a:xfrm>
          <a:off x="19050" y="8010525"/>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49</xdr:row>
      <xdr:rowOff>0</xdr:rowOff>
    </xdr:from>
    <xdr:to>
      <xdr:col>0</xdr:col>
      <xdr:colOff>457200</xdr:colOff>
      <xdr:row>51</xdr:row>
      <xdr:rowOff>9525</xdr:rowOff>
    </xdr:to>
    <xdr:pic>
      <xdr:nvPicPr>
        <xdr:cNvPr id="7" name="CheckBox7"/>
        <xdr:cNvPicPr preferRelativeResize="1">
          <a:picLocks noChangeAspect="0"/>
        </xdr:cNvPicPr>
      </xdr:nvPicPr>
      <xdr:blipFill>
        <a:blip r:embed="rId5"/>
        <a:stretch>
          <a:fillRect/>
        </a:stretch>
      </xdr:blipFill>
      <xdr:spPr>
        <a:xfrm>
          <a:off x="19050" y="7724775"/>
          <a:ext cx="438150" cy="333375"/>
        </a:xfrm>
        <a:prstGeom prst="rect">
          <a:avLst/>
        </a:prstGeom>
        <a:solidFill>
          <a:srgbClr val="FFFFFF"/>
        </a:solidFill>
        <a:ln w="1" cmpd="sng">
          <a:noFill/>
        </a:ln>
      </xdr:spPr>
    </xdr:pic>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2828925" y="7620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2828925" y="60007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2828925" y="438150"/>
          <a:ext cx="180975" cy="161925"/>
        </a:xfrm>
        <a:prstGeom prst="rect">
          <a:avLst/>
        </a:prstGeom>
        <a:solidFill>
          <a:srgbClr val="FFFFFF"/>
        </a:solidFill>
        <a:ln w="1" cmpd="sng">
          <a:noFill/>
        </a:ln>
      </xdr:spPr>
    </xdr:pic>
    <xdr:clientData fLocksWithSheet="0"/>
  </xdr:twoCellAnchor>
  <xdr:twoCellAnchor editAs="oneCell">
    <xdr:from>
      <xdr:col>0</xdr:col>
      <xdr:colOff>38100</xdr:colOff>
      <xdr:row>11</xdr:row>
      <xdr:rowOff>95250</xdr:rowOff>
    </xdr:from>
    <xdr:to>
      <xdr:col>0</xdr:col>
      <xdr:colOff>571500</xdr:colOff>
      <xdr:row>13</xdr:row>
      <xdr:rowOff>104775</xdr:rowOff>
    </xdr:to>
    <xdr:pic>
      <xdr:nvPicPr>
        <xdr:cNvPr id="4" name="CheckBox4"/>
        <xdr:cNvPicPr preferRelativeResize="1">
          <a:picLocks noChangeAspect="0"/>
        </xdr:cNvPicPr>
      </xdr:nvPicPr>
      <xdr:blipFill>
        <a:blip r:embed="rId2"/>
        <a:stretch>
          <a:fillRect/>
        </a:stretch>
      </xdr:blipFill>
      <xdr:spPr>
        <a:xfrm>
          <a:off x="38100" y="2038350"/>
          <a:ext cx="533400" cy="333375"/>
        </a:xfrm>
        <a:prstGeom prst="rect">
          <a:avLst/>
        </a:prstGeom>
        <a:solidFill>
          <a:srgbClr val="FFFFFF"/>
        </a:solidFill>
        <a:ln w="1" cmpd="sng">
          <a:noFill/>
        </a:ln>
      </xdr:spPr>
    </xdr:pic>
    <xdr:clientData fLocksWithSheet="0"/>
  </xdr:twoCellAnchor>
  <xdr:twoCellAnchor editAs="oneCell">
    <xdr:from>
      <xdr:col>0</xdr:col>
      <xdr:colOff>28575</xdr:colOff>
      <xdr:row>9</xdr:row>
      <xdr:rowOff>57150</xdr:rowOff>
    </xdr:from>
    <xdr:to>
      <xdr:col>0</xdr:col>
      <xdr:colOff>466725</xdr:colOff>
      <xdr:row>11</xdr:row>
      <xdr:rowOff>66675</xdr:rowOff>
    </xdr:to>
    <xdr:pic>
      <xdr:nvPicPr>
        <xdr:cNvPr id="5" name="CheckBox5"/>
        <xdr:cNvPicPr preferRelativeResize="1">
          <a:picLocks noChangeAspect="0"/>
        </xdr:cNvPicPr>
      </xdr:nvPicPr>
      <xdr:blipFill>
        <a:blip r:embed="rId3"/>
        <a:stretch>
          <a:fillRect/>
        </a:stretch>
      </xdr:blipFill>
      <xdr:spPr>
        <a:xfrm>
          <a:off x="28575" y="1676400"/>
          <a:ext cx="438150" cy="333375"/>
        </a:xfrm>
        <a:prstGeom prst="rect">
          <a:avLst/>
        </a:prstGeom>
        <a:solidFill>
          <a:srgbClr val="FFFFFF"/>
        </a:solidFill>
        <a:ln w="1" cmpd="sng">
          <a:noFill/>
        </a:ln>
      </xdr:spPr>
    </xdr:pic>
    <xdr:clientData fLocksWithSheet="0"/>
  </xdr:twoCellAnchor>
  <xdr:twoCellAnchor editAs="oneCell">
    <xdr:from>
      <xdr:col>0</xdr:col>
      <xdr:colOff>28575</xdr:colOff>
      <xdr:row>20</xdr:row>
      <xdr:rowOff>0</xdr:rowOff>
    </xdr:from>
    <xdr:to>
      <xdr:col>0</xdr:col>
      <xdr:colOff>561975</xdr:colOff>
      <xdr:row>21</xdr:row>
      <xdr:rowOff>133350</xdr:rowOff>
    </xdr:to>
    <xdr:pic>
      <xdr:nvPicPr>
        <xdr:cNvPr id="6" name="CheckBox6"/>
        <xdr:cNvPicPr preferRelativeResize="1">
          <a:picLocks noChangeAspect="0"/>
        </xdr:cNvPicPr>
      </xdr:nvPicPr>
      <xdr:blipFill>
        <a:blip r:embed="rId4"/>
        <a:stretch>
          <a:fillRect/>
        </a:stretch>
      </xdr:blipFill>
      <xdr:spPr>
        <a:xfrm>
          <a:off x="28575" y="3590925"/>
          <a:ext cx="533400" cy="295275"/>
        </a:xfrm>
        <a:prstGeom prst="rect">
          <a:avLst/>
        </a:prstGeom>
        <a:solidFill>
          <a:srgbClr val="FFFFFF"/>
        </a:solidFill>
        <a:ln w="1" cmpd="sng">
          <a:noFill/>
        </a:ln>
      </xdr:spPr>
    </xdr:pic>
    <xdr:clientData fLocksWithSheet="0"/>
  </xdr:twoCellAnchor>
  <xdr:twoCellAnchor editAs="oneCell">
    <xdr:from>
      <xdr:col>0</xdr:col>
      <xdr:colOff>19050</xdr:colOff>
      <xdr:row>17</xdr:row>
      <xdr:rowOff>123825</xdr:rowOff>
    </xdr:from>
    <xdr:to>
      <xdr:col>0</xdr:col>
      <xdr:colOff>457200</xdr:colOff>
      <xdr:row>19</xdr:row>
      <xdr:rowOff>95250</xdr:rowOff>
    </xdr:to>
    <xdr:pic>
      <xdr:nvPicPr>
        <xdr:cNvPr id="7" name="CheckBox7"/>
        <xdr:cNvPicPr preferRelativeResize="1">
          <a:picLocks noChangeAspect="0"/>
        </xdr:cNvPicPr>
      </xdr:nvPicPr>
      <xdr:blipFill>
        <a:blip r:embed="rId5"/>
        <a:stretch>
          <a:fillRect/>
        </a:stretch>
      </xdr:blipFill>
      <xdr:spPr>
        <a:xfrm>
          <a:off x="19050" y="3228975"/>
          <a:ext cx="438150" cy="295275"/>
        </a:xfrm>
        <a:prstGeom prst="rect">
          <a:avLst/>
        </a:prstGeom>
        <a:solidFill>
          <a:srgbClr val="FFFFFF"/>
        </a:solidFill>
        <a:ln w="1"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6</xdr:row>
      <xdr:rowOff>9525</xdr:rowOff>
    </xdr:from>
    <xdr:to>
      <xdr:col>1</xdr:col>
      <xdr:colOff>190500</xdr:colOff>
      <xdr:row>6</xdr:row>
      <xdr:rowOff>142875</xdr:rowOff>
    </xdr:to>
    <xdr:pic>
      <xdr:nvPicPr>
        <xdr:cNvPr id="1" name="CheckBox2"/>
        <xdr:cNvPicPr preferRelativeResize="1">
          <a:picLocks noChangeAspect="0"/>
        </xdr:cNvPicPr>
      </xdr:nvPicPr>
      <xdr:blipFill>
        <a:blip r:embed="rId1"/>
        <a:stretch>
          <a:fillRect/>
        </a:stretch>
      </xdr:blipFill>
      <xdr:spPr>
        <a:xfrm>
          <a:off x="323850" y="108585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7</xdr:row>
      <xdr:rowOff>9525</xdr:rowOff>
    </xdr:from>
    <xdr:to>
      <xdr:col>1</xdr:col>
      <xdr:colOff>190500</xdr:colOff>
      <xdr:row>7</xdr:row>
      <xdr:rowOff>142875</xdr:rowOff>
    </xdr:to>
    <xdr:pic>
      <xdr:nvPicPr>
        <xdr:cNvPr id="2" name="CheckBox1"/>
        <xdr:cNvPicPr preferRelativeResize="1">
          <a:picLocks noChangeAspect="0"/>
        </xdr:cNvPicPr>
      </xdr:nvPicPr>
      <xdr:blipFill>
        <a:blip r:embed="rId1"/>
        <a:stretch>
          <a:fillRect/>
        </a:stretch>
      </xdr:blipFill>
      <xdr:spPr>
        <a:xfrm>
          <a:off x="323850" y="122872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8</xdr:row>
      <xdr:rowOff>9525</xdr:rowOff>
    </xdr:from>
    <xdr:to>
      <xdr:col>1</xdr:col>
      <xdr:colOff>190500</xdr:colOff>
      <xdr:row>8</xdr:row>
      <xdr:rowOff>142875</xdr:rowOff>
    </xdr:to>
    <xdr:pic>
      <xdr:nvPicPr>
        <xdr:cNvPr id="3" name="CheckBox3"/>
        <xdr:cNvPicPr preferRelativeResize="1">
          <a:picLocks noChangeAspect="0"/>
        </xdr:cNvPicPr>
      </xdr:nvPicPr>
      <xdr:blipFill>
        <a:blip r:embed="rId2"/>
        <a:stretch>
          <a:fillRect/>
        </a:stretch>
      </xdr:blipFill>
      <xdr:spPr>
        <a:xfrm>
          <a:off x="323850" y="1371600"/>
          <a:ext cx="142875" cy="133350"/>
        </a:xfrm>
        <a:prstGeom prst="rect">
          <a:avLst/>
        </a:prstGeom>
        <a:solidFill>
          <a:srgbClr val="FFFFFF"/>
        </a:solidFill>
        <a:ln w="1" cmpd="sng">
          <a:noFill/>
        </a:ln>
      </xdr:spPr>
    </xdr:pic>
    <xdr:clientData fLocksWithSheet="0"/>
  </xdr:twoCellAnchor>
  <xdr:twoCellAnchor editAs="oneCell">
    <xdr:from>
      <xdr:col>6</xdr:col>
      <xdr:colOff>47625</xdr:colOff>
      <xdr:row>6</xdr:row>
      <xdr:rowOff>9525</xdr:rowOff>
    </xdr:from>
    <xdr:to>
      <xdr:col>6</xdr:col>
      <xdr:colOff>190500</xdr:colOff>
      <xdr:row>6</xdr:row>
      <xdr:rowOff>142875</xdr:rowOff>
    </xdr:to>
    <xdr:pic>
      <xdr:nvPicPr>
        <xdr:cNvPr id="4" name="CheckBox4"/>
        <xdr:cNvPicPr preferRelativeResize="1">
          <a:picLocks noChangeAspect="0"/>
        </xdr:cNvPicPr>
      </xdr:nvPicPr>
      <xdr:blipFill>
        <a:blip r:embed="rId1"/>
        <a:stretch>
          <a:fillRect/>
        </a:stretch>
      </xdr:blipFill>
      <xdr:spPr>
        <a:xfrm>
          <a:off x="1943100" y="1085850"/>
          <a:ext cx="142875" cy="133350"/>
        </a:xfrm>
        <a:prstGeom prst="rect">
          <a:avLst/>
        </a:prstGeom>
        <a:solidFill>
          <a:srgbClr val="FFFFFF"/>
        </a:solidFill>
        <a:ln w="1" cmpd="sng">
          <a:noFill/>
        </a:ln>
      </xdr:spPr>
    </xdr:pic>
    <xdr:clientData fLocksWithSheet="0"/>
  </xdr:twoCellAnchor>
  <xdr:twoCellAnchor editAs="oneCell">
    <xdr:from>
      <xdr:col>6</xdr:col>
      <xdr:colOff>47625</xdr:colOff>
      <xdr:row>7</xdr:row>
      <xdr:rowOff>9525</xdr:rowOff>
    </xdr:from>
    <xdr:to>
      <xdr:col>6</xdr:col>
      <xdr:colOff>190500</xdr:colOff>
      <xdr:row>7</xdr:row>
      <xdr:rowOff>142875</xdr:rowOff>
    </xdr:to>
    <xdr:pic>
      <xdr:nvPicPr>
        <xdr:cNvPr id="5" name="CheckBox5"/>
        <xdr:cNvPicPr preferRelativeResize="1">
          <a:picLocks noChangeAspect="0"/>
        </xdr:cNvPicPr>
      </xdr:nvPicPr>
      <xdr:blipFill>
        <a:blip r:embed="rId2"/>
        <a:stretch>
          <a:fillRect/>
        </a:stretch>
      </xdr:blipFill>
      <xdr:spPr>
        <a:xfrm>
          <a:off x="1943100" y="1228725"/>
          <a:ext cx="142875" cy="133350"/>
        </a:xfrm>
        <a:prstGeom prst="rect">
          <a:avLst/>
        </a:prstGeom>
        <a:solidFill>
          <a:srgbClr val="FFFFFF"/>
        </a:solidFill>
        <a:ln w="1" cmpd="sng">
          <a:noFill/>
        </a:ln>
      </xdr:spPr>
    </xdr:pic>
    <xdr:clientData fLocksWithSheet="0"/>
  </xdr:twoCellAnchor>
  <xdr:twoCellAnchor editAs="oneCell">
    <xdr:from>
      <xdr:col>6</xdr:col>
      <xdr:colOff>47625</xdr:colOff>
      <xdr:row>8</xdr:row>
      <xdr:rowOff>9525</xdr:rowOff>
    </xdr:from>
    <xdr:to>
      <xdr:col>6</xdr:col>
      <xdr:colOff>190500</xdr:colOff>
      <xdr:row>8</xdr:row>
      <xdr:rowOff>142875</xdr:rowOff>
    </xdr:to>
    <xdr:pic>
      <xdr:nvPicPr>
        <xdr:cNvPr id="6" name="CheckBox6"/>
        <xdr:cNvPicPr preferRelativeResize="1">
          <a:picLocks noChangeAspect="0"/>
        </xdr:cNvPicPr>
      </xdr:nvPicPr>
      <xdr:blipFill>
        <a:blip r:embed="rId2"/>
        <a:stretch>
          <a:fillRect/>
        </a:stretch>
      </xdr:blipFill>
      <xdr:spPr>
        <a:xfrm>
          <a:off x="1943100" y="1371600"/>
          <a:ext cx="142875" cy="133350"/>
        </a:xfrm>
        <a:prstGeom prst="rect">
          <a:avLst/>
        </a:prstGeom>
        <a:solidFill>
          <a:srgbClr val="FFFFFF"/>
        </a:solidFill>
        <a:ln w="1" cmpd="sng">
          <a:noFill/>
        </a:ln>
      </xdr:spPr>
    </xdr:pic>
    <xdr:clientData fLocksWithSheet="0"/>
  </xdr:twoCellAnchor>
  <xdr:twoCellAnchor editAs="oneCell">
    <xdr:from>
      <xdr:col>14</xdr:col>
      <xdr:colOff>47625</xdr:colOff>
      <xdr:row>6</xdr:row>
      <xdr:rowOff>9525</xdr:rowOff>
    </xdr:from>
    <xdr:to>
      <xdr:col>14</xdr:col>
      <xdr:colOff>190500</xdr:colOff>
      <xdr:row>6</xdr:row>
      <xdr:rowOff>142875</xdr:rowOff>
    </xdr:to>
    <xdr:pic>
      <xdr:nvPicPr>
        <xdr:cNvPr id="7" name="CheckBox7"/>
        <xdr:cNvPicPr preferRelativeResize="1">
          <a:picLocks noChangeAspect="0"/>
        </xdr:cNvPicPr>
      </xdr:nvPicPr>
      <xdr:blipFill>
        <a:blip r:embed="rId1"/>
        <a:stretch>
          <a:fillRect/>
        </a:stretch>
      </xdr:blipFill>
      <xdr:spPr>
        <a:xfrm>
          <a:off x="4533900" y="1085850"/>
          <a:ext cx="142875" cy="133350"/>
        </a:xfrm>
        <a:prstGeom prst="rect">
          <a:avLst/>
        </a:prstGeom>
        <a:solidFill>
          <a:srgbClr val="FFFFFF"/>
        </a:solidFill>
        <a:ln w="1" cmpd="sng">
          <a:noFill/>
        </a:ln>
      </xdr:spPr>
    </xdr:pic>
    <xdr:clientData fLocksWithSheet="0"/>
  </xdr:twoCellAnchor>
  <xdr:twoCellAnchor editAs="oneCell">
    <xdr:from>
      <xdr:col>14</xdr:col>
      <xdr:colOff>47625</xdr:colOff>
      <xdr:row>7</xdr:row>
      <xdr:rowOff>9525</xdr:rowOff>
    </xdr:from>
    <xdr:to>
      <xdr:col>14</xdr:col>
      <xdr:colOff>190500</xdr:colOff>
      <xdr:row>7</xdr:row>
      <xdr:rowOff>142875</xdr:rowOff>
    </xdr:to>
    <xdr:pic>
      <xdr:nvPicPr>
        <xdr:cNvPr id="8" name="CheckBox8"/>
        <xdr:cNvPicPr preferRelativeResize="1">
          <a:picLocks noChangeAspect="0"/>
        </xdr:cNvPicPr>
      </xdr:nvPicPr>
      <xdr:blipFill>
        <a:blip r:embed="rId2"/>
        <a:stretch>
          <a:fillRect/>
        </a:stretch>
      </xdr:blipFill>
      <xdr:spPr>
        <a:xfrm>
          <a:off x="4533900" y="122872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10</xdr:row>
      <xdr:rowOff>9525</xdr:rowOff>
    </xdr:from>
    <xdr:to>
      <xdr:col>1</xdr:col>
      <xdr:colOff>190500</xdr:colOff>
      <xdr:row>10</xdr:row>
      <xdr:rowOff>142875</xdr:rowOff>
    </xdr:to>
    <xdr:pic>
      <xdr:nvPicPr>
        <xdr:cNvPr id="9" name="CheckBox10"/>
        <xdr:cNvPicPr preferRelativeResize="1">
          <a:picLocks noChangeAspect="0"/>
        </xdr:cNvPicPr>
      </xdr:nvPicPr>
      <xdr:blipFill>
        <a:blip r:embed="rId2"/>
        <a:stretch>
          <a:fillRect/>
        </a:stretch>
      </xdr:blipFill>
      <xdr:spPr>
        <a:xfrm>
          <a:off x="323850" y="167640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11</xdr:row>
      <xdr:rowOff>9525</xdr:rowOff>
    </xdr:from>
    <xdr:to>
      <xdr:col>1</xdr:col>
      <xdr:colOff>190500</xdr:colOff>
      <xdr:row>11</xdr:row>
      <xdr:rowOff>142875</xdr:rowOff>
    </xdr:to>
    <xdr:pic>
      <xdr:nvPicPr>
        <xdr:cNvPr id="10" name="CheckBox11"/>
        <xdr:cNvPicPr preferRelativeResize="1">
          <a:picLocks noChangeAspect="0"/>
        </xdr:cNvPicPr>
      </xdr:nvPicPr>
      <xdr:blipFill>
        <a:blip r:embed="rId2"/>
        <a:stretch>
          <a:fillRect/>
        </a:stretch>
      </xdr:blipFill>
      <xdr:spPr>
        <a:xfrm>
          <a:off x="323850" y="181927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12</xdr:row>
      <xdr:rowOff>9525</xdr:rowOff>
    </xdr:from>
    <xdr:to>
      <xdr:col>1</xdr:col>
      <xdr:colOff>190500</xdr:colOff>
      <xdr:row>12</xdr:row>
      <xdr:rowOff>142875</xdr:rowOff>
    </xdr:to>
    <xdr:pic>
      <xdr:nvPicPr>
        <xdr:cNvPr id="11" name="CheckBox12"/>
        <xdr:cNvPicPr preferRelativeResize="1">
          <a:picLocks noChangeAspect="0"/>
        </xdr:cNvPicPr>
      </xdr:nvPicPr>
      <xdr:blipFill>
        <a:blip r:embed="rId2"/>
        <a:stretch>
          <a:fillRect/>
        </a:stretch>
      </xdr:blipFill>
      <xdr:spPr>
        <a:xfrm>
          <a:off x="323850" y="1962150"/>
          <a:ext cx="142875" cy="133350"/>
        </a:xfrm>
        <a:prstGeom prst="rect">
          <a:avLst/>
        </a:prstGeom>
        <a:solidFill>
          <a:srgbClr val="FFFFFF"/>
        </a:solidFill>
        <a:ln w="1" cmpd="sng">
          <a:noFill/>
        </a:ln>
      </xdr:spPr>
    </xdr:pic>
    <xdr:clientData fLocksWithSheet="0"/>
  </xdr:twoCellAnchor>
  <xdr:twoCellAnchor editAs="oneCell">
    <xdr:from>
      <xdr:col>6</xdr:col>
      <xdr:colOff>47625</xdr:colOff>
      <xdr:row>10</xdr:row>
      <xdr:rowOff>9525</xdr:rowOff>
    </xdr:from>
    <xdr:to>
      <xdr:col>6</xdr:col>
      <xdr:colOff>190500</xdr:colOff>
      <xdr:row>10</xdr:row>
      <xdr:rowOff>142875</xdr:rowOff>
    </xdr:to>
    <xdr:pic>
      <xdr:nvPicPr>
        <xdr:cNvPr id="12" name="CheckBox13"/>
        <xdr:cNvPicPr preferRelativeResize="1">
          <a:picLocks noChangeAspect="0"/>
        </xdr:cNvPicPr>
      </xdr:nvPicPr>
      <xdr:blipFill>
        <a:blip r:embed="rId2"/>
        <a:stretch>
          <a:fillRect/>
        </a:stretch>
      </xdr:blipFill>
      <xdr:spPr>
        <a:xfrm>
          <a:off x="1943100" y="1676400"/>
          <a:ext cx="142875" cy="133350"/>
        </a:xfrm>
        <a:prstGeom prst="rect">
          <a:avLst/>
        </a:prstGeom>
        <a:solidFill>
          <a:srgbClr val="FFFFFF"/>
        </a:solidFill>
        <a:ln w="1" cmpd="sng">
          <a:noFill/>
        </a:ln>
      </xdr:spPr>
    </xdr:pic>
    <xdr:clientData fLocksWithSheet="0"/>
  </xdr:twoCellAnchor>
  <xdr:twoCellAnchor editAs="oneCell">
    <xdr:from>
      <xdr:col>6</xdr:col>
      <xdr:colOff>47625</xdr:colOff>
      <xdr:row>11</xdr:row>
      <xdr:rowOff>9525</xdr:rowOff>
    </xdr:from>
    <xdr:to>
      <xdr:col>6</xdr:col>
      <xdr:colOff>190500</xdr:colOff>
      <xdr:row>11</xdr:row>
      <xdr:rowOff>142875</xdr:rowOff>
    </xdr:to>
    <xdr:pic>
      <xdr:nvPicPr>
        <xdr:cNvPr id="13" name="CheckBox14"/>
        <xdr:cNvPicPr preferRelativeResize="1">
          <a:picLocks noChangeAspect="0"/>
        </xdr:cNvPicPr>
      </xdr:nvPicPr>
      <xdr:blipFill>
        <a:blip r:embed="rId2"/>
        <a:stretch>
          <a:fillRect/>
        </a:stretch>
      </xdr:blipFill>
      <xdr:spPr>
        <a:xfrm>
          <a:off x="1943100" y="1819275"/>
          <a:ext cx="142875" cy="133350"/>
        </a:xfrm>
        <a:prstGeom prst="rect">
          <a:avLst/>
        </a:prstGeom>
        <a:solidFill>
          <a:srgbClr val="FFFFFF"/>
        </a:solidFill>
        <a:ln w="1" cmpd="sng">
          <a:noFill/>
        </a:ln>
      </xdr:spPr>
    </xdr:pic>
    <xdr:clientData fLocksWithSheet="0"/>
  </xdr:twoCellAnchor>
  <xdr:twoCellAnchor editAs="oneCell">
    <xdr:from>
      <xdr:col>6</xdr:col>
      <xdr:colOff>47625</xdr:colOff>
      <xdr:row>12</xdr:row>
      <xdr:rowOff>9525</xdr:rowOff>
    </xdr:from>
    <xdr:to>
      <xdr:col>6</xdr:col>
      <xdr:colOff>190500</xdr:colOff>
      <xdr:row>12</xdr:row>
      <xdr:rowOff>142875</xdr:rowOff>
    </xdr:to>
    <xdr:pic>
      <xdr:nvPicPr>
        <xdr:cNvPr id="14" name="CheckBox15"/>
        <xdr:cNvPicPr preferRelativeResize="1">
          <a:picLocks noChangeAspect="0"/>
        </xdr:cNvPicPr>
      </xdr:nvPicPr>
      <xdr:blipFill>
        <a:blip r:embed="rId2"/>
        <a:stretch>
          <a:fillRect/>
        </a:stretch>
      </xdr:blipFill>
      <xdr:spPr>
        <a:xfrm>
          <a:off x="1943100" y="196215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16</xdr:row>
      <xdr:rowOff>9525</xdr:rowOff>
    </xdr:from>
    <xdr:to>
      <xdr:col>1</xdr:col>
      <xdr:colOff>190500</xdr:colOff>
      <xdr:row>16</xdr:row>
      <xdr:rowOff>142875</xdr:rowOff>
    </xdr:to>
    <xdr:pic>
      <xdr:nvPicPr>
        <xdr:cNvPr id="15" name="CheckBox16"/>
        <xdr:cNvPicPr preferRelativeResize="1">
          <a:picLocks noChangeAspect="0"/>
        </xdr:cNvPicPr>
      </xdr:nvPicPr>
      <xdr:blipFill>
        <a:blip r:embed="rId2"/>
        <a:stretch>
          <a:fillRect/>
        </a:stretch>
      </xdr:blipFill>
      <xdr:spPr>
        <a:xfrm>
          <a:off x="323850" y="258127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17</xdr:row>
      <xdr:rowOff>9525</xdr:rowOff>
    </xdr:from>
    <xdr:to>
      <xdr:col>1</xdr:col>
      <xdr:colOff>190500</xdr:colOff>
      <xdr:row>17</xdr:row>
      <xdr:rowOff>142875</xdr:rowOff>
    </xdr:to>
    <xdr:pic>
      <xdr:nvPicPr>
        <xdr:cNvPr id="16" name="CheckBox17"/>
        <xdr:cNvPicPr preferRelativeResize="1">
          <a:picLocks noChangeAspect="0"/>
        </xdr:cNvPicPr>
      </xdr:nvPicPr>
      <xdr:blipFill>
        <a:blip r:embed="rId2"/>
        <a:stretch>
          <a:fillRect/>
        </a:stretch>
      </xdr:blipFill>
      <xdr:spPr>
        <a:xfrm>
          <a:off x="323850" y="272415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18</xdr:row>
      <xdr:rowOff>9525</xdr:rowOff>
    </xdr:from>
    <xdr:to>
      <xdr:col>1</xdr:col>
      <xdr:colOff>190500</xdr:colOff>
      <xdr:row>18</xdr:row>
      <xdr:rowOff>142875</xdr:rowOff>
    </xdr:to>
    <xdr:pic>
      <xdr:nvPicPr>
        <xdr:cNvPr id="17" name="CheckBox18"/>
        <xdr:cNvPicPr preferRelativeResize="1">
          <a:picLocks noChangeAspect="0"/>
        </xdr:cNvPicPr>
      </xdr:nvPicPr>
      <xdr:blipFill>
        <a:blip r:embed="rId2"/>
        <a:stretch>
          <a:fillRect/>
        </a:stretch>
      </xdr:blipFill>
      <xdr:spPr>
        <a:xfrm>
          <a:off x="323850" y="286702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19</xdr:row>
      <xdr:rowOff>9525</xdr:rowOff>
    </xdr:from>
    <xdr:to>
      <xdr:col>1</xdr:col>
      <xdr:colOff>190500</xdr:colOff>
      <xdr:row>19</xdr:row>
      <xdr:rowOff>142875</xdr:rowOff>
    </xdr:to>
    <xdr:pic>
      <xdr:nvPicPr>
        <xdr:cNvPr id="18" name="CheckBox19"/>
        <xdr:cNvPicPr preferRelativeResize="1">
          <a:picLocks noChangeAspect="0"/>
        </xdr:cNvPicPr>
      </xdr:nvPicPr>
      <xdr:blipFill>
        <a:blip r:embed="rId2"/>
        <a:stretch>
          <a:fillRect/>
        </a:stretch>
      </xdr:blipFill>
      <xdr:spPr>
        <a:xfrm>
          <a:off x="323850" y="300990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20</xdr:row>
      <xdr:rowOff>9525</xdr:rowOff>
    </xdr:from>
    <xdr:to>
      <xdr:col>1</xdr:col>
      <xdr:colOff>190500</xdr:colOff>
      <xdr:row>20</xdr:row>
      <xdr:rowOff>142875</xdr:rowOff>
    </xdr:to>
    <xdr:pic>
      <xdr:nvPicPr>
        <xdr:cNvPr id="19" name="CheckBox20"/>
        <xdr:cNvPicPr preferRelativeResize="1">
          <a:picLocks noChangeAspect="0"/>
        </xdr:cNvPicPr>
      </xdr:nvPicPr>
      <xdr:blipFill>
        <a:blip r:embed="rId2"/>
        <a:stretch>
          <a:fillRect/>
        </a:stretch>
      </xdr:blipFill>
      <xdr:spPr>
        <a:xfrm>
          <a:off x="323850" y="315277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21</xdr:row>
      <xdr:rowOff>9525</xdr:rowOff>
    </xdr:from>
    <xdr:to>
      <xdr:col>1</xdr:col>
      <xdr:colOff>190500</xdr:colOff>
      <xdr:row>21</xdr:row>
      <xdr:rowOff>142875</xdr:rowOff>
    </xdr:to>
    <xdr:pic>
      <xdr:nvPicPr>
        <xdr:cNvPr id="20" name="CheckBox21"/>
        <xdr:cNvPicPr preferRelativeResize="1">
          <a:picLocks noChangeAspect="0"/>
        </xdr:cNvPicPr>
      </xdr:nvPicPr>
      <xdr:blipFill>
        <a:blip r:embed="rId2"/>
        <a:stretch>
          <a:fillRect/>
        </a:stretch>
      </xdr:blipFill>
      <xdr:spPr>
        <a:xfrm>
          <a:off x="323850" y="329565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22</xdr:row>
      <xdr:rowOff>9525</xdr:rowOff>
    </xdr:from>
    <xdr:to>
      <xdr:col>1</xdr:col>
      <xdr:colOff>190500</xdr:colOff>
      <xdr:row>22</xdr:row>
      <xdr:rowOff>142875</xdr:rowOff>
    </xdr:to>
    <xdr:pic>
      <xdr:nvPicPr>
        <xdr:cNvPr id="21" name="CheckBox22"/>
        <xdr:cNvPicPr preferRelativeResize="1">
          <a:picLocks noChangeAspect="0"/>
        </xdr:cNvPicPr>
      </xdr:nvPicPr>
      <xdr:blipFill>
        <a:blip r:embed="rId2"/>
        <a:stretch>
          <a:fillRect/>
        </a:stretch>
      </xdr:blipFill>
      <xdr:spPr>
        <a:xfrm>
          <a:off x="323850" y="343852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23</xdr:row>
      <xdr:rowOff>9525</xdr:rowOff>
    </xdr:from>
    <xdr:to>
      <xdr:col>1</xdr:col>
      <xdr:colOff>190500</xdr:colOff>
      <xdr:row>23</xdr:row>
      <xdr:rowOff>142875</xdr:rowOff>
    </xdr:to>
    <xdr:pic>
      <xdr:nvPicPr>
        <xdr:cNvPr id="22" name="CheckBox23"/>
        <xdr:cNvPicPr preferRelativeResize="1">
          <a:picLocks noChangeAspect="0"/>
        </xdr:cNvPicPr>
      </xdr:nvPicPr>
      <xdr:blipFill>
        <a:blip r:embed="rId2"/>
        <a:stretch>
          <a:fillRect/>
        </a:stretch>
      </xdr:blipFill>
      <xdr:spPr>
        <a:xfrm>
          <a:off x="323850" y="358140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25</xdr:row>
      <xdr:rowOff>9525</xdr:rowOff>
    </xdr:from>
    <xdr:to>
      <xdr:col>1</xdr:col>
      <xdr:colOff>190500</xdr:colOff>
      <xdr:row>25</xdr:row>
      <xdr:rowOff>142875</xdr:rowOff>
    </xdr:to>
    <xdr:pic>
      <xdr:nvPicPr>
        <xdr:cNvPr id="23" name="CheckBox25"/>
        <xdr:cNvPicPr preferRelativeResize="1">
          <a:picLocks noChangeAspect="0"/>
        </xdr:cNvPicPr>
      </xdr:nvPicPr>
      <xdr:blipFill>
        <a:blip r:embed="rId2"/>
        <a:stretch>
          <a:fillRect/>
        </a:stretch>
      </xdr:blipFill>
      <xdr:spPr>
        <a:xfrm>
          <a:off x="323850" y="386715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27</xdr:row>
      <xdr:rowOff>9525</xdr:rowOff>
    </xdr:from>
    <xdr:to>
      <xdr:col>1</xdr:col>
      <xdr:colOff>190500</xdr:colOff>
      <xdr:row>27</xdr:row>
      <xdr:rowOff>142875</xdr:rowOff>
    </xdr:to>
    <xdr:pic>
      <xdr:nvPicPr>
        <xdr:cNvPr id="24" name="CheckBox26"/>
        <xdr:cNvPicPr preferRelativeResize="1">
          <a:picLocks noChangeAspect="0"/>
        </xdr:cNvPicPr>
      </xdr:nvPicPr>
      <xdr:blipFill>
        <a:blip r:embed="rId2"/>
        <a:stretch>
          <a:fillRect/>
        </a:stretch>
      </xdr:blipFill>
      <xdr:spPr>
        <a:xfrm>
          <a:off x="323850" y="415290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28</xdr:row>
      <xdr:rowOff>9525</xdr:rowOff>
    </xdr:from>
    <xdr:to>
      <xdr:col>1</xdr:col>
      <xdr:colOff>190500</xdr:colOff>
      <xdr:row>28</xdr:row>
      <xdr:rowOff>142875</xdr:rowOff>
    </xdr:to>
    <xdr:pic>
      <xdr:nvPicPr>
        <xdr:cNvPr id="25" name="CheckBox27"/>
        <xdr:cNvPicPr preferRelativeResize="1">
          <a:picLocks noChangeAspect="0"/>
        </xdr:cNvPicPr>
      </xdr:nvPicPr>
      <xdr:blipFill>
        <a:blip r:embed="rId2"/>
        <a:stretch>
          <a:fillRect/>
        </a:stretch>
      </xdr:blipFill>
      <xdr:spPr>
        <a:xfrm>
          <a:off x="323850" y="431482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16</xdr:row>
      <xdr:rowOff>9525</xdr:rowOff>
    </xdr:from>
    <xdr:to>
      <xdr:col>10</xdr:col>
      <xdr:colOff>190500</xdr:colOff>
      <xdr:row>16</xdr:row>
      <xdr:rowOff>142875</xdr:rowOff>
    </xdr:to>
    <xdr:pic>
      <xdr:nvPicPr>
        <xdr:cNvPr id="26" name="CheckBox28"/>
        <xdr:cNvPicPr preferRelativeResize="1">
          <a:picLocks noChangeAspect="0"/>
        </xdr:cNvPicPr>
      </xdr:nvPicPr>
      <xdr:blipFill>
        <a:blip r:embed="rId2"/>
        <a:stretch>
          <a:fillRect/>
        </a:stretch>
      </xdr:blipFill>
      <xdr:spPr>
        <a:xfrm>
          <a:off x="3333750" y="258127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17</xdr:row>
      <xdr:rowOff>9525</xdr:rowOff>
    </xdr:from>
    <xdr:to>
      <xdr:col>10</xdr:col>
      <xdr:colOff>190500</xdr:colOff>
      <xdr:row>17</xdr:row>
      <xdr:rowOff>142875</xdr:rowOff>
    </xdr:to>
    <xdr:pic>
      <xdr:nvPicPr>
        <xdr:cNvPr id="27" name="CheckBox29"/>
        <xdr:cNvPicPr preferRelativeResize="1">
          <a:picLocks noChangeAspect="0"/>
        </xdr:cNvPicPr>
      </xdr:nvPicPr>
      <xdr:blipFill>
        <a:blip r:embed="rId2"/>
        <a:stretch>
          <a:fillRect/>
        </a:stretch>
      </xdr:blipFill>
      <xdr:spPr>
        <a:xfrm>
          <a:off x="3333750" y="2724150"/>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18</xdr:row>
      <xdr:rowOff>9525</xdr:rowOff>
    </xdr:from>
    <xdr:to>
      <xdr:col>10</xdr:col>
      <xdr:colOff>190500</xdr:colOff>
      <xdr:row>18</xdr:row>
      <xdr:rowOff>142875</xdr:rowOff>
    </xdr:to>
    <xdr:pic>
      <xdr:nvPicPr>
        <xdr:cNvPr id="28" name="CheckBox30"/>
        <xdr:cNvPicPr preferRelativeResize="1">
          <a:picLocks noChangeAspect="0"/>
        </xdr:cNvPicPr>
      </xdr:nvPicPr>
      <xdr:blipFill>
        <a:blip r:embed="rId2"/>
        <a:stretch>
          <a:fillRect/>
        </a:stretch>
      </xdr:blipFill>
      <xdr:spPr>
        <a:xfrm>
          <a:off x="3333750" y="286702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19</xdr:row>
      <xdr:rowOff>9525</xdr:rowOff>
    </xdr:from>
    <xdr:to>
      <xdr:col>10</xdr:col>
      <xdr:colOff>190500</xdr:colOff>
      <xdr:row>19</xdr:row>
      <xdr:rowOff>142875</xdr:rowOff>
    </xdr:to>
    <xdr:pic>
      <xdr:nvPicPr>
        <xdr:cNvPr id="29" name="CheckBox31"/>
        <xdr:cNvPicPr preferRelativeResize="1">
          <a:picLocks noChangeAspect="0"/>
        </xdr:cNvPicPr>
      </xdr:nvPicPr>
      <xdr:blipFill>
        <a:blip r:embed="rId2"/>
        <a:stretch>
          <a:fillRect/>
        </a:stretch>
      </xdr:blipFill>
      <xdr:spPr>
        <a:xfrm>
          <a:off x="3333750" y="3009900"/>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29</xdr:row>
      <xdr:rowOff>9525</xdr:rowOff>
    </xdr:from>
    <xdr:to>
      <xdr:col>10</xdr:col>
      <xdr:colOff>190500</xdr:colOff>
      <xdr:row>29</xdr:row>
      <xdr:rowOff>142875</xdr:rowOff>
    </xdr:to>
    <xdr:pic>
      <xdr:nvPicPr>
        <xdr:cNvPr id="30" name="CheckBox32"/>
        <xdr:cNvPicPr preferRelativeResize="1">
          <a:picLocks noChangeAspect="0"/>
        </xdr:cNvPicPr>
      </xdr:nvPicPr>
      <xdr:blipFill>
        <a:blip r:embed="rId2"/>
        <a:stretch>
          <a:fillRect/>
        </a:stretch>
      </xdr:blipFill>
      <xdr:spPr>
        <a:xfrm>
          <a:off x="3333750" y="4476750"/>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28</xdr:row>
      <xdr:rowOff>9525</xdr:rowOff>
    </xdr:from>
    <xdr:to>
      <xdr:col>10</xdr:col>
      <xdr:colOff>190500</xdr:colOff>
      <xdr:row>28</xdr:row>
      <xdr:rowOff>142875</xdr:rowOff>
    </xdr:to>
    <xdr:pic>
      <xdr:nvPicPr>
        <xdr:cNvPr id="31" name="CheckBox33"/>
        <xdr:cNvPicPr preferRelativeResize="1">
          <a:picLocks noChangeAspect="0"/>
        </xdr:cNvPicPr>
      </xdr:nvPicPr>
      <xdr:blipFill>
        <a:blip r:embed="rId2"/>
        <a:stretch>
          <a:fillRect/>
        </a:stretch>
      </xdr:blipFill>
      <xdr:spPr>
        <a:xfrm>
          <a:off x="3333750" y="431482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27</xdr:row>
      <xdr:rowOff>9525</xdr:rowOff>
    </xdr:from>
    <xdr:to>
      <xdr:col>10</xdr:col>
      <xdr:colOff>190500</xdr:colOff>
      <xdr:row>27</xdr:row>
      <xdr:rowOff>142875</xdr:rowOff>
    </xdr:to>
    <xdr:pic>
      <xdr:nvPicPr>
        <xdr:cNvPr id="32" name="CheckBox34"/>
        <xdr:cNvPicPr preferRelativeResize="1">
          <a:picLocks noChangeAspect="0"/>
        </xdr:cNvPicPr>
      </xdr:nvPicPr>
      <xdr:blipFill>
        <a:blip r:embed="rId2"/>
        <a:stretch>
          <a:fillRect/>
        </a:stretch>
      </xdr:blipFill>
      <xdr:spPr>
        <a:xfrm>
          <a:off x="3333750" y="4152900"/>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26</xdr:row>
      <xdr:rowOff>9525</xdr:rowOff>
    </xdr:from>
    <xdr:to>
      <xdr:col>10</xdr:col>
      <xdr:colOff>190500</xdr:colOff>
      <xdr:row>26</xdr:row>
      <xdr:rowOff>142875</xdr:rowOff>
    </xdr:to>
    <xdr:pic>
      <xdr:nvPicPr>
        <xdr:cNvPr id="33" name="CheckBox35"/>
        <xdr:cNvPicPr preferRelativeResize="1">
          <a:picLocks noChangeAspect="0"/>
        </xdr:cNvPicPr>
      </xdr:nvPicPr>
      <xdr:blipFill>
        <a:blip r:embed="rId2"/>
        <a:stretch>
          <a:fillRect/>
        </a:stretch>
      </xdr:blipFill>
      <xdr:spPr>
        <a:xfrm>
          <a:off x="3333750" y="401002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25</xdr:row>
      <xdr:rowOff>9525</xdr:rowOff>
    </xdr:from>
    <xdr:to>
      <xdr:col>10</xdr:col>
      <xdr:colOff>190500</xdr:colOff>
      <xdr:row>25</xdr:row>
      <xdr:rowOff>142875</xdr:rowOff>
    </xdr:to>
    <xdr:pic>
      <xdr:nvPicPr>
        <xdr:cNvPr id="34" name="CheckBox36"/>
        <xdr:cNvPicPr preferRelativeResize="1">
          <a:picLocks noChangeAspect="0"/>
        </xdr:cNvPicPr>
      </xdr:nvPicPr>
      <xdr:blipFill>
        <a:blip r:embed="rId2"/>
        <a:stretch>
          <a:fillRect/>
        </a:stretch>
      </xdr:blipFill>
      <xdr:spPr>
        <a:xfrm>
          <a:off x="3333750" y="3867150"/>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24</xdr:row>
      <xdr:rowOff>9525</xdr:rowOff>
    </xdr:from>
    <xdr:to>
      <xdr:col>10</xdr:col>
      <xdr:colOff>190500</xdr:colOff>
      <xdr:row>24</xdr:row>
      <xdr:rowOff>142875</xdr:rowOff>
    </xdr:to>
    <xdr:pic>
      <xdr:nvPicPr>
        <xdr:cNvPr id="35" name="CheckBox37"/>
        <xdr:cNvPicPr preferRelativeResize="1">
          <a:picLocks noChangeAspect="0"/>
        </xdr:cNvPicPr>
      </xdr:nvPicPr>
      <xdr:blipFill>
        <a:blip r:embed="rId2"/>
        <a:stretch>
          <a:fillRect/>
        </a:stretch>
      </xdr:blipFill>
      <xdr:spPr>
        <a:xfrm>
          <a:off x="3333750" y="372427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23</xdr:row>
      <xdr:rowOff>9525</xdr:rowOff>
    </xdr:from>
    <xdr:to>
      <xdr:col>10</xdr:col>
      <xdr:colOff>190500</xdr:colOff>
      <xdr:row>23</xdr:row>
      <xdr:rowOff>142875</xdr:rowOff>
    </xdr:to>
    <xdr:pic>
      <xdr:nvPicPr>
        <xdr:cNvPr id="36" name="CheckBox38"/>
        <xdr:cNvPicPr preferRelativeResize="1">
          <a:picLocks noChangeAspect="0"/>
        </xdr:cNvPicPr>
      </xdr:nvPicPr>
      <xdr:blipFill>
        <a:blip r:embed="rId2"/>
        <a:stretch>
          <a:fillRect/>
        </a:stretch>
      </xdr:blipFill>
      <xdr:spPr>
        <a:xfrm>
          <a:off x="3333750" y="3581400"/>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22</xdr:row>
      <xdr:rowOff>9525</xdr:rowOff>
    </xdr:from>
    <xdr:to>
      <xdr:col>10</xdr:col>
      <xdr:colOff>190500</xdr:colOff>
      <xdr:row>22</xdr:row>
      <xdr:rowOff>142875</xdr:rowOff>
    </xdr:to>
    <xdr:pic>
      <xdr:nvPicPr>
        <xdr:cNvPr id="37" name="CheckBox39"/>
        <xdr:cNvPicPr preferRelativeResize="1">
          <a:picLocks noChangeAspect="0"/>
        </xdr:cNvPicPr>
      </xdr:nvPicPr>
      <xdr:blipFill>
        <a:blip r:embed="rId2"/>
        <a:stretch>
          <a:fillRect/>
        </a:stretch>
      </xdr:blipFill>
      <xdr:spPr>
        <a:xfrm>
          <a:off x="3333750" y="343852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21</xdr:row>
      <xdr:rowOff>9525</xdr:rowOff>
    </xdr:from>
    <xdr:to>
      <xdr:col>10</xdr:col>
      <xdr:colOff>190500</xdr:colOff>
      <xdr:row>21</xdr:row>
      <xdr:rowOff>142875</xdr:rowOff>
    </xdr:to>
    <xdr:pic>
      <xdr:nvPicPr>
        <xdr:cNvPr id="38" name="CheckBox40"/>
        <xdr:cNvPicPr preferRelativeResize="1">
          <a:picLocks noChangeAspect="0"/>
        </xdr:cNvPicPr>
      </xdr:nvPicPr>
      <xdr:blipFill>
        <a:blip r:embed="rId2"/>
        <a:stretch>
          <a:fillRect/>
        </a:stretch>
      </xdr:blipFill>
      <xdr:spPr>
        <a:xfrm>
          <a:off x="3333750" y="3295650"/>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20</xdr:row>
      <xdr:rowOff>9525</xdr:rowOff>
    </xdr:from>
    <xdr:to>
      <xdr:col>10</xdr:col>
      <xdr:colOff>190500</xdr:colOff>
      <xdr:row>20</xdr:row>
      <xdr:rowOff>142875</xdr:rowOff>
    </xdr:to>
    <xdr:pic>
      <xdr:nvPicPr>
        <xdr:cNvPr id="39" name="CheckBox41"/>
        <xdr:cNvPicPr preferRelativeResize="1">
          <a:picLocks noChangeAspect="0"/>
        </xdr:cNvPicPr>
      </xdr:nvPicPr>
      <xdr:blipFill>
        <a:blip r:embed="rId2"/>
        <a:stretch>
          <a:fillRect/>
        </a:stretch>
      </xdr:blipFill>
      <xdr:spPr>
        <a:xfrm>
          <a:off x="3333750" y="315277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34</xdr:row>
      <xdr:rowOff>9525</xdr:rowOff>
    </xdr:from>
    <xdr:to>
      <xdr:col>1</xdr:col>
      <xdr:colOff>190500</xdr:colOff>
      <xdr:row>34</xdr:row>
      <xdr:rowOff>142875</xdr:rowOff>
    </xdr:to>
    <xdr:pic>
      <xdr:nvPicPr>
        <xdr:cNvPr id="40" name="CheckBox24"/>
        <xdr:cNvPicPr preferRelativeResize="1">
          <a:picLocks noChangeAspect="0"/>
        </xdr:cNvPicPr>
      </xdr:nvPicPr>
      <xdr:blipFill>
        <a:blip r:embed="rId2"/>
        <a:stretch>
          <a:fillRect/>
        </a:stretch>
      </xdr:blipFill>
      <xdr:spPr>
        <a:xfrm>
          <a:off x="323850" y="523875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35</xdr:row>
      <xdr:rowOff>9525</xdr:rowOff>
    </xdr:from>
    <xdr:to>
      <xdr:col>1</xdr:col>
      <xdr:colOff>190500</xdr:colOff>
      <xdr:row>35</xdr:row>
      <xdr:rowOff>142875</xdr:rowOff>
    </xdr:to>
    <xdr:pic>
      <xdr:nvPicPr>
        <xdr:cNvPr id="41" name="CheckBox42"/>
        <xdr:cNvPicPr preferRelativeResize="1">
          <a:picLocks noChangeAspect="0"/>
        </xdr:cNvPicPr>
      </xdr:nvPicPr>
      <xdr:blipFill>
        <a:blip r:embed="rId2"/>
        <a:stretch>
          <a:fillRect/>
        </a:stretch>
      </xdr:blipFill>
      <xdr:spPr>
        <a:xfrm>
          <a:off x="323850" y="538162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36</xdr:row>
      <xdr:rowOff>9525</xdr:rowOff>
    </xdr:from>
    <xdr:to>
      <xdr:col>1</xdr:col>
      <xdr:colOff>190500</xdr:colOff>
      <xdr:row>36</xdr:row>
      <xdr:rowOff>142875</xdr:rowOff>
    </xdr:to>
    <xdr:pic>
      <xdr:nvPicPr>
        <xdr:cNvPr id="42" name="CheckBox43"/>
        <xdr:cNvPicPr preferRelativeResize="1">
          <a:picLocks noChangeAspect="0"/>
        </xdr:cNvPicPr>
      </xdr:nvPicPr>
      <xdr:blipFill>
        <a:blip r:embed="rId2"/>
        <a:stretch>
          <a:fillRect/>
        </a:stretch>
      </xdr:blipFill>
      <xdr:spPr>
        <a:xfrm>
          <a:off x="323850" y="552450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37</xdr:row>
      <xdr:rowOff>9525</xdr:rowOff>
    </xdr:from>
    <xdr:to>
      <xdr:col>1</xdr:col>
      <xdr:colOff>190500</xdr:colOff>
      <xdr:row>37</xdr:row>
      <xdr:rowOff>142875</xdr:rowOff>
    </xdr:to>
    <xdr:pic>
      <xdr:nvPicPr>
        <xdr:cNvPr id="43" name="CheckBox44"/>
        <xdr:cNvPicPr preferRelativeResize="1">
          <a:picLocks noChangeAspect="0"/>
        </xdr:cNvPicPr>
      </xdr:nvPicPr>
      <xdr:blipFill>
        <a:blip r:embed="rId2"/>
        <a:stretch>
          <a:fillRect/>
        </a:stretch>
      </xdr:blipFill>
      <xdr:spPr>
        <a:xfrm>
          <a:off x="323850" y="566737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38</xdr:row>
      <xdr:rowOff>9525</xdr:rowOff>
    </xdr:from>
    <xdr:to>
      <xdr:col>1</xdr:col>
      <xdr:colOff>190500</xdr:colOff>
      <xdr:row>38</xdr:row>
      <xdr:rowOff>142875</xdr:rowOff>
    </xdr:to>
    <xdr:pic>
      <xdr:nvPicPr>
        <xdr:cNvPr id="44" name="CheckBox45"/>
        <xdr:cNvPicPr preferRelativeResize="1">
          <a:picLocks noChangeAspect="0"/>
        </xdr:cNvPicPr>
      </xdr:nvPicPr>
      <xdr:blipFill>
        <a:blip r:embed="rId2"/>
        <a:stretch>
          <a:fillRect/>
        </a:stretch>
      </xdr:blipFill>
      <xdr:spPr>
        <a:xfrm>
          <a:off x="323850" y="581025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39</xdr:row>
      <xdr:rowOff>9525</xdr:rowOff>
    </xdr:from>
    <xdr:to>
      <xdr:col>1</xdr:col>
      <xdr:colOff>190500</xdr:colOff>
      <xdr:row>39</xdr:row>
      <xdr:rowOff>142875</xdr:rowOff>
    </xdr:to>
    <xdr:pic>
      <xdr:nvPicPr>
        <xdr:cNvPr id="45" name="CheckBox46"/>
        <xdr:cNvPicPr preferRelativeResize="1">
          <a:picLocks noChangeAspect="0"/>
        </xdr:cNvPicPr>
      </xdr:nvPicPr>
      <xdr:blipFill>
        <a:blip r:embed="rId2"/>
        <a:stretch>
          <a:fillRect/>
        </a:stretch>
      </xdr:blipFill>
      <xdr:spPr>
        <a:xfrm>
          <a:off x="323850" y="595312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42</xdr:row>
      <xdr:rowOff>9525</xdr:rowOff>
    </xdr:from>
    <xdr:to>
      <xdr:col>1</xdr:col>
      <xdr:colOff>190500</xdr:colOff>
      <xdr:row>42</xdr:row>
      <xdr:rowOff>142875</xdr:rowOff>
    </xdr:to>
    <xdr:pic>
      <xdr:nvPicPr>
        <xdr:cNvPr id="46" name="CheckBox53"/>
        <xdr:cNvPicPr preferRelativeResize="1">
          <a:picLocks noChangeAspect="0"/>
        </xdr:cNvPicPr>
      </xdr:nvPicPr>
      <xdr:blipFill>
        <a:blip r:embed="rId2"/>
        <a:stretch>
          <a:fillRect/>
        </a:stretch>
      </xdr:blipFill>
      <xdr:spPr>
        <a:xfrm>
          <a:off x="323850" y="641032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44</xdr:row>
      <xdr:rowOff>9525</xdr:rowOff>
    </xdr:from>
    <xdr:to>
      <xdr:col>1</xdr:col>
      <xdr:colOff>190500</xdr:colOff>
      <xdr:row>44</xdr:row>
      <xdr:rowOff>142875</xdr:rowOff>
    </xdr:to>
    <xdr:pic>
      <xdr:nvPicPr>
        <xdr:cNvPr id="47" name="CheckBox54"/>
        <xdr:cNvPicPr preferRelativeResize="1">
          <a:picLocks noChangeAspect="0"/>
        </xdr:cNvPicPr>
      </xdr:nvPicPr>
      <xdr:blipFill>
        <a:blip r:embed="rId2"/>
        <a:stretch>
          <a:fillRect/>
        </a:stretch>
      </xdr:blipFill>
      <xdr:spPr>
        <a:xfrm>
          <a:off x="323850" y="673417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45</xdr:row>
      <xdr:rowOff>9525</xdr:rowOff>
    </xdr:from>
    <xdr:to>
      <xdr:col>1</xdr:col>
      <xdr:colOff>190500</xdr:colOff>
      <xdr:row>45</xdr:row>
      <xdr:rowOff>142875</xdr:rowOff>
    </xdr:to>
    <xdr:pic>
      <xdr:nvPicPr>
        <xdr:cNvPr id="48" name="CheckBox55"/>
        <xdr:cNvPicPr preferRelativeResize="1">
          <a:picLocks noChangeAspect="0"/>
        </xdr:cNvPicPr>
      </xdr:nvPicPr>
      <xdr:blipFill>
        <a:blip r:embed="rId2"/>
        <a:stretch>
          <a:fillRect/>
        </a:stretch>
      </xdr:blipFill>
      <xdr:spPr>
        <a:xfrm>
          <a:off x="323850" y="6877050"/>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49</xdr:row>
      <xdr:rowOff>9525</xdr:rowOff>
    </xdr:from>
    <xdr:to>
      <xdr:col>10</xdr:col>
      <xdr:colOff>190500</xdr:colOff>
      <xdr:row>49</xdr:row>
      <xdr:rowOff>142875</xdr:rowOff>
    </xdr:to>
    <xdr:pic>
      <xdr:nvPicPr>
        <xdr:cNvPr id="49" name="CheckBox58"/>
        <xdr:cNvPicPr preferRelativeResize="1">
          <a:picLocks noChangeAspect="0"/>
        </xdr:cNvPicPr>
      </xdr:nvPicPr>
      <xdr:blipFill>
        <a:blip r:embed="rId2"/>
        <a:stretch>
          <a:fillRect/>
        </a:stretch>
      </xdr:blipFill>
      <xdr:spPr>
        <a:xfrm>
          <a:off x="3333750" y="749617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50</xdr:row>
      <xdr:rowOff>9525</xdr:rowOff>
    </xdr:from>
    <xdr:to>
      <xdr:col>10</xdr:col>
      <xdr:colOff>190500</xdr:colOff>
      <xdr:row>50</xdr:row>
      <xdr:rowOff>142875</xdr:rowOff>
    </xdr:to>
    <xdr:pic>
      <xdr:nvPicPr>
        <xdr:cNvPr id="50" name="CheckBox59"/>
        <xdr:cNvPicPr preferRelativeResize="1">
          <a:picLocks noChangeAspect="0"/>
        </xdr:cNvPicPr>
      </xdr:nvPicPr>
      <xdr:blipFill>
        <a:blip r:embed="rId2"/>
        <a:stretch>
          <a:fillRect/>
        </a:stretch>
      </xdr:blipFill>
      <xdr:spPr>
        <a:xfrm>
          <a:off x="3333750" y="7639050"/>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51</xdr:row>
      <xdr:rowOff>9525</xdr:rowOff>
    </xdr:from>
    <xdr:to>
      <xdr:col>10</xdr:col>
      <xdr:colOff>190500</xdr:colOff>
      <xdr:row>51</xdr:row>
      <xdr:rowOff>142875</xdr:rowOff>
    </xdr:to>
    <xdr:pic>
      <xdr:nvPicPr>
        <xdr:cNvPr id="51" name="CheckBox60"/>
        <xdr:cNvPicPr preferRelativeResize="1">
          <a:picLocks noChangeAspect="0"/>
        </xdr:cNvPicPr>
      </xdr:nvPicPr>
      <xdr:blipFill>
        <a:blip r:embed="rId2"/>
        <a:stretch>
          <a:fillRect/>
        </a:stretch>
      </xdr:blipFill>
      <xdr:spPr>
        <a:xfrm>
          <a:off x="3333750" y="778192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52</xdr:row>
      <xdr:rowOff>9525</xdr:rowOff>
    </xdr:from>
    <xdr:to>
      <xdr:col>10</xdr:col>
      <xdr:colOff>190500</xdr:colOff>
      <xdr:row>52</xdr:row>
      <xdr:rowOff>142875</xdr:rowOff>
    </xdr:to>
    <xdr:pic>
      <xdr:nvPicPr>
        <xdr:cNvPr id="52" name="CheckBox61"/>
        <xdr:cNvPicPr preferRelativeResize="1">
          <a:picLocks noChangeAspect="0"/>
        </xdr:cNvPicPr>
      </xdr:nvPicPr>
      <xdr:blipFill>
        <a:blip r:embed="rId2"/>
        <a:stretch>
          <a:fillRect/>
        </a:stretch>
      </xdr:blipFill>
      <xdr:spPr>
        <a:xfrm>
          <a:off x="3333750" y="792480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49</xdr:row>
      <xdr:rowOff>9525</xdr:rowOff>
    </xdr:from>
    <xdr:to>
      <xdr:col>1</xdr:col>
      <xdr:colOff>190500</xdr:colOff>
      <xdr:row>49</xdr:row>
      <xdr:rowOff>142875</xdr:rowOff>
    </xdr:to>
    <xdr:pic>
      <xdr:nvPicPr>
        <xdr:cNvPr id="53" name="CheckBox62"/>
        <xdr:cNvPicPr preferRelativeResize="1">
          <a:picLocks noChangeAspect="0"/>
        </xdr:cNvPicPr>
      </xdr:nvPicPr>
      <xdr:blipFill>
        <a:blip r:embed="rId2"/>
        <a:stretch>
          <a:fillRect/>
        </a:stretch>
      </xdr:blipFill>
      <xdr:spPr>
        <a:xfrm>
          <a:off x="323850" y="749617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55</xdr:row>
      <xdr:rowOff>9525</xdr:rowOff>
    </xdr:from>
    <xdr:to>
      <xdr:col>1</xdr:col>
      <xdr:colOff>190500</xdr:colOff>
      <xdr:row>55</xdr:row>
      <xdr:rowOff>142875</xdr:rowOff>
    </xdr:to>
    <xdr:pic>
      <xdr:nvPicPr>
        <xdr:cNvPr id="54" name="CheckBox63"/>
        <xdr:cNvPicPr preferRelativeResize="1">
          <a:picLocks noChangeAspect="0"/>
        </xdr:cNvPicPr>
      </xdr:nvPicPr>
      <xdr:blipFill>
        <a:blip r:embed="rId2"/>
        <a:stretch>
          <a:fillRect/>
        </a:stretch>
      </xdr:blipFill>
      <xdr:spPr>
        <a:xfrm>
          <a:off x="323850" y="837247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54</xdr:row>
      <xdr:rowOff>9525</xdr:rowOff>
    </xdr:from>
    <xdr:to>
      <xdr:col>1</xdr:col>
      <xdr:colOff>190500</xdr:colOff>
      <xdr:row>54</xdr:row>
      <xdr:rowOff>142875</xdr:rowOff>
    </xdr:to>
    <xdr:pic>
      <xdr:nvPicPr>
        <xdr:cNvPr id="55" name="CheckBox64"/>
        <xdr:cNvPicPr preferRelativeResize="1">
          <a:picLocks noChangeAspect="0"/>
        </xdr:cNvPicPr>
      </xdr:nvPicPr>
      <xdr:blipFill>
        <a:blip r:embed="rId2"/>
        <a:stretch>
          <a:fillRect/>
        </a:stretch>
      </xdr:blipFill>
      <xdr:spPr>
        <a:xfrm>
          <a:off x="323850" y="821055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53</xdr:row>
      <xdr:rowOff>9525</xdr:rowOff>
    </xdr:from>
    <xdr:to>
      <xdr:col>1</xdr:col>
      <xdr:colOff>190500</xdr:colOff>
      <xdr:row>53</xdr:row>
      <xdr:rowOff>142875</xdr:rowOff>
    </xdr:to>
    <xdr:pic>
      <xdr:nvPicPr>
        <xdr:cNvPr id="56" name="CheckBox65"/>
        <xdr:cNvPicPr preferRelativeResize="1">
          <a:picLocks noChangeAspect="0"/>
        </xdr:cNvPicPr>
      </xdr:nvPicPr>
      <xdr:blipFill>
        <a:blip r:embed="rId2"/>
        <a:stretch>
          <a:fillRect/>
        </a:stretch>
      </xdr:blipFill>
      <xdr:spPr>
        <a:xfrm>
          <a:off x="323850" y="806767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52</xdr:row>
      <xdr:rowOff>9525</xdr:rowOff>
    </xdr:from>
    <xdr:to>
      <xdr:col>1</xdr:col>
      <xdr:colOff>190500</xdr:colOff>
      <xdr:row>52</xdr:row>
      <xdr:rowOff>142875</xdr:rowOff>
    </xdr:to>
    <xdr:pic>
      <xdr:nvPicPr>
        <xdr:cNvPr id="57" name="CheckBox66"/>
        <xdr:cNvPicPr preferRelativeResize="1">
          <a:picLocks noChangeAspect="0"/>
        </xdr:cNvPicPr>
      </xdr:nvPicPr>
      <xdr:blipFill>
        <a:blip r:embed="rId2"/>
        <a:stretch>
          <a:fillRect/>
        </a:stretch>
      </xdr:blipFill>
      <xdr:spPr>
        <a:xfrm>
          <a:off x="323850" y="792480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51</xdr:row>
      <xdr:rowOff>9525</xdr:rowOff>
    </xdr:from>
    <xdr:to>
      <xdr:col>1</xdr:col>
      <xdr:colOff>190500</xdr:colOff>
      <xdr:row>51</xdr:row>
      <xdr:rowOff>142875</xdr:rowOff>
    </xdr:to>
    <xdr:pic>
      <xdr:nvPicPr>
        <xdr:cNvPr id="58" name="CheckBox67"/>
        <xdr:cNvPicPr preferRelativeResize="1">
          <a:picLocks noChangeAspect="0"/>
        </xdr:cNvPicPr>
      </xdr:nvPicPr>
      <xdr:blipFill>
        <a:blip r:embed="rId2"/>
        <a:stretch>
          <a:fillRect/>
        </a:stretch>
      </xdr:blipFill>
      <xdr:spPr>
        <a:xfrm>
          <a:off x="323850" y="7781925"/>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50</xdr:row>
      <xdr:rowOff>9525</xdr:rowOff>
    </xdr:from>
    <xdr:to>
      <xdr:col>1</xdr:col>
      <xdr:colOff>190500</xdr:colOff>
      <xdr:row>50</xdr:row>
      <xdr:rowOff>142875</xdr:rowOff>
    </xdr:to>
    <xdr:pic>
      <xdr:nvPicPr>
        <xdr:cNvPr id="59" name="CheckBox68"/>
        <xdr:cNvPicPr preferRelativeResize="1">
          <a:picLocks noChangeAspect="0"/>
        </xdr:cNvPicPr>
      </xdr:nvPicPr>
      <xdr:blipFill>
        <a:blip r:embed="rId2"/>
        <a:stretch>
          <a:fillRect/>
        </a:stretch>
      </xdr:blipFill>
      <xdr:spPr>
        <a:xfrm>
          <a:off x="323850" y="7639050"/>
          <a:ext cx="142875" cy="133350"/>
        </a:xfrm>
        <a:prstGeom prst="rect">
          <a:avLst/>
        </a:prstGeom>
        <a:solidFill>
          <a:srgbClr val="FFFFFF"/>
        </a:solidFill>
        <a:ln w="1" cmpd="sng">
          <a:noFill/>
        </a:ln>
      </xdr:spPr>
    </xdr:pic>
    <xdr:clientData fLocksWithSheet="0"/>
  </xdr:twoCellAnchor>
  <xdr:twoCellAnchor editAs="oneCell">
    <xdr:from>
      <xdr:col>14</xdr:col>
      <xdr:colOff>47625</xdr:colOff>
      <xdr:row>10</xdr:row>
      <xdr:rowOff>9525</xdr:rowOff>
    </xdr:from>
    <xdr:to>
      <xdr:col>14</xdr:col>
      <xdr:colOff>190500</xdr:colOff>
      <xdr:row>10</xdr:row>
      <xdr:rowOff>142875</xdr:rowOff>
    </xdr:to>
    <xdr:pic>
      <xdr:nvPicPr>
        <xdr:cNvPr id="60" name="CheckBox69"/>
        <xdr:cNvPicPr preferRelativeResize="1">
          <a:picLocks noChangeAspect="0"/>
        </xdr:cNvPicPr>
      </xdr:nvPicPr>
      <xdr:blipFill>
        <a:blip r:embed="rId2"/>
        <a:stretch>
          <a:fillRect/>
        </a:stretch>
      </xdr:blipFill>
      <xdr:spPr>
        <a:xfrm>
          <a:off x="4533900" y="1676400"/>
          <a:ext cx="142875" cy="133350"/>
        </a:xfrm>
        <a:prstGeom prst="rect">
          <a:avLst/>
        </a:prstGeom>
        <a:solidFill>
          <a:srgbClr val="FFFFFF"/>
        </a:solidFill>
        <a:ln w="1" cmpd="sng">
          <a:noFill/>
        </a:ln>
      </xdr:spPr>
    </xdr:pic>
    <xdr:clientData fLocksWithSheet="0"/>
  </xdr:twoCellAnchor>
  <xdr:twoCellAnchor editAs="oneCell">
    <xdr:from>
      <xdr:col>14</xdr:col>
      <xdr:colOff>47625</xdr:colOff>
      <xdr:row>11</xdr:row>
      <xdr:rowOff>9525</xdr:rowOff>
    </xdr:from>
    <xdr:to>
      <xdr:col>14</xdr:col>
      <xdr:colOff>190500</xdr:colOff>
      <xdr:row>11</xdr:row>
      <xdr:rowOff>142875</xdr:rowOff>
    </xdr:to>
    <xdr:pic>
      <xdr:nvPicPr>
        <xdr:cNvPr id="61" name="CheckBox70"/>
        <xdr:cNvPicPr preferRelativeResize="1">
          <a:picLocks noChangeAspect="0"/>
        </xdr:cNvPicPr>
      </xdr:nvPicPr>
      <xdr:blipFill>
        <a:blip r:embed="rId2"/>
        <a:stretch>
          <a:fillRect/>
        </a:stretch>
      </xdr:blipFill>
      <xdr:spPr>
        <a:xfrm>
          <a:off x="4533900" y="181927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55</xdr:row>
      <xdr:rowOff>9525</xdr:rowOff>
    </xdr:from>
    <xdr:to>
      <xdr:col>10</xdr:col>
      <xdr:colOff>190500</xdr:colOff>
      <xdr:row>55</xdr:row>
      <xdr:rowOff>142875</xdr:rowOff>
    </xdr:to>
    <xdr:pic>
      <xdr:nvPicPr>
        <xdr:cNvPr id="62" name="CheckBox71"/>
        <xdr:cNvPicPr preferRelativeResize="1">
          <a:picLocks noChangeAspect="0"/>
        </xdr:cNvPicPr>
      </xdr:nvPicPr>
      <xdr:blipFill>
        <a:blip r:embed="rId2"/>
        <a:stretch>
          <a:fillRect/>
        </a:stretch>
      </xdr:blipFill>
      <xdr:spPr>
        <a:xfrm>
          <a:off x="3333750" y="837247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54</xdr:row>
      <xdr:rowOff>9525</xdr:rowOff>
    </xdr:from>
    <xdr:to>
      <xdr:col>10</xdr:col>
      <xdr:colOff>190500</xdr:colOff>
      <xdr:row>54</xdr:row>
      <xdr:rowOff>142875</xdr:rowOff>
    </xdr:to>
    <xdr:pic>
      <xdr:nvPicPr>
        <xdr:cNvPr id="63" name="CheckBox72"/>
        <xdr:cNvPicPr preferRelativeResize="1">
          <a:picLocks noChangeAspect="0"/>
        </xdr:cNvPicPr>
      </xdr:nvPicPr>
      <xdr:blipFill>
        <a:blip r:embed="rId2"/>
        <a:stretch>
          <a:fillRect/>
        </a:stretch>
      </xdr:blipFill>
      <xdr:spPr>
        <a:xfrm>
          <a:off x="3333750" y="8210550"/>
          <a:ext cx="142875" cy="133350"/>
        </a:xfrm>
        <a:prstGeom prst="rect">
          <a:avLst/>
        </a:prstGeom>
        <a:solidFill>
          <a:srgbClr val="FFFFFF"/>
        </a:solidFill>
        <a:ln w="1" cmpd="sng">
          <a:noFill/>
        </a:ln>
      </xdr:spPr>
    </xdr:pic>
    <xdr:clientData fLocksWithSheet="0"/>
  </xdr:twoCellAnchor>
  <xdr:twoCellAnchor editAs="oneCell">
    <xdr:from>
      <xdr:col>12</xdr:col>
      <xdr:colOff>47625</xdr:colOff>
      <xdr:row>34</xdr:row>
      <xdr:rowOff>9525</xdr:rowOff>
    </xdr:from>
    <xdr:to>
      <xdr:col>13</xdr:col>
      <xdr:colOff>9525</xdr:colOff>
      <xdr:row>34</xdr:row>
      <xdr:rowOff>142875</xdr:rowOff>
    </xdr:to>
    <xdr:pic>
      <xdr:nvPicPr>
        <xdr:cNvPr id="64" name="CheckBox73"/>
        <xdr:cNvPicPr preferRelativeResize="1">
          <a:picLocks noChangeAspect="0"/>
        </xdr:cNvPicPr>
      </xdr:nvPicPr>
      <xdr:blipFill>
        <a:blip r:embed="rId2"/>
        <a:stretch>
          <a:fillRect/>
        </a:stretch>
      </xdr:blipFill>
      <xdr:spPr>
        <a:xfrm>
          <a:off x="3752850" y="5238750"/>
          <a:ext cx="142875" cy="133350"/>
        </a:xfrm>
        <a:prstGeom prst="rect">
          <a:avLst/>
        </a:prstGeom>
        <a:solidFill>
          <a:srgbClr val="FFFFFF"/>
        </a:solidFill>
        <a:ln w="1" cmpd="sng">
          <a:noFill/>
        </a:ln>
      </xdr:spPr>
    </xdr:pic>
    <xdr:clientData fLocksWithSheet="0"/>
  </xdr:twoCellAnchor>
  <xdr:twoCellAnchor editAs="oneCell">
    <xdr:from>
      <xdr:col>12</xdr:col>
      <xdr:colOff>47625</xdr:colOff>
      <xdr:row>35</xdr:row>
      <xdr:rowOff>9525</xdr:rowOff>
    </xdr:from>
    <xdr:to>
      <xdr:col>13</xdr:col>
      <xdr:colOff>9525</xdr:colOff>
      <xdr:row>35</xdr:row>
      <xdr:rowOff>142875</xdr:rowOff>
    </xdr:to>
    <xdr:pic>
      <xdr:nvPicPr>
        <xdr:cNvPr id="65" name="CheckBox74"/>
        <xdr:cNvPicPr preferRelativeResize="1">
          <a:picLocks noChangeAspect="0"/>
        </xdr:cNvPicPr>
      </xdr:nvPicPr>
      <xdr:blipFill>
        <a:blip r:embed="rId2"/>
        <a:stretch>
          <a:fillRect/>
        </a:stretch>
      </xdr:blipFill>
      <xdr:spPr>
        <a:xfrm>
          <a:off x="3752850" y="5381625"/>
          <a:ext cx="142875" cy="133350"/>
        </a:xfrm>
        <a:prstGeom prst="rect">
          <a:avLst/>
        </a:prstGeom>
        <a:solidFill>
          <a:srgbClr val="FFFFFF"/>
        </a:solidFill>
        <a:ln w="1" cmpd="sng">
          <a:noFill/>
        </a:ln>
      </xdr:spPr>
    </xdr:pic>
    <xdr:clientData fLocksWithSheet="0"/>
  </xdr:twoCellAnchor>
  <xdr:twoCellAnchor editAs="oneCell">
    <xdr:from>
      <xdr:col>12</xdr:col>
      <xdr:colOff>47625</xdr:colOff>
      <xdr:row>36</xdr:row>
      <xdr:rowOff>9525</xdr:rowOff>
    </xdr:from>
    <xdr:to>
      <xdr:col>13</xdr:col>
      <xdr:colOff>9525</xdr:colOff>
      <xdr:row>36</xdr:row>
      <xdr:rowOff>142875</xdr:rowOff>
    </xdr:to>
    <xdr:pic>
      <xdr:nvPicPr>
        <xdr:cNvPr id="66" name="CheckBox75"/>
        <xdr:cNvPicPr preferRelativeResize="1">
          <a:picLocks noChangeAspect="0"/>
        </xdr:cNvPicPr>
      </xdr:nvPicPr>
      <xdr:blipFill>
        <a:blip r:embed="rId2"/>
        <a:stretch>
          <a:fillRect/>
        </a:stretch>
      </xdr:blipFill>
      <xdr:spPr>
        <a:xfrm>
          <a:off x="3752850" y="5524500"/>
          <a:ext cx="142875" cy="133350"/>
        </a:xfrm>
        <a:prstGeom prst="rect">
          <a:avLst/>
        </a:prstGeom>
        <a:solidFill>
          <a:srgbClr val="FFFFFF"/>
        </a:solidFill>
        <a:ln w="1" cmpd="sng">
          <a:noFill/>
        </a:ln>
      </xdr:spPr>
    </xdr:pic>
    <xdr:clientData fLocksWithSheet="0"/>
  </xdr:twoCellAnchor>
  <xdr:twoCellAnchor editAs="oneCell">
    <xdr:from>
      <xdr:col>12</xdr:col>
      <xdr:colOff>47625</xdr:colOff>
      <xdr:row>37</xdr:row>
      <xdr:rowOff>9525</xdr:rowOff>
    </xdr:from>
    <xdr:to>
      <xdr:col>13</xdr:col>
      <xdr:colOff>9525</xdr:colOff>
      <xdr:row>37</xdr:row>
      <xdr:rowOff>142875</xdr:rowOff>
    </xdr:to>
    <xdr:pic>
      <xdr:nvPicPr>
        <xdr:cNvPr id="67" name="CheckBox76"/>
        <xdr:cNvPicPr preferRelativeResize="1">
          <a:picLocks noChangeAspect="0"/>
        </xdr:cNvPicPr>
      </xdr:nvPicPr>
      <xdr:blipFill>
        <a:blip r:embed="rId2"/>
        <a:stretch>
          <a:fillRect/>
        </a:stretch>
      </xdr:blipFill>
      <xdr:spPr>
        <a:xfrm>
          <a:off x="3752850" y="5667375"/>
          <a:ext cx="142875" cy="133350"/>
        </a:xfrm>
        <a:prstGeom prst="rect">
          <a:avLst/>
        </a:prstGeom>
        <a:solidFill>
          <a:srgbClr val="FFFFFF"/>
        </a:solidFill>
        <a:ln w="1" cmpd="sng">
          <a:noFill/>
        </a:ln>
      </xdr:spPr>
    </xdr:pic>
    <xdr:clientData fLocksWithSheet="0"/>
  </xdr:twoCellAnchor>
  <xdr:twoCellAnchor editAs="oneCell">
    <xdr:from>
      <xdr:col>12</xdr:col>
      <xdr:colOff>47625</xdr:colOff>
      <xdr:row>38</xdr:row>
      <xdr:rowOff>9525</xdr:rowOff>
    </xdr:from>
    <xdr:to>
      <xdr:col>13</xdr:col>
      <xdr:colOff>9525</xdr:colOff>
      <xdr:row>38</xdr:row>
      <xdr:rowOff>142875</xdr:rowOff>
    </xdr:to>
    <xdr:pic>
      <xdr:nvPicPr>
        <xdr:cNvPr id="68" name="CheckBox77"/>
        <xdr:cNvPicPr preferRelativeResize="1">
          <a:picLocks noChangeAspect="0"/>
        </xdr:cNvPicPr>
      </xdr:nvPicPr>
      <xdr:blipFill>
        <a:blip r:embed="rId2"/>
        <a:stretch>
          <a:fillRect/>
        </a:stretch>
      </xdr:blipFill>
      <xdr:spPr>
        <a:xfrm>
          <a:off x="3752850" y="5810250"/>
          <a:ext cx="142875" cy="133350"/>
        </a:xfrm>
        <a:prstGeom prst="rect">
          <a:avLst/>
        </a:prstGeom>
        <a:solidFill>
          <a:srgbClr val="FFFFFF"/>
        </a:solidFill>
        <a:ln w="1" cmpd="sng">
          <a:noFill/>
        </a:ln>
      </xdr:spPr>
    </xdr:pic>
    <xdr:clientData fLocksWithSheet="0"/>
  </xdr:twoCellAnchor>
  <xdr:twoCellAnchor editAs="oneCell">
    <xdr:from>
      <xdr:col>12</xdr:col>
      <xdr:colOff>47625</xdr:colOff>
      <xdr:row>39</xdr:row>
      <xdr:rowOff>9525</xdr:rowOff>
    </xdr:from>
    <xdr:to>
      <xdr:col>13</xdr:col>
      <xdr:colOff>9525</xdr:colOff>
      <xdr:row>39</xdr:row>
      <xdr:rowOff>142875</xdr:rowOff>
    </xdr:to>
    <xdr:pic>
      <xdr:nvPicPr>
        <xdr:cNvPr id="69" name="CheckBox78"/>
        <xdr:cNvPicPr preferRelativeResize="1">
          <a:picLocks noChangeAspect="0"/>
        </xdr:cNvPicPr>
      </xdr:nvPicPr>
      <xdr:blipFill>
        <a:blip r:embed="rId2"/>
        <a:stretch>
          <a:fillRect/>
        </a:stretch>
      </xdr:blipFill>
      <xdr:spPr>
        <a:xfrm>
          <a:off x="3752850" y="5953125"/>
          <a:ext cx="142875" cy="133350"/>
        </a:xfrm>
        <a:prstGeom prst="rect">
          <a:avLst/>
        </a:prstGeom>
        <a:solidFill>
          <a:srgbClr val="FFFFFF"/>
        </a:solidFill>
        <a:ln w="1" cmpd="sng">
          <a:noFill/>
        </a:ln>
      </xdr:spPr>
    </xdr:pic>
    <xdr:clientData fLocksWithSheet="0"/>
  </xdr:twoCellAnchor>
  <xdr:twoCellAnchor editAs="oneCell">
    <xdr:from>
      <xdr:col>15</xdr:col>
      <xdr:colOff>209550</xdr:colOff>
      <xdr:row>34</xdr:row>
      <xdr:rowOff>19050</xdr:rowOff>
    </xdr:from>
    <xdr:to>
      <xdr:col>16</xdr:col>
      <xdr:colOff>19050</xdr:colOff>
      <xdr:row>35</xdr:row>
      <xdr:rowOff>9525</xdr:rowOff>
    </xdr:to>
    <xdr:pic>
      <xdr:nvPicPr>
        <xdr:cNvPr id="70" name="CheckBox47"/>
        <xdr:cNvPicPr preferRelativeResize="1">
          <a:picLocks noChangeAspect="0"/>
        </xdr:cNvPicPr>
      </xdr:nvPicPr>
      <xdr:blipFill>
        <a:blip r:embed="rId2"/>
        <a:stretch>
          <a:fillRect/>
        </a:stretch>
      </xdr:blipFill>
      <xdr:spPr>
        <a:xfrm>
          <a:off x="4905375" y="5248275"/>
          <a:ext cx="142875" cy="133350"/>
        </a:xfrm>
        <a:prstGeom prst="rect">
          <a:avLst/>
        </a:prstGeom>
        <a:solidFill>
          <a:srgbClr val="FFFFFF"/>
        </a:solidFill>
        <a:ln w="1" cmpd="sng">
          <a:noFill/>
        </a:ln>
      </xdr:spPr>
    </xdr:pic>
    <xdr:clientData fLocksWithSheet="0"/>
  </xdr:twoCellAnchor>
  <xdr:twoCellAnchor editAs="oneCell">
    <xdr:from>
      <xdr:col>15</xdr:col>
      <xdr:colOff>209550</xdr:colOff>
      <xdr:row>35</xdr:row>
      <xdr:rowOff>19050</xdr:rowOff>
    </xdr:from>
    <xdr:to>
      <xdr:col>16</xdr:col>
      <xdr:colOff>19050</xdr:colOff>
      <xdr:row>36</xdr:row>
      <xdr:rowOff>9525</xdr:rowOff>
    </xdr:to>
    <xdr:pic>
      <xdr:nvPicPr>
        <xdr:cNvPr id="71" name="CheckBox48"/>
        <xdr:cNvPicPr preferRelativeResize="1">
          <a:picLocks noChangeAspect="0"/>
        </xdr:cNvPicPr>
      </xdr:nvPicPr>
      <xdr:blipFill>
        <a:blip r:embed="rId2"/>
        <a:stretch>
          <a:fillRect/>
        </a:stretch>
      </xdr:blipFill>
      <xdr:spPr>
        <a:xfrm>
          <a:off x="4905375" y="5391150"/>
          <a:ext cx="142875" cy="133350"/>
        </a:xfrm>
        <a:prstGeom prst="rect">
          <a:avLst/>
        </a:prstGeom>
        <a:solidFill>
          <a:srgbClr val="FFFFFF"/>
        </a:solidFill>
        <a:ln w="1" cmpd="sng">
          <a:noFill/>
        </a:ln>
      </xdr:spPr>
    </xdr:pic>
    <xdr:clientData fLocksWithSheet="0"/>
  </xdr:twoCellAnchor>
  <xdr:twoCellAnchor editAs="oneCell">
    <xdr:from>
      <xdr:col>15</xdr:col>
      <xdr:colOff>209550</xdr:colOff>
      <xdr:row>43</xdr:row>
      <xdr:rowOff>19050</xdr:rowOff>
    </xdr:from>
    <xdr:to>
      <xdr:col>16</xdr:col>
      <xdr:colOff>19050</xdr:colOff>
      <xdr:row>43</xdr:row>
      <xdr:rowOff>152400</xdr:rowOff>
    </xdr:to>
    <xdr:pic>
      <xdr:nvPicPr>
        <xdr:cNvPr id="72" name="CheckBox49"/>
        <xdr:cNvPicPr preferRelativeResize="1">
          <a:picLocks noChangeAspect="0"/>
        </xdr:cNvPicPr>
      </xdr:nvPicPr>
      <xdr:blipFill>
        <a:blip r:embed="rId2"/>
        <a:stretch>
          <a:fillRect/>
        </a:stretch>
      </xdr:blipFill>
      <xdr:spPr>
        <a:xfrm>
          <a:off x="4905375" y="6581775"/>
          <a:ext cx="142875" cy="133350"/>
        </a:xfrm>
        <a:prstGeom prst="rect">
          <a:avLst/>
        </a:prstGeom>
        <a:solidFill>
          <a:srgbClr val="FFFFFF"/>
        </a:solidFill>
        <a:ln w="1" cmpd="sng">
          <a:noFill/>
        </a:ln>
      </xdr:spPr>
    </xdr:pic>
    <xdr:clientData fLocksWithSheet="0"/>
  </xdr:twoCellAnchor>
  <xdr:twoCellAnchor editAs="oneCell">
    <xdr:from>
      <xdr:col>15</xdr:col>
      <xdr:colOff>209550</xdr:colOff>
      <xdr:row>44</xdr:row>
      <xdr:rowOff>19050</xdr:rowOff>
    </xdr:from>
    <xdr:to>
      <xdr:col>16</xdr:col>
      <xdr:colOff>19050</xdr:colOff>
      <xdr:row>45</xdr:row>
      <xdr:rowOff>9525</xdr:rowOff>
    </xdr:to>
    <xdr:pic>
      <xdr:nvPicPr>
        <xdr:cNvPr id="73" name="CheckBox50"/>
        <xdr:cNvPicPr preferRelativeResize="1">
          <a:picLocks noChangeAspect="0"/>
        </xdr:cNvPicPr>
      </xdr:nvPicPr>
      <xdr:blipFill>
        <a:blip r:embed="rId2"/>
        <a:stretch>
          <a:fillRect/>
        </a:stretch>
      </xdr:blipFill>
      <xdr:spPr>
        <a:xfrm>
          <a:off x="4905375" y="6743700"/>
          <a:ext cx="142875" cy="133350"/>
        </a:xfrm>
        <a:prstGeom prst="rect">
          <a:avLst/>
        </a:prstGeom>
        <a:solidFill>
          <a:srgbClr val="FFFFFF"/>
        </a:solidFill>
        <a:ln w="1" cmpd="sng">
          <a:noFill/>
        </a:ln>
      </xdr:spPr>
    </xdr:pic>
    <xdr:clientData fLocksWithSheet="0"/>
  </xdr:twoCellAnchor>
  <xdr:twoCellAnchor editAs="oneCell">
    <xdr:from>
      <xdr:col>9</xdr:col>
      <xdr:colOff>323850</xdr:colOff>
      <xdr:row>44</xdr:row>
      <xdr:rowOff>9525</xdr:rowOff>
    </xdr:from>
    <xdr:to>
      <xdr:col>9</xdr:col>
      <xdr:colOff>466725</xdr:colOff>
      <xdr:row>44</xdr:row>
      <xdr:rowOff>142875</xdr:rowOff>
    </xdr:to>
    <xdr:pic>
      <xdr:nvPicPr>
        <xdr:cNvPr id="74" name="CheckBox51"/>
        <xdr:cNvPicPr preferRelativeResize="1">
          <a:picLocks noChangeAspect="0"/>
        </xdr:cNvPicPr>
      </xdr:nvPicPr>
      <xdr:blipFill>
        <a:blip r:embed="rId2"/>
        <a:stretch>
          <a:fillRect/>
        </a:stretch>
      </xdr:blipFill>
      <xdr:spPr>
        <a:xfrm>
          <a:off x="3124200" y="6734175"/>
          <a:ext cx="142875" cy="133350"/>
        </a:xfrm>
        <a:prstGeom prst="rect">
          <a:avLst/>
        </a:prstGeom>
        <a:solidFill>
          <a:srgbClr val="FFFFFF"/>
        </a:solidFill>
        <a:ln w="1" cmpd="sng">
          <a:noFill/>
        </a:ln>
      </xdr:spPr>
    </xdr:pic>
    <xdr:clientData fLocksWithSheet="0"/>
  </xdr:twoCellAnchor>
  <xdr:twoCellAnchor editAs="oneCell">
    <xdr:from>
      <xdr:col>9</xdr:col>
      <xdr:colOff>323850</xdr:colOff>
      <xdr:row>45</xdr:row>
      <xdr:rowOff>9525</xdr:rowOff>
    </xdr:from>
    <xdr:to>
      <xdr:col>9</xdr:col>
      <xdr:colOff>466725</xdr:colOff>
      <xdr:row>45</xdr:row>
      <xdr:rowOff>142875</xdr:rowOff>
    </xdr:to>
    <xdr:pic>
      <xdr:nvPicPr>
        <xdr:cNvPr id="75" name="CheckBox52"/>
        <xdr:cNvPicPr preferRelativeResize="1">
          <a:picLocks noChangeAspect="0"/>
        </xdr:cNvPicPr>
      </xdr:nvPicPr>
      <xdr:blipFill>
        <a:blip r:embed="rId2"/>
        <a:stretch>
          <a:fillRect/>
        </a:stretch>
      </xdr:blipFill>
      <xdr:spPr>
        <a:xfrm>
          <a:off x="3124200" y="6877050"/>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6</xdr:row>
      <xdr:rowOff>9525</xdr:rowOff>
    </xdr:from>
    <xdr:to>
      <xdr:col>10</xdr:col>
      <xdr:colOff>190500</xdr:colOff>
      <xdr:row>6</xdr:row>
      <xdr:rowOff>142875</xdr:rowOff>
    </xdr:to>
    <xdr:pic>
      <xdr:nvPicPr>
        <xdr:cNvPr id="76" name="CheckBox56"/>
        <xdr:cNvPicPr preferRelativeResize="1">
          <a:picLocks noChangeAspect="0"/>
        </xdr:cNvPicPr>
      </xdr:nvPicPr>
      <xdr:blipFill>
        <a:blip r:embed="rId2"/>
        <a:stretch>
          <a:fillRect/>
        </a:stretch>
      </xdr:blipFill>
      <xdr:spPr>
        <a:xfrm>
          <a:off x="3333750" y="1085850"/>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7</xdr:row>
      <xdr:rowOff>9525</xdr:rowOff>
    </xdr:from>
    <xdr:to>
      <xdr:col>10</xdr:col>
      <xdr:colOff>190500</xdr:colOff>
      <xdr:row>7</xdr:row>
      <xdr:rowOff>142875</xdr:rowOff>
    </xdr:to>
    <xdr:pic>
      <xdr:nvPicPr>
        <xdr:cNvPr id="77" name="CheckBox57"/>
        <xdr:cNvPicPr preferRelativeResize="1">
          <a:picLocks noChangeAspect="0"/>
        </xdr:cNvPicPr>
      </xdr:nvPicPr>
      <xdr:blipFill>
        <a:blip r:embed="rId2"/>
        <a:stretch>
          <a:fillRect/>
        </a:stretch>
      </xdr:blipFill>
      <xdr:spPr>
        <a:xfrm>
          <a:off x="3333750" y="1228725"/>
          <a:ext cx="142875" cy="133350"/>
        </a:xfrm>
        <a:prstGeom prst="rect">
          <a:avLst/>
        </a:prstGeom>
        <a:solidFill>
          <a:srgbClr val="FFFFFF"/>
        </a:solidFill>
        <a:ln w="1" cmpd="sng">
          <a:noFill/>
        </a:ln>
      </xdr:spPr>
    </xdr:pic>
    <xdr:clientData fLocksWithSheet="0"/>
  </xdr:twoCellAnchor>
  <xdr:twoCellAnchor editAs="oneCell">
    <xdr:from>
      <xdr:col>10</xdr:col>
      <xdr:colOff>47625</xdr:colOff>
      <xdr:row>8</xdr:row>
      <xdr:rowOff>9525</xdr:rowOff>
    </xdr:from>
    <xdr:to>
      <xdr:col>10</xdr:col>
      <xdr:colOff>190500</xdr:colOff>
      <xdr:row>8</xdr:row>
      <xdr:rowOff>142875</xdr:rowOff>
    </xdr:to>
    <xdr:pic>
      <xdr:nvPicPr>
        <xdr:cNvPr id="78" name="CheckBox79"/>
        <xdr:cNvPicPr preferRelativeResize="1">
          <a:picLocks noChangeAspect="0"/>
        </xdr:cNvPicPr>
      </xdr:nvPicPr>
      <xdr:blipFill>
        <a:blip r:embed="rId2"/>
        <a:stretch>
          <a:fillRect/>
        </a:stretch>
      </xdr:blipFill>
      <xdr:spPr>
        <a:xfrm>
          <a:off x="3333750" y="137160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29</xdr:row>
      <xdr:rowOff>9525</xdr:rowOff>
    </xdr:from>
    <xdr:to>
      <xdr:col>1</xdr:col>
      <xdr:colOff>190500</xdr:colOff>
      <xdr:row>29</xdr:row>
      <xdr:rowOff>142875</xdr:rowOff>
    </xdr:to>
    <xdr:pic>
      <xdr:nvPicPr>
        <xdr:cNvPr id="79" name="CheckBox9"/>
        <xdr:cNvPicPr preferRelativeResize="1">
          <a:picLocks noChangeAspect="0"/>
        </xdr:cNvPicPr>
      </xdr:nvPicPr>
      <xdr:blipFill>
        <a:blip r:embed="rId2"/>
        <a:stretch>
          <a:fillRect/>
        </a:stretch>
      </xdr:blipFill>
      <xdr:spPr>
        <a:xfrm>
          <a:off x="323850" y="4476750"/>
          <a:ext cx="142875" cy="133350"/>
        </a:xfrm>
        <a:prstGeom prst="rect">
          <a:avLst/>
        </a:prstGeom>
        <a:solidFill>
          <a:srgbClr val="FFFFFF"/>
        </a:solidFill>
        <a:ln w="1" cmpd="sng">
          <a:noFill/>
        </a:ln>
      </xdr:spPr>
    </xdr:pic>
    <xdr:clientData fLocksWithSheet="0"/>
  </xdr:twoCellAnchor>
  <xdr:twoCellAnchor editAs="oneCell">
    <xdr:from>
      <xdr:col>1</xdr:col>
      <xdr:colOff>47625</xdr:colOff>
      <xdr:row>30</xdr:row>
      <xdr:rowOff>9525</xdr:rowOff>
    </xdr:from>
    <xdr:to>
      <xdr:col>1</xdr:col>
      <xdr:colOff>190500</xdr:colOff>
      <xdr:row>30</xdr:row>
      <xdr:rowOff>142875</xdr:rowOff>
    </xdr:to>
    <xdr:pic>
      <xdr:nvPicPr>
        <xdr:cNvPr id="80" name="CheckBox80"/>
        <xdr:cNvPicPr preferRelativeResize="1">
          <a:picLocks noChangeAspect="0"/>
        </xdr:cNvPicPr>
      </xdr:nvPicPr>
      <xdr:blipFill>
        <a:blip r:embed="rId2"/>
        <a:stretch>
          <a:fillRect/>
        </a:stretch>
      </xdr:blipFill>
      <xdr:spPr>
        <a:xfrm>
          <a:off x="323850" y="4619625"/>
          <a:ext cx="142875" cy="133350"/>
        </a:xfrm>
        <a:prstGeom prst="rect">
          <a:avLst/>
        </a:prstGeom>
        <a:solidFill>
          <a:srgbClr val="FFFFFF"/>
        </a:solidFill>
        <a:ln w="1"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3152775" y="73342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3152775" y="5715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3152775" y="409575"/>
          <a:ext cx="180975" cy="161925"/>
        </a:xfrm>
        <a:prstGeom prst="rect">
          <a:avLst/>
        </a:prstGeom>
        <a:solidFill>
          <a:srgbClr val="FFFFFF"/>
        </a:solidFill>
        <a:ln w="1" cmpd="sng">
          <a:noFill/>
        </a:ln>
      </xdr:spPr>
    </xdr:pic>
    <xdr:clientData fLocksWithSheet="0"/>
  </xdr:twoCellAnchor>
  <xdr:twoCellAnchor editAs="oneCell">
    <xdr:from>
      <xdr:col>0</xdr:col>
      <xdr:colOff>38100</xdr:colOff>
      <xdr:row>42</xdr:row>
      <xdr:rowOff>0</xdr:rowOff>
    </xdr:from>
    <xdr:to>
      <xdr:col>0</xdr:col>
      <xdr:colOff>571500</xdr:colOff>
      <xdr:row>44</xdr:row>
      <xdr:rowOff>9525</xdr:rowOff>
    </xdr:to>
    <xdr:pic>
      <xdr:nvPicPr>
        <xdr:cNvPr id="4" name="CheckBox6"/>
        <xdr:cNvPicPr preferRelativeResize="1">
          <a:picLocks noChangeAspect="0"/>
        </xdr:cNvPicPr>
      </xdr:nvPicPr>
      <xdr:blipFill>
        <a:blip r:embed="rId2"/>
        <a:stretch>
          <a:fillRect/>
        </a:stretch>
      </xdr:blipFill>
      <xdr:spPr>
        <a:xfrm>
          <a:off x="38100" y="6477000"/>
          <a:ext cx="533400" cy="333375"/>
        </a:xfrm>
        <a:prstGeom prst="rect">
          <a:avLst/>
        </a:prstGeom>
        <a:solidFill>
          <a:srgbClr val="FFFFFF"/>
        </a:solidFill>
        <a:ln w="1" cmpd="sng">
          <a:noFill/>
        </a:ln>
      </xdr:spPr>
    </xdr:pic>
    <xdr:clientData fLocksWithSheet="0"/>
  </xdr:twoCellAnchor>
  <xdr:twoCellAnchor editAs="oneCell">
    <xdr:from>
      <xdr:col>0</xdr:col>
      <xdr:colOff>57150</xdr:colOff>
      <xdr:row>39</xdr:row>
      <xdr:rowOff>85725</xdr:rowOff>
    </xdr:from>
    <xdr:to>
      <xdr:col>0</xdr:col>
      <xdr:colOff>495300</xdr:colOff>
      <xdr:row>42</xdr:row>
      <xdr:rowOff>47625</xdr:rowOff>
    </xdr:to>
    <xdr:pic>
      <xdr:nvPicPr>
        <xdr:cNvPr id="5" name="CheckBox7"/>
        <xdr:cNvPicPr preferRelativeResize="1">
          <a:picLocks noChangeAspect="0"/>
        </xdr:cNvPicPr>
      </xdr:nvPicPr>
      <xdr:blipFill>
        <a:blip r:embed="rId3"/>
        <a:stretch>
          <a:fillRect/>
        </a:stretch>
      </xdr:blipFill>
      <xdr:spPr>
        <a:xfrm>
          <a:off x="57150" y="6191250"/>
          <a:ext cx="438150" cy="333375"/>
        </a:xfrm>
        <a:prstGeom prst="rect">
          <a:avLst/>
        </a:prstGeom>
        <a:solidFill>
          <a:srgbClr val="FFFFFF"/>
        </a:solidFill>
        <a:ln w="1" cmpd="sng">
          <a:noFill/>
        </a:ln>
      </xdr:spPr>
    </xdr:pic>
    <xdr:clientData fLocksWithSheet="0"/>
  </xdr:twoCellAnchor>
  <xdr:twoCellAnchor editAs="oneCell">
    <xdr:from>
      <xdr:col>0</xdr:col>
      <xdr:colOff>38100</xdr:colOff>
      <xdr:row>53</xdr:row>
      <xdr:rowOff>123825</xdr:rowOff>
    </xdr:from>
    <xdr:to>
      <xdr:col>0</xdr:col>
      <xdr:colOff>571500</xdr:colOff>
      <xdr:row>55</xdr:row>
      <xdr:rowOff>133350</xdr:rowOff>
    </xdr:to>
    <xdr:pic>
      <xdr:nvPicPr>
        <xdr:cNvPr id="6" name="CheckBox8"/>
        <xdr:cNvPicPr preferRelativeResize="1">
          <a:picLocks noChangeAspect="0"/>
        </xdr:cNvPicPr>
      </xdr:nvPicPr>
      <xdr:blipFill>
        <a:blip r:embed="rId4"/>
        <a:stretch>
          <a:fillRect/>
        </a:stretch>
      </xdr:blipFill>
      <xdr:spPr>
        <a:xfrm>
          <a:off x="38100" y="8467725"/>
          <a:ext cx="533400" cy="333375"/>
        </a:xfrm>
        <a:prstGeom prst="rect">
          <a:avLst/>
        </a:prstGeom>
        <a:solidFill>
          <a:srgbClr val="FFFFFF"/>
        </a:solidFill>
        <a:ln w="1" cmpd="sng">
          <a:noFill/>
        </a:ln>
      </xdr:spPr>
    </xdr:pic>
    <xdr:clientData fLocksWithSheet="0"/>
  </xdr:twoCellAnchor>
  <xdr:twoCellAnchor editAs="oneCell">
    <xdr:from>
      <xdr:col>0</xdr:col>
      <xdr:colOff>57150</xdr:colOff>
      <xdr:row>51</xdr:row>
      <xdr:rowOff>85725</xdr:rowOff>
    </xdr:from>
    <xdr:to>
      <xdr:col>0</xdr:col>
      <xdr:colOff>495300</xdr:colOff>
      <xdr:row>53</xdr:row>
      <xdr:rowOff>95250</xdr:rowOff>
    </xdr:to>
    <xdr:pic>
      <xdr:nvPicPr>
        <xdr:cNvPr id="7" name="CheckBox9"/>
        <xdr:cNvPicPr preferRelativeResize="1">
          <a:picLocks noChangeAspect="0"/>
        </xdr:cNvPicPr>
      </xdr:nvPicPr>
      <xdr:blipFill>
        <a:blip r:embed="rId5"/>
        <a:stretch>
          <a:fillRect/>
        </a:stretch>
      </xdr:blipFill>
      <xdr:spPr>
        <a:xfrm>
          <a:off x="57150" y="8105775"/>
          <a:ext cx="438150" cy="333375"/>
        </a:xfrm>
        <a:prstGeom prst="rect">
          <a:avLst/>
        </a:prstGeom>
        <a:solidFill>
          <a:srgbClr val="FFFFFF"/>
        </a:solidFill>
        <a:ln w="1" cmpd="sng">
          <a:noFill/>
        </a:ln>
      </xdr:spPr>
    </xdr:pic>
    <xdr:clientData fLocksWithSheet="0"/>
  </xdr:twoCellAnchor>
  <xdr:twoCellAnchor editAs="oneCell">
    <xdr:from>
      <xdr:col>0</xdr:col>
      <xdr:colOff>38100</xdr:colOff>
      <xdr:row>27</xdr:row>
      <xdr:rowOff>142875</xdr:rowOff>
    </xdr:from>
    <xdr:to>
      <xdr:col>0</xdr:col>
      <xdr:colOff>571500</xdr:colOff>
      <xdr:row>30</xdr:row>
      <xdr:rowOff>47625</xdr:rowOff>
    </xdr:to>
    <xdr:pic>
      <xdr:nvPicPr>
        <xdr:cNvPr id="8" name="CheckBox10"/>
        <xdr:cNvPicPr preferRelativeResize="1">
          <a:picLocks noChangeAspect="0"/>
        </xdr:cNvPicPr>
      </xdr:nvPicPr>
      <xdr:blipFill>
        <a:blip r:embed="rId6"/>
        <a:stretch>
          <a:fillRect/>
        </a:stretch>
      </xdr:blipFill>
      <xdr:spPr>
        <a:xfrm>
          <a:off x="38100" y="4362450"/>
          <a:ext cx="533400" cy="333375"/>
        </a:xfrm>
        <a:prstGeom prst="rect">
          <a:avLst/>
        </a:prstGeom>
        <a:solidFill>
          <a:srgbClr val="FFFFFF"/>
        </a:solidFill>
        <a:ln w="1" cmpd="sng">
          <a:noFill/>
        </a:ln>
      </xdr:spPr>
    </xdr:pic>
    <xdr:clientData fLocksWithSheet="0"/>
  </xdr:twoCellAnchor>
  <xdr:twoCellAnchor editAs="oneCell">
    <xdr:from>
      <xdr:col>0</xdr:col>
      <xdr:colOff>57150</xdr:colOff>
      <xdr:row>25</xdr:row>
      <xdr:rowOff>38100</xdr:rowOff>
    </xdr:from>
    <xdr:to>
      <xdr:col>0</xdr:col>
      <xdr:colOff>495300</xdr:colOff>
      <xdr:row>27</xdr:row>
      <xdr:rowOff>114300</xdr:rowOff>
    </xdr:to>
    <xdr:pic>
      <xdr:nvPicPr>
        <xdr:cNvPr id="9" name="CheckBox11"/>
        <xdr:cNvPicPr preferRelativeResize="1">
          <a:picLocks noChangeAspect="0"/>
        </xdr:cNvPicPr>
      </xdr:nvPicPr>
      <xdr:blipFill>
        <a:blip r:embed="rId7"/>
        <a:stretch>
          <a:fillRect/>
        </a:stretch>
      </xdr:blipFill>
      <xdr:spPr>
        <a:xfrm>
          <a:off x="57150" y="4000500"/>
          <a:ext cx="438150" cy="333375"/>
        </a:xfrm>
        <a:prstGeom prst="rect">
          <a:avLst/>
        </a:prstGeom>
        <a:solidFill>
          <a:srgbClr val="FFFFFF"/>
        </a:solidFill>
        <a:ln w="1" cmpd="sng">
          <a:noFill/>
        </a:ln>
      </xdr:spPr>
    </xdr:pic>
    <xdr:clientData fLocksWithSheet="0"/>
  </xdr:twoCellAnchor>
  <xdr:twoCellAnchor editAs="oneCell">
    <xdr:from>
      <xdr:col>7</xdr:col>
      <xdr:colOff>28575</xdr:colOff>
      <xdr:row>6</xdr:row>
      <xdr:rowOff>266700</xdr:rowOff>
    </xdr:from>
    <xdr:to>
      <xdr:col>7</xdr:col>
      <xdr:colOff>466725</xdr:colOff>
      <xdr:row>9</xdr:row>
      <xdr:rowOff>47625</xdr:rowOff>
    </xdr:to>
    <xdr:pic>
      <xdr:nvPicPr>
        <xdr:cNvPr id="10" name="CheckBox4"/>
        <xdr:cNvPicPr preferRelativeResize="1">
          <a:picLocks noChangeAspect="0"/>
        </xdr:cNvPicPr>
      </xdr:nvPicPr>
      <xdr:blipFill>
        <a:blip r:embed="rId8"/>
        <a:stretch>
          <a:fillRect/>
        </a:stretch>
      </xdr:blipFill>
      <xdr:spPr>
        <a:xfrm>
          <a:off x="4267200" y="1343025"/>
          <a:ext cx="438150" cy="333375"/>
        </a:xfrm>
        <a:prstGeom prst="rect">
          <a:avLst/>
        </a:prstGeom>
        <a:solidFill>
          <a:srgbClr val="FFFFFF"/>
        </a:solidFill>
        <a:ln w="1" cmpd="sng">
          <a:noFill/>
        </a:ln>
      </xdr:spPr>
    </xdr:pic>
    <xdr:clientData fLocksWithSheet="0"/>
  </xdr:twoCellAnchor>
  <xdr:twoCellAnchor editAs="oneCell">
    <xdr:from>
      <xdr:col>7</xdr:col>
      <xdr:colOff>38100</xdr:colOff>
      <xdr:row>11</xdr:row>
      <xdr:rowOff>47625</xdr:rowOff>
    </xdr:from>
    <xdr:to>
      <xdr:col>7</xdr:col>
      <xdr:colOff>476250</xdr:colOff>
      <xdr:row>13</xdr:row>
      <xdr:rowOff>142875</xdr:rowOff>
    </xdr:to>
    <xdr:pic>
      <xdr:nvPicPr>
        <xdr:cNvPr id="11" name="CheckBox5"/>
        <xdr:cNvPicPr preferRelativeResize="1">
          <a:picLocks noChangeAspect="0"/>
        </xdr:cNvPicPr>
      </xdr:nvPicPr>
      <xdr:blipFill>
        <a:blip r:embed="rId9"/>
        <a:stretch>
          <a:fillRect/>
        </a:stretch>
      </xdr:blipFill>
      <xdr:spPr>
        <a:xfrm>
          <a:off x="4276725" y="1914525"/>
          <a:ext cx="438150" cy="333375"/>
        </a:xfrm>
        <a:prstGeom prst="rect">
          <a:avLst/>
        </a:prstGeom>
        <a:solidFill>
          <a:srgbClr val="FFFFFF"/>
        </a:solidFill>
        <a:ln w="1" cmpd="sng">
          <a:noFill/>
        </a:ln>
      </xdr:spPr>
    </xdr:pic>
    <xdr:clientData fLocksWithSheet="0"/>
  </xdr:twoCellAnchor>
  <xdr:twoCellAnchor editAs="oneCell">
    <xdr:from>
      <xdr:col>7</xdr:col>
      <xdr:colOff>28575</xdr:colOff>
      <xdr:row>14</xdr:row>
      <xdr:rowOff>28575</xdr:rowOff>
    </xdr:from>
    <xdr:to>
      <xdr:col>7</xdr:col>
      <xdr:colOff>466725</xdr:colOff>
      <xdr:row>16</xdr:row>
      <xdr:rowOff>38100</xdr:rowOff>
    </xdr:to>
    <xdr:pic>
      <xdr:nvPicPr>
        <xdr:cNvPr id="12" name="CheckBox12"/>
        <xdr:cNvPicPr preferRelativeResize="1">
          <a:picLocks noChangeAspect="0"/>
        </xdr:cNvPicPr>
      </xdr:nvPicPr>
      <xdr:blipFill>
        <a:blip r:embed="rId10"/>
        <a:stretch>
          <a:fillRect/>
        </a:stretch>
      </xdr:blipFill>
      <xdr:spPr>
        <a:xfrm>
          <a:off x="4267200" y="2295525"/>
          <a:ext cx="438150" cy="333375"/>
        </a:xfrm>
        <a:prstGeom prst="rect">
          <a:avLst/>
        </a:prstGeom>
        <a:solidFill>
          <a:srgbClr val="FFFFFF"/>
        </a:solidFill>
        <a:ln w="1" cmpd="sng">
          <a:noFill/>
        </a:ln>
      </xdr:spPr>
    </xdr:pic>
    <xdr:clientData fLocksWithSheet="0"/>
  </xdr:twoCellAnchor>
  <xdr:twoCellAnchor editAs="oneCell">
    <xdr:from>
      <xdr:col>7</xdr:col>
      <xdr:colOff>38100</xdr:colOff>
      <xdr:row>9</xdr:row>
      <xdr:rowOff>0</xdr:rowOff>
    </xdr:from>
    <xdr:to>
      <xdr:col>7</xdr:col>
      <xdr:colOff>476250</xdr:colOff>
      <xdr:row>12</xdr:row>
      <xdr:rowOff>19050</xdr:rowOff>
    </xdr:to>
    <xdr:pic>
      <xdr:nvPicPr>
        <xdr:cNvPr id="13" name="CheckBox13"/>
        <xdr:cNvPicPr preferRelativeResize="1">
          <a:picLocks noChangeAspect="0"/>
        </xdr:cNvPicPr>
      </xdr:nvPicPr>
      <xdr:blipFill>
        <a:blip r:embed="rId11"/>
        <a:stretch>
          <a:fillRect/>
        </a:stretch>
      </xdr:blipFill>
      <xdr:spPr>
        <a:xfrm>
          <a:off x="4276725" y="1628775"/>
          <a:ext cx="438150" cy="333375"/>
        </a:xfrm>
        <a:prstGeom prst="rect">
          <a:avLst/>
        </a:prstGeom>
        <a:solidFill>
          <a:srgbClr val="FFFFFF"/>
        </a:solidFill>
        <a:ln w="1" cmpd="sng">
          <a:noFill/>
        </a:ln>
      </xdr:spPr>
    </xdr:pic>
    <xdr:clientData fLocksWithSheet="0"/>
  </xdr:twoCellAnchor>
  <xdr:twoCellAnchor editAs="oneCell">
    <xdr:from>
      <xdr:col>8</xdr:col>
      <xdr:colOff>257175</xdr:colOff>
      <xdr:row>6</xdr:row>
      <xdr:rowOff>276225</xdr:rowOff>
    </xdr:from>
    <xdr:to>
      <xdr:col>9</xdr:col>
      <xdr:colOff>314325</xdr:colOff>
      <xdr:row>9</xdr:row>
      <xdr:rowOff>57150</xdr:rowOff>
    </xdr:to>
    <xdr:pic>
      <xdr:nvPicPr>
        <xdr:cNvPr id="14" name="CheckBox14"/>
        <xdr:cNvPicPr preferRelativeResize="1">
          <a:picLocks noChangeAspect="0"/>
        </xdr:cNvPicPr>
      </xdr:nvPicPr>
      <xdr:blipFill>
        <a:blip r:embed="rId12"/>
        <a:stretch>
          <a:fillRect/>
        </a:stretch>
      </xdr:blipFill>
      <xdr:spPr>
        <a:xfrm>
          <a:off x="5000625" y="1352550"/>
          <a:ext cx="533400" cy="333375"/>
        </a:xfrm>
        <a:prstGeom prst="rect">
          <a:avLst/>
        </a:prstGeom>
        <a:solidFill>
          <a:srgbClr val="FFFFFF"/>
        </a:solidFill>
        <a:ln w="1" cmpd="sng">
          <a:noFill/>
        </a:ln>
      </xdr:spPr>
    </xdr:pic>
    <xdr:clientData fLocksWithSheet="0"/>
  </xdr:twoCellAnchor>
  <xdr:twoCellAnchor editAs="oneCell">
    <xdr:from>
      <xdr:col>8</xdr:col>
      <xdr:colOff>247650</xdr:colOff>
      <xdr:row>11</xdr:row>
      <xdr:rowOff>47625</xdr:rowOff>
    </xdr:from>
    <xdr:to>
      <xdr:col>9</xdr:col>
      <xdr:colOff>304800</xdr:colOff>
      <xdr:row>13</xdr:row>
      <xdr:rowOff>142875</xdr:rowOff>
    </xdr:to>
    <xdr:pic>
      <xdr:nvPicPr>
        <xdr:cNvPr id="15" name="CheckBox15"/>
        <xdr:cNvPicPr preferRelativeResize="1">
          <a:picLocks noChangeAspect="0"/>
        </xdr:cNvPicPr>
      </xdr:nvPicPr>
      <xdr:blipFill>
        <a:blip r:embed="rId13"/>
        <a:stretch>
          <a:fillRect/>
        </a:stretch>
      </xdr:blipFill>
      <xdr:spPr>
        <a:xfrm>
          <a:off x="4991100" y="1914525"/>
          <a:ext cx="533400" cy="333375"/>
        </a:xfrm>
        <a:prstGeom prst="rect">
          <a:avLst/>
        </a:prstGeom>
        <a:solidFill>
          <a:srgbClr val="FFFFFF"/>
        </a:solidFill>
        <a:ln w="1" cmpd="sng">
          <a:noFill/>
        </a:ln>
      </xdr:spPr>
    </xdr:pic>
    <xdr:clientData fLocksWithSheet="0"/>
  </xdr:twoCellAnchor>
  <xdr:twoCellAnchor editAs="oneCell">
    <xdr:from>
      <xdr:col>8</xdr:col>
      <xdr:colOff>247650</xdr:colOff>
      <xdr:row>9</xdr:row>
      <xdr:rowOff>0</xdr:rowOff>
    </xdr:from>
    <xdr:to>
      <xdr:col>9</xdr:col>
      <xdr:colOff>304800</xdr:colOff>
      <xdr:row>12</xdr:row>
      <xdr:rowOff>19050</xdr:rowOff>
    </xdr:to>
    <xdr:pic>
      <xdr:nvPicPr>
        <xdr:cNvPr id="16" name="CheckBox16"/>
        <xdr:cNvPicPr preferRelativeResize="1">
          <a:picLocks noChangeAspect="0"/>
        </xdr:cNvPicPr>
      </xdr:nvPicPr>
      <xdr:blipFill>
        <a:blip r:embed="rId14"/>
        <a:stretch>
          <a:fillRect/>
        </a:stretch>
      </xdr:blipFill>
      <xdr:spPr>
        <a:xfrm>
          <a:off x="4991100" y="1628775"/>
          <a:ext cx="533400" cy="333375"/>
        </a:xfrm>
        <a:prstGeom prst="rect">
          <a:avLst/>
        </a:prstGeom>
        <a:solidFill>
          <a:srgbClr val="FFFFFF"/>
        </a:solidFill>
        <a:ln w="1" cmpd="sng">
          <a:noFill/>
        </a:ln>
      </xdr:spPr>
    </xdr:pic>
    <xdr:clientData fLocksWithSheet="0"/>
  </xdr:twoCellAnchor>
  <xdr:twoCellAnchor editAs="oneCell">
    <xdr:from>
      <xdr:col>8</xdr:col>
      <xdr:colOff>238125</xdr:colOff>
      <xdr:row>14</xdr:row>
      <xdr:rowOff>28575</xdr:rowOff>
    </xdr:from>
    <xdr:to>
      <xdr:col>9</xdr:col>
      <xdr:colOff>295275</xdr:colOff>
      <xdr:row>16</xdr:row>
      <xdr:rowOff>38100</xdr:rowOff>
    </xdr:to>
    <xdr:pic>
      <xdr:nvPicPr>
        <xdr:cNvPr id="17" name="CheckBox17"/>
        <xdr:cNvPicPr preferRelativeResize="1">
          <a:picLocks noChangeAspect="0"/>
        </xdr:cNvPicPr>
      </xdr:nvPicPr>
      <xdr:blipFill>
        <a:blip r:embed="rId15"/>
        <a:stretch>
          <a:fillRect/>
        </a:stretch>
      </xdr:blipFill>
      <xdr:spPr>
        <a:xfrm>
          <a:off x="4981575" y="2295525"/>
          <a:ext cx="533400" cy="333375"/>
        </a:xfrm>
        <a:prstGeom prst="rect">
          <a:avLst/>
        </a:prstGeom>
        <a:solidFill>
          <a:srgbClr val="FFFFFF"/>
        </a:solidFill>
        <a:ln w="1" cmpd="sng">
          <a:noFill/>
        </a:ln>
      </xdr:spPr>
    </xdr:pic>
    <xdr:clientData fLocksWithSheet="0"/>
  </xdr:twoCellAnchor>
  <xdr:twoCellAnchor editAs="oneCell">
    <xdr:from>
      <xdr:col>5</xdr:col>
      <xdr:colOff>66675</xdr:colOff>
      <xdr:row>4</xdr:row>
      <xdr:rowOff>9525</xdr:rowOff>
    </xdr:from>
    <xdr:to>
      <xdr:col>5</xdr:col>
      <xdr:colOff>247650</xdr:colOff>
      <xdr:row>4</xdr:row>
      <xdr:rowOff>171450</xdr:rowOff>
    </xdr:to>
    <xdr:pic>
      <xdr:nvPicPr>
        <xdr:cNvPr id="18" name="CheckBox18"/>
        <xdr:cNvPicPr preferRelativeResize="1">
          <a:picLocks noChangeAspect="0"/>
        </xdr:cNvPicPr>
      </xdr:nvPicPr>
      <xdr:blipFill>
        <a:blip r:embed="rId1"/>
        <a:stretch>
          <a:fillRect/>
        </a:stretch>
      </xdr:blipFill>
      <xdr:spPr>
        <a:xfrm>
          <a:off x="3152775" y="73342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19" name="CheckBox19"/>
        <xdr:cNvPicPr preferRelativeResize="1">
          <a:picLocks noChangeAspect="0"/>
        </xdr:cNvPicPr>
      </xdr:nvPicPr>
      <xdr:blipFill>
        <a:blip r:embed="rId1"/>
        <a:stretch>
          <a:fillRect/>
        </a:stretch>
      </xdr:blipFill>
      <xdr:spPr>
        <a:xfrm>
          <a:off x="3152775" y="5715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20" name="CheckBox20"/>
        <xdr:cNvPicPr preferRelativeResize="1">
          <a:picLocks noChangeAspect="0"/>
        </xdr:cNvPicPr>
      </xdr:nvPicPr>
      <xdr:blipFill>
        <a:blip r:embed="rId1"/>
        <a:stretch>
          <a:fillRect/>
        </a:stretch>
      </xdr:blipFill>
      <xdr:spPr>
        <a:xfrm>
          <a:off x="3152775" y="409575"/>
          <a:ext cx="180975" cy="161925"/>
        </a:xfrm>
        <a:prstGeom prst="rect">
          <a:avLst/>
        </a:prstGeom>
        <a:solidFill>
          <a:srgbClr val="FFFFFF"/>
        </a:solidFill>
        <a:ln w="1" cmpd="sng">
          <a:noFill/>
        </a:ln>
      </xdr:spPr>
    </xdr:pic>
    <xdr:clientData fLocksWithSheet="0"/>
  </xdr:twoCellAnchor>
  <xdr:twoCellAnchor editAs="oneCell">
    <xdr:from>
      <xdr:col>0</xdr:col>
      <xdr:colOff>38100</xdr:colOff>
      <xdr:row>42</xdr:row>
      <xdr:rowOff>0</xdr:rowOff>
    </xdr:from>
    <xdr:to>
      <xdr:col>0</xdr:col>
      <xdr:colOff>571500</xdr:colOff>
      <xdr:row>44</xdr:row>
      <xdr:rowOff>9525</xdr:rowOff>
    </xdr:to>
    <xdr:pic>
      <xdr:nvPicPr>
        <xdr:cNvPr id="21" name="CheckBox21"/>
        <xdr:cNvPicPr preferRelativeResize="1">
          <a:picLocks noChangeAspect="0"/>
        </xdr:cNvPicPr>
      </xdr:nvPicPr>
      <xdr:blipFill>
        <a:blip r:embed="rId16"/>
        <a:stretch>
          <a:fillRect/>
        </a:stretch>
      </xdr:blipFill>
      <xdr:spPr>
        <a:xfrm>
          <a:off x="38100" y="6477000"/>
          <a:ext cx="533400" cy="333375"/>
        </a:xfrm>
        <a:prstGeom prst="rect">
          <a:avLst/>
        </a:prstGeom>
        <a:solidFill>
          <a:srgbClr val="FFFFFF"/>
        </a:solidFill>
        <a:ln w="1" cmpd="sng">
          <a:noFill/>
        </a:ln>
      </xdr:spPr>
    </xdr:pic>
    <xdr:clientData fLocksWithSheet="0"/>
  </xdr:twoCellAnchor>
  <xdr:twoCellAnchor editAs="oneCell">
    <xdr:from>
      <xdr:col>0</xdr:col>
      <xdr:colOff>57150</xdr:colOff>
      <xdr:row>39</xdr:row>
      <xdr:rowOff>85725</xdr:rowOff>
    </xdr:from>
    <xdr:to>
      <xdr:col>0</xdr:col>
      <xdr:colOff>495300</xdr:colOff>
      <xdr:row>42</xdr:row>
      <xdr:rowOff>47625</xdr:rowOff>
    </xdr:to>
    <xdr:pic>
      <xdr:nvPicPr>
        <xdr:cNvPr id="22" name="CheckBox22"/>
        <xdr:cNvPicPr preferRelativeResize="1">
          <a:picLocks noChangeAspect="0"/>
        </xdr:cNvPicPr>
      </xdr:nvPicPr>
      <xdr:blipFill>
        <a:blip r:embed="rId17"/>
        <a:stretch>
          <a:fillRect/>
        </a:stretch>
      </xdr:blipFill>
      <xdr:spPr>
        <a:xfrm>
          <a:off x="57150" y="6191250"/>
          <a:ext cx="438150" cy="333375"/>
        </a:xfrm>
        <a:prstGeom prst="rect">
          <a:avLst/>
        </a:prstGeom>
        <a:solidFill>
          <a:srgbClr val="FFFFFF"/>
        </a:solidFill>
        <a:ln w="1" cmpd="sng">
          <a:noFill/>
        </a:ln>
      </xdr:spPr>
    </xdr:pic>
    <xdr:clientData fLocksWithSheet="0"/>
  </xdr:twoCellAnchor>
  <xdr:twoCellAnchor editAs="oneCell">
    <xdr:from>
      <xdr:col>0</xdr:col>
      <xdr:colOff>38100</xdr:colOff>
      <xdr:row>53</xdr:row>
      <xdr:rowOff>123825</xdr:rowOff>
    </xdr:from>
    <xdr:to>
      <xdr:col>0</xdr:col>
      <xdr:colOff>571500</xdr:colOff>
      <xdr:row>55</xdr:row>
      <xdr:rowOff>133350</xdr:rowOff>
    </xdr:to>
    <xdr:pic>
      <xdr:nvPicPr>
        <xdr:cNvPr id="23" name="CheckBox23"/>
        <xdr:cNvPicPr preferRelativeResize="1">
          <a:picLocks noChangeAspect="0"/>
        </xdr:cNvPicPr>
      </xdr:nvPicPr>
      <xdr:blipFill>
        <a:blip r:embed="rId18"/>
        <a:stretch>
          <a:fillRect/>
        </a:stretch>
      </xdr:blipFill>
      <xdr:spPr>
        <a:xfrm>
          <a:off x="38100" y="8467725"/>
          <a:ext cx="533400" cy="333375"/>
        </a:xfrm>
        <a:prstGeom prst="rect">
          <a:avLst/>
        </a:prstGeom>
        <a:solidFill>
          <a:srgbClr val="FFFFFF"/>
        </a:solidFill>
        <a:ln w="1" cmpd="sng">
          <a:noFill/>
        </a:ln>
      </xdr:spPr>
    </xdr:pic>
    <xdr:clientData fLocksWithSheet="0"/>
  </xdr:twoCellAnchor>
  <xdr:twoCellAnchor editAs="oneCell">
    <xdr:from>
      <xdr:col>0</xdr:col>
      <xdr:colOff>57150</xdr:colOff>
      <xdr:row>51</xdr:row>
      <xdr:rowOff>85725</xdr:rowOff>
    </xdr:from>
    <xdr:to>
      <xdr:col>0</xdr:col>
      <xdr:colOff>495300</xdr:colOff>
      <xdr:row>53</xdr:row>
      <xdr:rowOff>95250</xdr:rowOff>
    </xdr:to>
    <xdr:pic>
      <xdr:nvPicPr>
        <xdr:cNvPr id="24" name="CheckBox24"/>
        <xdr:cNvPicPr preferRelativeResize="1">
          <a:picLocks noChangeAspect="0"/>
        </xdr:cNvPicPr>
      </xdr:nvPicPr>
      <xdr:blipFill>
        <a:blip r:embed="rId19"/>
        <a:stretch>
          <a:fillRect/>
        </a:stretch>
      </xdr:blipFill>
      <xdr:spPr>
        <a:xfrm>
          <a:off x="57150" y="8105775"/>
          <a:ext cx="438150" cy="333375"/>
        </a:xfrm>
        <a:prstGeom prst="rect">
          <a:avLst/>
        </a:prstGeom>
        <a:solidFill>
          <a:srgbClr val="FFFFFF"/>
        </a:solidFill>
        <a:ln w="1" cmpd="sng">
          <a:noFill/>
        </a:ln>
      </xdr:spPr>
    </xdr:pic>
    <xdr:clientData fLocksWithSheet="0"/>
  </xdr:twoCellAnchor>
  <xdr:twoCellAnchor editAs="oneCell">
    <xdr:from>
      <xdr:col>0</xdr:col>
      <xdr:colOff>38100</xdr:colOff>
      <xdr:row>27</xdr:row>
      <xdr:rowOff>142875</xdr:rowOff>
    </xdr:from>
    <xdr:to>
      <xdr:col>0</xdr:col>
      <xdr:colOff>571500</xdr:colOff>
      <xdr:row>30</xdr:row>
      <xdr:rowOff>47625</xdr:rowOff>
    </xdr:to>
    <xdr:pic>
      <xdr:nvPicPr>
        <xdr:cNvPr id="25" name="CheckBox25"/>
        <xdr:cNvPicPr preferRelativeResize="1">
          <a:picLocks noChangeAspect="0"/>
        </xdr:cNvPicPr>
      </xdr:nvPicPr>
      <xdr:blipFill>
        <a:blip r:embed="rId20"/>
        <a:stretch>
          <a:fillRect/>
        </a:stretch>
      </xdr:blipFill>
      <xdr:spPr>
        <a:xfrm>
          <a:off x="38100" y="4362450"/>
          <a:ext cx="533400" cy="333375"/>
        </a:xfrm>
        <a:prstGeom prst="rect">
          <a:avLst/>
        </a:prstGeom>
        <a:solidFill>
          <a:srgbClr val="FFFFFF"/>
        </a:solidFill>
        <a:ln w="1" cmpd="sng">
          <a:noFill/>
        </a:ln>
      </xdr:spPr>
    </xdr:pic>
    <xdr:clientData fLocksWithSheet="0"/>
  </xdr:twoCellAnchor>
  <xdr:twoCellAnchor editAs="oneCell">
    <xdr:from>
      <xdr:col>0</xdr:col>
      <xdr:colOff>57150</xdr:colOff>
      <xdr:row>25</xdr:row>
      <xdr:rowOff>38100</xdr:rowOff>
    </xdr:from>
    <xdr:to>
      <xdr:col>0</xdr:col>
      <xdr:colOff>495300</xdr:colOff>
      <xdr:row>27</xdr:row>
      <xdr:rowOff>114300</xdr:rowOff>
    </xdr:to>
    <xdr:pic>
      <xdr:nvPicPr>
        <xdr:cNvPr id="26" name="CheckBox26"/>
        <xdr:cNvPicPr preferRelativeResize="1">
          <a:picLocks noChangeAspect="0"/>
        </xdr:cNvPicPr>
      </xdr:nvPicPr>
      <xdr:blipFill>
        <a:blip r:embed="rId21"/>
        <a:stretch>
          <a:fillRect/>
        </a:stretch>
      </xdr:blipFill>
      <xdr:spPr>
        <a:xfrm>
          <a:off x="57150" y="4000500"/>
          <a:ext cx="438150" cy="333375"/>
        </a:xfrm>
        <a:prstGeom prst="rect">
          <a:avLst/>
        </a:prstGeom>
        <a:solidFill>
          <a:srgbClr val="FFFFFF"/>
        </a:solidFill>
        <a:ln w="1" cmpd="sng">
          <a:noFill/>
        </a:ln>
      </xdr:spPr>
    </xdr:pic>
    <xdr:clientData fLocksWithSheet="0"/>
  </xdr:twoCellAnchor>
  <xdr:twoCellAnchor editAs="oneCell">
    <xdr:from>
      <xdr:col>7</xdr:col>
      <xdr:colOff>28575</xdr:colOff>
      <xdr:row>6</xdr:row>
      <xdr:rowOff>266700</xdr:rowOff>
    </xdr:from>
    <xdr:to>
      <xdr:col>7</xdr:col>
      <xdr:colOff>466725</xdr:colOff>
      <xdr:row>9</xdr:row>
      <xdr:rowOff>47625</xdr:rowOff>
    </xdr:to>
    <xdr:pic>
      <xdr:nvPicPr>
        <xdr:cNvPr id="27" name="CheckBox27"/>
        <xdr:cNvPicPr preferRelativeResize="1">
          <a:picLocks noChangeAspect="0"/>
        </xdr:cNvPicPr>
      </xdr:nvPicPr>
      <xdr:blipFill>
        <a:blip r:embed="rId22"/>
        <a:stretch>
          <a:fillRect/>
        </a:stretch>
      </xdr:blipFill>
      <xdr:spPr>
        <a:xfrm>
          <a:off x="4267200" y="1343025"/>
          <a:ext cx="438150" cy="333375"/>
        </a:xfrm>
        <a:prstGeom prst="rect">
          <a:avLst/>
        </a:prstGeom>
        <a:solidFill>
          <a:srgbClr val="FFFFFF"/>
        </a:solidFill>
        <a:ln w="1" cmpd="sng">
          <a:noFill/>
        </a:ln>
      </xdr:spPr>
    </xdr:pic>
    <xdr:clientData fLocksWithSheet="0"/>
  </xdr:twoCellAnchor>
  <xdr:twoCellAnchor editAs="oneCell">
    <xdr:from>
      <xdr:col>7</xdr:col>
      <xdr:colOff>38100</xdr:colOff>
      <xdr:row>11</xdr:row>
      <xdr:rowOff>47625</xdr:rowOff>
    </xdr:from>
    <xdr:to>
      <xdr:col>7</xdr:col>
      <xdr:colOff>476250</xdr:colOff>
      <xdr:row>13</xdr:row>
      <xdr:rowOff>142875</xdr:rowOff>
    </xdr:to>
    <xdr:pic>
      <xdr:nvPicPr>
        <xdr:cNvPr id="28" name="CheckBox28"/>
        <xdr:cNvPicPr preferRelativeResize="1">
          <a:picLocks noChangeAspect="0"/>
        </xdr:cNvPicPr>
      </xdr:nvPicPr>
      <xdr:blipFill>
        <a:blip r:embed="rId23"/>
        <a:stretch>
          <a:fillRect/>
        </a:stretch>
      </xdr:blipFill>
      <xdr:spPr>
        <a:xfrm>
          <a:off x="4276725" y="1914525"/>
          <a:ext cx="438150" cy="333375"/>
        </a:xfrm>
        <a:prstGeom prst="rect">
          <a:avLst/>
        </a:prstGeom>
        <a:solidFill>
          <a:srgbClr val="FFFFFF"/>
        </a:solidFill>
        <a:ln w="1" cmpd="sng">
          <a:noFill/>
        </a:ln>
      </xdr:spPr>
    </xdr:pic>
    <xdr:clientData fLocksWithSheet="0"/>
  </xdr:twoCellAnchor>
  <xdr:twoCellAnchor editAs="oneCell">
    <xdr:from>
      <xdr:col>7</xdr:col>
      <xdr:colOff>28575</xdr:colOff>
      <xdr:row>14</xdr:row>
      <xdr:rowOff>28575</xdr:rowOff>
    </xdr:from>
    <xdr:to>
      <xdr:col>7</xdr:col>
      <xdr:colOff>466725</xdr:colOff>
      <xdr:row>16</xdr:row>
      <xdr:rowOff>38100</xdr:rowOff>
    </xdr:to>
    <xdr:pic>
      <xdr:nvPicPr>
        <xdr:cNvPr id="29" name="CheckBox29"/>
        <xdr:cNvPicPr preferRelativeResize="1">
          <a:picLocks noChangeAspect="0"/>
        </xdr:cNvPicPr>
      </xdr:nvPicPr>
      <xdr:blipFill>
        <a:blip r:embed="rId24"/>
        <a:stretch>
          <a:fillRect/>
        </a:stretch>
      </xdr:blipFill>
      <xdr:spPr>
        <a:xfrm>
          <a:off x="4267200" y="2295525"/>
          <a:ext cx="438150" cy="333375"/>
        </a:xfrm>
        <a:prstGeom prst="rect">
          <a:avLst/>
        </a:prstGeom>
        <a:solidFill>
          <a:srgbClr val="FFFFFF"/>
        </a:solidFill>
        <a:ln w="1" cmpd="sng">
          <a:noFill/>
        </a:ln>
      </xdr:spPr>
    </xdr:pic>
    <xdr:clientData fLocksWithSheet="0"/>
  </xdr:twoCellAnchor>
  <xdr:twoCellAnchor editAs="oneCell">
    <xdr:from>
      <xdr:col>7</xdr:col>
      <xdr:colOff>38100</xdr:colOff>
      <xdr:row>9</xdr:row>
      <xdr:rowOff>0</xdr:rowOff>
    </xdr:from>
    <xdr:to>
      <xdr:col>7</xdr:col>
      <xdr:colOff>476250</xdr:colOff>
      <xdr:row>12</xdr:row>
      <xdr:rowOff>19050</xdr:rowOff>
    </xdr:to>
    <xdr:pic>
      <xdr:nvPicPr>
        <xdr:cNvPr id="30" name="CheckBox30"/>
        <xdr:cNvPicPr preferRelativeResize="1">
          <a:picLocks noChangeAspect="0"/>
        </xdr:cNvPicPr>
      </xdr:nvPicPr>
      <xdr:blipFill>
        <a:blip r:embed="rId25"/>
        <a:stretch>
          <a:fillRect/>
        </a:stretch>
      </xdr:blipFill>
      <xdr:spPr>
        <a:xfrm>
          <a:off x="4276725" y="1628775"/>
          <a:ext cx="438150" cy="333375"/>
        </a:xfrm>
        <a:prstGeom prst="rect">
          <a:avLst/>
        </a:prstGeom>
        <a:solidFill>
          <a:srgbClr val="FFFFFF"/>
        </a:solidFill>
        <a:ln w="1" cmpd="sng">
          <a:noFill/>
        </a:ln>
      </xdr:spPr>
    </xdr:pic>
    <xdr:clientData fLocksWithSheet="0"/>
  </xdr:twoCellAnchor>
  <xdr:twoCellAnchor editAs="oneCell">
    <xdr:from>
      <xdr:col>8</xdr:col>
      <xdr:colOff>257175</xdr:colOff>
      <xdr:row>6</xdr:row>
      <xdr:rowOff>276225</xdr:rowOff>
    </xdr:from>
    <xdr:to>
      <xdr:col>9</xdr:col>
      <xdr:colOff>314325</xdr:colOff>
      <xdr:row>9</xdr:row>
      <xdr:rowOff>57150</xdr:rowOff>
    </xdr:to>
    <xdr:pic>
      <xdr:nvPicPr>
        <xdr:cNvPr id="31" name="CheckBox31"/>
        <xdr:cNvPicPr preferRelativeResize="1">
          <a:picLocks noChangeAspect="0"/>
        </xdr:cNvPicPr>
      </xdr:nvPicPr>
      <xdr:blipFill>
        <a:blip r:embed="rId26"/>
        <a:stretch>
          <a:fillRect/>
        </a:stretch>
      </xdr:blipFill>
      <xdr:spPr>
        <a:xfrm>
          <a:off x="5000625" y="1352550"/>
          <a:ext cx="533400" cy="333375"/>
        </a:xfrm>
        <a:prstGeom prst="rect">
          <a:avLst/>
        </a:prstGeom>
        <a:solidFill>
          <a:srgbClr val="FFFFFF"/>
        </a:solidFill>
        <a:ln w="1" cmpd="sng">
          <a:noFill/>
        </a:ln>
      </xdr:spPr>
    </xdr:pic>
    <xdr:clientData fLocksWithSheet="0"/>
  </xdr:twoCellAnchor>
  <xdr:twoCellAnchor editAs="oneCell">
    <xdr:from>
      <xdr:col>8</xdr:col>
      <xdr:colOff>247650</xdr:colOff>
      <xdr:row>11</xdr:row>
      <xdr:rowOff>47625</xdr:rowOff>
    </xdr:from>
    <xdr:to>
      <xdr:col>9</xdr:col>
      <xdr:colOff>304800</xdr:colOff>
      <xdr:row>13</xdr:row>
      <xdr:rowOff>142875</xdr:rowOff>
    </xdr:to>
    <xdr:pic>
      <xdr:nvPicPr>
        <xdr:cNvPr id="32" name="CheckBox32"/>
        <xdr:cNvPicPr preferRelativeResize="1">
          <a:picLocks noChangeAspect="0"/>
        </xdr:cNvPicPr>
      </xdr:nvPicPr>
      <xdr:blipFill>
        <a:blip r:embed="rId27"/>
        <a:stretch>
          <a:fillRect/>
        </a:stretch>
      </xdr:blipFill>
      <xdr:spPr>
        <a:xfrm>
          <a:off x="4991100" y="1914525"/>
          <a:ext cx="533400" cy="333375"/>
        </a:xfrm>
        <a:prstGeom prst="rect">
          <a:avLst/>
        </a:prstGeom>
        <a:solidFill>
          <a:srgbClr val="FFFFFF"/>
        </a:solidFill>
        <a:ln w="1" cmpd="sng">
          <a:noFill/>
        </a:ln>
      </xdr:spPr>
    </xdr:pic>
    <xdr:clientData fLocksWithSheet="0"/>
  </xdr:twoCellAnchor>
  <xdr:twoCellAnchor editAs="oneCell">
    <xdr:from>
      <xdr:col>8</xdr:col>
      <xdr:colOff>247650</xdr:colOff>
      <xdr:row>9</xdr:row>
      <xdr:rowOff>0</xdr:rowOff>
    </xdr:from>
    <xdr:to>
      <xdr:col>9</xdr:col>
      <xdr:colOff>304800</xdr:colOff>
      <xdr:row>12</xdr:row>
      <xdr:rowOff>19050</xdr:rowOff>
    </xdr:to>
    <xdr:pic>
      <xdr:nvPicPr>
        <xdr:cNvPr id="33" name="CheckBox33"/>
        <xdr:cNvPicPr preferRelativeResize="1">
          <a:picLocks noChangeAspect="0"/>
        </xdr:cNvPicPr>
      </xdr:nvPicPr>
      <xdr:blipFill>
        <a:blip r:embed="rId28"/>
        <a:stretch>
          <a:fillRect/>
        </a:stretch>
      </xdr:blipFill>
      <xdr:spPr>
        <a:xfrm>
          <a:off x="4991100" y="1628775"/>
          <a:ext cx="533400" cy="333375"/>
        </a:xfrm>
        <a:prstGeom prst="rect">
          <a:avLst/>
        </a:prstGeom>
        <a:solidFill>
          <a:srgbClr val="FFFFFF"/>
        </a:solidFill>
        <a:ln w="1" cmpd="sng">
          <a:noFill/>
        </a:ln>
      </xdr:spPr>
    </xdr:pic>
    <xdr:clientData fLocksWithSheet="0"/>
  </xdr:twoCellAnchor>
  <xdr:twoCellAnchor editAs="oneCell">
    <xdr:from>
      <xdr:col>8</xdr:col>
      <xdr:colOff>238125</xdr:colOff>
      <xdr:row>14</xdr:row>
      <xdr:rowOff>28575</xdr:rowOff>
    </xdr:from>
    <xdr:to>
      <xdr:col>9</xdr:col>
      <xdr:colOff>295275</xdr:colOff>
      <xdr:row>16</xdr:row>
      <xdr:rowOff>38100</xdr:rowOff>
    </xdr:to>
    <xdr:pic>
      <xdr:nvPicPr>
        <xdr:cNvPr id="34" name="CheckBox34"/>
        <xdr:cNvPicPr preferRelativeResize="1">
          <a:picLocks noChangeAspect="0"/>
        </xdr:cNvPicPr>
      </xdr:nvPicPr>
      <xdr:blipFill>
        <a:blip r:embed="rId29"/>
        <a:stretch>
          <a:fillRect/>
        </a:stretch>
      </xdr:blipFill>
      <xdr:spPr>
        <a:xfrm>
          <a:off x="4981575" y="2295525"/>
          <a:ext cx="533400" cy="333375"/>
        </a:xfrm>
        <a:prstGeom prst="rect">
          <a:avLst/>
        </a:prstGeom>
        <a:solidFill>
          <a:srgbClr val="FFFFFF"/>
        </a:solidFill>
        <a:ln w="1"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xdr:row>
      <xdr:rowOff>9525</xdr:rowOff>
    </xdr:from>
    <xdr:to>
      <xdr:col>5</xdr:col>
      <xdr:colOff>247650</xdr:colOff>
      <xdr:row>5</xdr:row>
      <xdr:rowOff>171450</xdr:rowOff>
    </xdr:to>
    <xdr:pic>
      <xdr:nvPicPr>
        <xdr:cNvPr id="1" name="CheckBox3"/>
        <xdr:cNvPicPr preferRelativeResize="1">
          <a:picLocks noChangeAspect="0"/>
        </xdr:cNvPicPr>
      </xdr:nvPicPr>
      <xdr:blipFill>
        <a:blip r:embed="rId1"/>
        <a:stretch>
          <a:fillRect/>
        </a:stretch>
      </xdr:blipFill>
      <xdr:spPr>
        <a:xfrm>
          <a:off x="2809875" y="96202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4</xdr:row>
      <xdr:rowOff>9525</xdr:rowOff>
    </xdr:from>
    <xdr:to>
      <xdr:col>5</xdr:col>
      <xdr:colOff>247650</xdr:colOff>
      <xdr:row>5</xdr:row>
      <xdr:rowOff>9525</xdr:rowOff>
    </xdr:to>
    <xdr:pic>
      <xdr:nvPicPr>
        <xdr:cNvPr id="2" name="CheckBox1"/>
        <xdr:cNvPicPr preferRelativeResize="1">
          <a:picLocks noChangeAspect="0"/>
        </xdr:cNvPicPr>
      </xdr:nvPicPr>
      <xdr:blipFill>
        <a:blip r:embed="rId1"/>
        <a:stretch>
          <a:fillRect/>
        </a:stretch>
      </xdr:blipFill>
      <xdr:spPr>
        <a:xfrm>
          <a:off x="2809875" y="8001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3" name="CheckBox2"/>
        <xdr:cNvPicPr preferRelativeResize="1">
          <a:picLocks noChangeAspect="0"/>
        </xdr:cNvPicPr>
      </xdr:nvPicPr>
      <xdr:blipFill>
        <a:blip r:embed="rId1"/>
        <a:stretch>
          <a:fillRect/>
        </a:stretch>
      </xdr:blipFill>
      <xdr:spPr>
        <a:xfrm>
          <a:off x="2809875" y="638175"/>
          <a:ext cx="180975" cy="161925"/>
        </a:xfrm>
        <a:prstGeom prst="rect">
          <a:avLst/>
        </a:prstGeom>
        <a:solidFill>
          <a:srgbClr val="FFFFFF"/>
        </a:solidFill>
        <a:ln w="1" cmpd="sng">
          <a:noFill/>
        </a:ln>
      </xdr:spPr>
    </xdr:pic>
    <xdr:clientData fLocksWithSheet="0"/>
  </xdr:twoCellAnchor>
  <xdr:twoCellAnchor editAs="oneCell">
    <xdr:from>
      <xdr:col>0</xdr:col>
      <xdr:colOff>19050</xdr:colOff>
      <xdr:row>22</xdr:row>
      <xdr:rowOff>142875</xdr:rowOff>
    </xdr:from>
    <xdr:to>
      <xdr:col>0</xdr:col>
      <xdr:colOff>552450</xdr:colOff>
      <xdr:row>24</xdr:row>
      <xdr:rowOff>152400</xdr:rowOff>
    </xdr:to>
    <xdr:pic>
      <xdr:nvPicPr>
        <xdr:cNvPr id="4" name="CheckBox4"/>
        <xdr:cNvPicPr preferRelativeResize="1">
          <a:picLocks noChangeAspect="0"/>
        </xdr:cNvPicPr>
      </xdr:nvPicPr>
      <xdr:blipFill>
        <a:blip r:embed="rId2"/>
        <a:stretch>
          <a:fillRect/>
        </a:stretch>
      </xdr:blipFill>
      <xdr:spPr>
        <a:xfrm>
          <a:off x="19050" y="3914775"/>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21</xdr:row>
      <xdr:rowOff>38100</xdr:rowOff>
    </xdr:from>
    <xdr:to>
      <xdr:col>0</xdr:col>
      <xdr:colOff>457200</xdr:colOff>
      <xdr:row>23</xdr:row>
      <xdr:rowOff>47625</xdr:rowOff>
    </xdr:to>
    <xdr:pic>
      <xdr:nvPicPr>
        <xdr:cNvPr id="5" name="CheckBox5"/>
        <xdr:cNvPicPr preferRelativeResize="1">
          <a:picLocks noChangeAspect="0"/>
        </xdr:cNvPicPr>
      </xdr:nvPicPr>
      <xdr:blipFill>
        <a:blip r:embed="rId3"/>
        <a:stretch>
          <a:fillRect/>
        </a:stretch>
      </xdr:blipFill>
      <xdr:spPr>
        <a:xfrm>
          <a:off x="19050" y="3648075"/>
          <a:ext cx="438150" cy="333375"/>
        </a:xfrm>
        <a:prstGeom prst="rect">
          <a:avLst/>
        </a:prstGeom>
        <a:solidFill>
          <a:srgbClr val="FFFFFF"/>
        </a:solidFill>
        <a:ln w="1" cmpd="sng">
          <a:noFill/>
        </a:ln>
      </xdr:spPr>
    </xdr:pic>
    <xdr:clientData fLocksWithSheet="0"/>
  </xdr:twoCellAnchor>
  <xdr:twoCellAnchor editAs="oneCell">
    <xdr:from>
      <xdr:col>0</xdr:col>
      <xdr:colOff>19050</xdr:colOff>
      <xdr:row>83</xdr:row>
      <xdr:rowOff>9525</xdr:rowOff>
    </xdr:from>
    <xdr:to>
      <xdr:col>0</xdr:col>
      <xdr:colOff>552450</xdr:colOff>
      <xdr:row>85</xdr:row>
      <xdr:rowOff>19050</xdr:rowOff>
    </xdr:to>
    <xdr:pic>
      <xdr:nvPicPr>
        <xdr:cNvPr id="6" name="CheckBox6"/>
        <xdr:cNvPicPr preferRelativeResize="1">
          <a:picLocks noChangeAspect="0"/>
        </xdr:cNvPicPr>
      </xdr:nvPicPr>
      <xdr:blipFill>
        <a:blip r:embed="rId4"/>
        <a:stretch>
          <a:fillRect/>
        </a:stretch>
      </xdr:blipFill>
      <xdr:spPr>
        <a:xfrm>
          <a:off x="19050" y="13649325"/>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81</xdr:row>
      <xdr:rowOff>38100</xdr:rowOff>
    </xdr:from>
    <xdr:to>
      <xdr:col>0</xdr:col>
      <xdr:colOff>457200</xdr:colOff>
      <xdr:row>83</xdr:row>
      <xdr:rowOff>76200</xdr:rowOff>
    </xdr:to>
    <xdr:pic>
      <xdr:nvPicPr>
        <xdr:cNvPr id="7" name="CheckBox7"/>
        <xdr:cNvPicPr preferRelativeResize="1">
          <a:picLocks noChangeAspect="0"/>
        </xdr:cNvPicPr>
      </xdr:nvPicPr>
      <xdr:blipFill>
        <a:blip r:embed="rId5"/>
        <a:stretch>
          <a:fillRect/>
        </a:stretch>
      </xdr:blipFill>
      <xdr:spPr>
        <a:xfrm>
          <a:off x="19050" y="13382625"/>
          <a:ext cx="438150" cy="333375"/>
        </a:xfrm>
        <a:prstGeom prst="rect">
          <a:avLst/>
        </a:prstGeom>
        <a:solidFill>
          <a:srgbClr val="FFFFFF"/>
        </a:solidFill>
        <a:ln w="1" cmpd="sng">
          <a:noFill/>
        </a:ln>
      </xdr:spPr>
    </xdr:pic>
    <xdr:clientData fLocksWithSheet="0"/>
  </xdr:twoCellAnchor>
  <xdr:twoCellAnchor editAs="oneCell">
    <xdr:from>
      <xdr:col>0</xdr:col>
      <xdr:colOff>19050</xdr:colOff>
      <xdr:row>146</xdr:row>
      <xdr:rowOff>142875</xdr:rowOff>
    </xdr:from>
    <xdr:to>
      <xdr:col>0</xdr:col>
      <xdr:colOff>552450</xdr:colOff>
      <xdr:row>148</xdr:row>
      <xdr:rowOff>152400</xdr:rowOff>
    </xdr:to>
    <xdr:pic>
      <xdr:nvPicPr>
        <xdr:cNvPr id="8" name="CheckBox8"/>
        <xdr:cNvPicPr preferRelativeResize="1">
          <a:picLocks noChangeAspect="0"/>
        </xdr:cNvPicPr>
      </xdr:nvPicPr>
      <xdr:blipFill>
        <a:blip r:embed="rId6"/>
        <a:stretch>
          <a:fillRect/>
        </a:stretch>
      </xdr:blipFill>
      <xdr:spPr>
        <a:xfrm>
          <a:off x="19050" y="24212550"/>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145</xdr:row>
      <xdr:rowOff>38100</xdr:rowOff>
    </xdr:from>
    <xdr:to>
      <xdr:col>0</xdr:col>
      <xdr:colOff>457200</xdr:colOff>
      <xdr:row>147</xdr:row>
      <xdr:rowOff>47625</xdr:rowOff>
    </xdr:to>
    <xdr:pic>
      <xdr:nvPicPr>
        <xdr:cNvPr id="9" name="CheckBox9"/>
        <xdr:cNvPicPr preferRelativeResize="1">
          <a:picLocks noChangeAspect="0"/>
        </xdr:cNvPicPr>
      </xdr:nvPicPr>
      <xdr:blipFill>
        <a:blip r:embed="rId7"/>
        <a:stretch>
          <a:fillRect/>
        </a:stretch>
      </xdr:blipFill>
      <xdr:spPr>
        <a:xfrm>
          <a:off x="19050" y="23945850"/>
          <a:ext cx="438150" cy="333375"/>
        </a:xfrm>
        <a:prstGeom prst="rect">
          <a:avLst/>
        </a:prstGeom>
        <a:solidFill>
          <a:srgbClr val="FFFFFF"/>
        </a:solidFill>
        <a:ln w="1" cmpd="sng">
          <a:noFill/>
        </a:ln>
      </xdr:spPr>
    </xdr:pic>
    <xdr:clientData fLocksWithSheet="0"/>
  </xdr:twoCellAnchor>
  <xdr:twoCellAnchor editAs="oneCell">
    <xdr:from>
      <xdr:col>0</xdr:col>
      <xdr:colOff>19050</xdr:colOff>
      <xdr:row>165</xdr:row>
      <xdr:rowOff>142875</xdr:rowOff>
    </xdr:from>
    <xdr:to>
      <xdr:col>0</xdr:col>
      <xdr:colOff>552450</xdr:colOff>
      <xdr:row>167</xdr:row>
      <xdr:rowOff>152400</xdr:rowOff>
    </xdr:to>
    <xdr:pic>
      <xdr:nvPicPr>
        <xdr:cNvPr id="10" name="CheckBox10"/>
        <xdr:cNvPicPr preferRelativeResize="1">
          <a:picLocks noChangeAspect="0"/>
        </xdr:cNvPicPr>
      </xdr:nvPicPr>
      <xdr:blipFill>
        <a:blip r:embed="rId8"/>
        <a:stretch>
          <a:fillRect/>
        </a:stretch>
      </xdr:blipFill>
      <xdr:spPr>
        <a:xfrm>
          <a:off x="19050" y="27384375"/>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164</xdr:row>
      <xdr:rowOff>38100</xdr:rowOff>
    </xdr:from>
    <xdr:to>
      <xdr:col>0</xdr:col>
      <xdr:colOff>457200</xdr:colOff>
      <xdr:row>166</xdr:row>
      <xdr:rowOff>47625</xdr:rowOff>
    </xdr:to>
    <xdr:pic>
      <xdr:nvPicPr>
        <xdr:cNvPr id="11" name="CheckBox11"/>
        <xdr:cNvPicPr preferRelativeResize="1">
          <a:picLocks noChangeAspect="0"/>
        </xdr:cNvPicPr>
      </xdr:nvPicPr>
      <xdr:blipFill>
        <a:blip r:embed="rId9"/>
        <a:stretch>
          <a:fillRect/>
        </a:stretch>
      </xdr:blipFill>
      <xdr:spPr>
        <a:xfrm>
          <a:off x="19050" y="27117675"/>
          <a:ext cx="438150" cy="333375"/>
        </a:xfrm>
        <a:prstGeom prst="rect">
          <a:avLst/>
        </a:prstGeom>
        <a:solidFill>
          <a:srgbClr val="FFFFFF"/>
        </a:solidFill>
        <a:ln w="1"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2828925" y="7620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2828925" y="60007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2828925" y="438150"/>
          <a:ext cx="180975" cy="161925"/>
        </a:xfrm>
        <a:prstGeom prst="rect">
          <a:avLst/>
        </a:prstGeom>
        <a:solidFill>
          <a:srgbClr val="FFFFFF"/>
        </a:solidFill>
        <a:ln w="1" cmpd="sng">
          <a:noFill/>
        </a:ln>
      </xdr:spPr>
    </xdr:pic>
    <xdr:clientData fLocksWithSheet="0"/>
  </xdr:twoCellAnchor>
  <xdr:twoCellAnchor editAs="oneCell">
    <xdr:from>
      <xdr:col>0</xdr:col>
      <xdr:colOff>19050</xdr:colOff>
      <xdr:row>12</xdr:row>
      <xdr:rowOff>9525</xdr:rowOff>
    </xdr:from>
    <xdr:to>
      <xdr:col>0</xdr:col>
      <xdr:colOff>552450</xdr:colOff>
      <xdr:row>14</xdr:row>
      <xdr:rowOff>85725</xdr:rowOff>
    </xdr:to>
    <xdr:pic>
      <xdr:nvPicPr>
        <xdr:cNvPr id="4" name="CheckBox4"/>
        <xdr:cNvPicPr preferRelativeResize="1">
          <a:picLocks noChangeAspect="0"/>
        </xdr:cNvPicPr>
      </xdr:nvPicPr>
      <xdr:blipFill>
        <a:blip r:embed="rId2"/>
        <a:stretch>
          <a:fillRect/>
        </a:stretch>
      </xdr:blipFill>
      <xdr:spPr>
        <a:xfrm>
          <a:off x="19050" y="2066925"/>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10</xdr:row>
      <xdr:rowOff>66675</xdr:rowOff>
    </xdr:from>
    <xdr:to>
      <xdr:col>0</xdr:col>
      <xdr:colOff>457200</xdr:colOff>
      <xdr:row>12</xdr:row>
      <xdr:rowOff>76200</xdr:rowOff>
    </xdr:to>
    <xdr:pic>
      <xdr:nvPicPr>
        <xdr:cNvPr id="5" name="CheckBox5"/>
        <xdr:cNvPicPr preferRelativeResize="1">
          <a:picLocks noChangeAspect="0"/>
        </xdr:cNvPicPr>
      </xdr:nvPicPr>
      <xdr:blipFill>
        <a:blip r:embed="rId3"/>
        <a:stretch>
          <a:fillRect/>
        </a:stretch>
      </xdr:blipFill>
      <xdr:spPr>
        <a:xfrm>
          <a:off x="19050" y="1800225"/>
          <a:ext cx="438150" cy="333375"/>
        </a:xfrm>
        <a:prstGeom prst="rect">
          <a:avLst/>
        </a:prstGeom>
        <a:solidFill>
          <a:srgbClr val="FFFFFF"/>
        </a:solidFill>
        <a:ln w="1" cmpd="sng">
          <a:noFill/>
        </a:ln>
      </xdr:spPr>
    </xdr:pic>
    <xdr:clientData fLocksWithSheet="0"/>
  </xdr:twoCellAnchor>
  <xdr:twoCellAnchor editAs="oneCell">
    <xdr:from>
      <xdr:col>0</xdr:col>
      <xdr:colOff>9525</xdr:colOff>
      <xdr:row>20</xdr:row>
      <xdr:rowOff>28575</xdr:rowOff>
    </xdr:from>
    <xdr:to>
      <xdr:col>0</xdr:col>
      <xdr:colOff>542925</xdr:colOff>
      <xdr:row>22</xdr:row>
      <xdr:rowOff>104775</xdr:rowOff>
    </xdr:to>
    <xdr:pic>
      <xdr:nvPicPr>
        <xdr:cNvPr id="6" name="CheckBox6"/>
        <xdr:cNvPicPr preferRelativeResize="1">
          <a:picLocks noChangeAspect="0"/>
        </xdr:cNvPicPr>
      </xdr:nvPicPr>
      <xdr:blipFill>
        <a:blip r:embed="rId4"/>
        <a:stretch>
          <a:fillRect/>
        </a:stretch>
      </xdr:blipFill>
      <xdr:spPr>
        <a:xfrm>
          <a:off x="9525" y="3352800"/>
          <a:ext cx="533400" cy="333375"/>
        </a:xfrm>
        <a:prstGeom prst="rect">
          <a:avLst/>
        </a:prstGeom>
        <a:solidFill>
          <a:srgbClr val="FFFFFF"/>
        </a:solidFill>
        <a:ln w="1" cmpd="sng">
          <a:noFill/>
        </a:ln>
      </xdr:spPr>
    </xdr:pic>
    <xdr:clientData fLocksWithSheet="0"/>
  </xdr:twoCellAnchor>
  <xdr:twoCellAnchor editAs="oneCell">
    <xdr:from>
      <xdr:col>0</xdr:col>
      <xdr:colOff>9525</xdr:colOff>
      <xdr:row>18</xdr:row>
      <xdr:rowOff>85725</xdr:rowOff>
    </xdr:from>
    <xdr:to>
      <xdr:col>0</xdr:col>
      <xdr:colOff>447675</xdr:colOff>
      <xdr:row>21</xdr:row>
      <xdr:rowOff>0</xdr:rowOff>
    </xdr:to>
    <xdr:pic>
      <xdr:nvPicPr>
        <xdr:cNvPr id="7" name="CheckBox7"/>
        <xdr:cNvPicPr preferRelativeResize="1">
          <a:picLocks noChangeAspect="0"/>
        </xdr:cNvPicPr>
      </xdr:nvPicPr>
      <xdr:blipFill>
        <a:blip r:embed="rId5"/>
        <a:stretch>
          <a:fillRect/>
        </a:stretch>
      </xdr:blipFill>
      <xdr:spPr>
        <a:xfrm>
          <a:off x="9525" y="3086100"/>
          <a:ext cx="438150" cy="333375"/>
        </a:xfrm>
        <a:prstGeom prst="rect">
          <a:avLst/>
        </a:prstGeom>
        <a:solidFill>
          <a:srgbClr val="FFFFFF"/>
        </a:solidFill>
        <a:ln w="1" cmpd="sng">
          <a:noFill/>
        </a:ln>
      </xdr:spPr>
    </xdr:pic>
    <xdr:clientData fLocksWithSheet="0"/>
  </xdr:twoCellAnchor>
  <xdr:twoCellAnchor editAs="oneCell">
    <xdr:from>
      <xdr:col>0</xdr:col>
      <xdr:colOff>0</xdr:colOff>
      <xdr:row>36</xdr:row>
      <xdr:rowOff>47625</xdr:rowOff>
    </xdr:from>
    <xdr:to>
      <xdr:col>0</xdr:col>
      <xdr:colOff>533400</xdr:colOff>
      <xdr:row>38</xdr:row>
      <xdr:rowOff>123825</xdr:rowOff>
    </xdr:to>
    <xdr:pic>
      <xdr:nvPicPr>
        <xdr:cNvPr id="8" name="CheckBox8"/>
        <xdr:cNvPicPr preferRelativeResize="1">
          <a:picLocks noChangeAspect="0"/>
        </xdr:cNvPicPr>
      </xdr:nvPicPr>
      <xdr:blipFill>
        <a:blip r:embed="rId6"/>
        <a:stretch>
          <a:fillRect/>
        </a:stretch>
      </xdr:blipFill>
      <xdr:spPr>
        <a:xfrm>
          <a:off x="0" y="6000750"/>
          <a:ext cx="533400" cy="333375"/>
        </a:xfrm>
        <a:prstGeom prst="rect">
          <a:avLst/>
        </a:prstGeom>
        <a:solidFill>
          <a:srgbClr val="FFFFFF"/>
        </a:solidFill>
        <a:ln w="1" cmpd="sng">
          <a:noFill/>
        </a:ln>
      </xdr:spPr>
    </xdr:pic>
    <xdr:clientData fLocksWithSheet="0"/>
  </xdr:twoCellAnchor>
  <xdr:twoCellAnchor editAs="oneCell">
    <xdr:from>
      <xdr:col>0</xdr:col>
      <xdr:colOff>0</xdr:colOff>
      <xdr:row>34</xdr:row>
      <xdr:rowOff>104775</xdr:rowOff>
    </xdr:from>
    <xdr:to>
      <xdr:col>0</xdr:col>
      <xdr:colOff>438150</xdr:colOff>
      <xdr:row>37</xdr:row>
      <xdr:rowOff>19050</xdr:rowOff>
    </xdr:to>
    <xdr:pic>
      <xdr:nvPicPr>
        <xdr:cNvPr id="9" name="CheckBox9"/>
        <xdr:cNvPicPr preferRelativeResize="1">
          <a:picLocks noChangeAspect="0"/>
        </xdr:cNvPicPr>
      </xdr:nvPicPr>
      <xdr:blipFill>
        <a:blip r:embed="rId7"/>
        <a:stretch>
          <a:fillRect/>
        </a:stretch>
      </xdr:blipFill>
      <xdr:spPr>
        <a:xfrm>
          <a:off x="0" y="5734050"/>
          <a:ext cx="438150" cy="333375"/>
        </a:xfrm>
        <a:prstGeom prst="rect">
          <a:avLst/>
        </a:prstGeom>
        <a:solidFill>
          <a:srgbClr val="FFFFFF"/>
        </a:solidFill>
        <a:ln w="1"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4</xdr:row>
      <xdr:rowOff>9525</xdr:rowOff>
    </xdr:from>
    <xdr:to>
      <xdr:col>5</xdr:col>
      <xdr:colOff>266700</xdr:colOff>
      <xdr:row>4</xdr:row>
      <xdr:rowOff>171450</xdr:rowOff>
    </xdr:to>
    <xdr:pic>
      <xdr:nvPicPr>
        <xdr:cNvPr id="1" name="CheckBox3"/>
        <xdr:cNvPicPr preferRelativeResize="1">
          <a:picLocks noChangeAspect="0"/>
        </xdr:cNvPicPr>
      </xdr:nvPicPr>
      <xdr:blipFill>
        <a:blip r:embed="rId1"/>
        <a:stretch>
          <a:fillRect/>
        </a:stretch>
      </xdr:blipFill>
      <xdr:spPr>
        <a:xfrm>
          <a:off x="2847975" y="762000"/>
          <a:ext cx="180975" cy="161925"/>
        </a:xfrm>
        <a:prstGeom prst="rect">
          <a:avLst/>
        </a:prstGeom>
        <a:solidFill>
          <a:srgbClr val="FFFFFF"/>
        </a:solidFill>
        <a:ln w="1" cmpd="sng">
          <a:noFill/>
        </a:ln>
      </xdr:spPr>
    </xdr:pic>
    <xdr:clientData fLocksWithSheet="0"/>
  </xdr:twoCellAnchor>
  <xdr:twoCellAnchor editAs="oneCell">
    <xdr:from>
      <xdr:col>5</xdr:col>
      <xdr:colOff>85725</xdr:colOff>
      <xdr:row>3</xdr:row>
      <xdr:rowOff>9525</xdr:rowOff>
    </xdr:from>
    <xdr:to>
      <xdr:col>5</xdr:col>
      <xdr:colOff>266700</xdr:colOff>
      <xdr:row>4</xdr:row>
      <xdr:rowOff>9525</xdr:rowOff>
    </xdr:to>
    <xdr:pic>
      <xdr:nvPicPr>
        <xdr:cNvPr id="2" name="CheckBox1"/>
        <xdr:cNvPicPr preferRelativeResize="1">
          <a:picLocks noChangeAspect="0"/>
        </xdr:cNvPicPr>
      </xdr:nvPicPr>
      <xdr:blipFill>
        <a:blip r:embed="rId1"/>
        <a:stretch>
          <a:fillRect/>
        </a:stretch>
      </xdr:blipFill>
      <xdr:spPr>
        <a:xfrm>
          <a:off x="2847975" y="600075"/>
          <a:ext cx="180975" cy="161925"/>
        </a:xfrm>
        <a:prstGeom prst="rect">
          <a:avLst/>
        </a:prstGeom>
        <a:solidFill>
          <a:srgbClr val="FFFFFF"/>
        </a:solidFill>
        <a:ln w="1" cmpd="sng">
          <a:noFill/>
        </a:ln>
      </xdr:spPr>
    </xdr:pic>
    <xdr:clientData fLocksWithSheet="0"/>
  </xdr:twoCellAnchor>
  <xdr:twoCellAnchor editAs="oneCell">
    <xdr:from>
      <xdr:col>5</xdr:col>
      <xdr:colOff>85725</xdr:colOff>
      <xdr:row>2</xdr:row>
      <xdr:rowOff>9525</xdr:rowOff>
    </xdr:from>
    <xdr:to>
      <xdr:col>5</xdr:col>
      <xdr:colOff>266700</xdr:colOff>
      <xdr:row>3</xdr:row>
      <xdr:rowOff>9525</xdr:rowOff>
    </xdr:to>
    <xdr:pic>
      <xdr:nvPicPr>
        <xdr:cNvPr id="3" name="CheckBox2"/>
        <xdr:cNvPicPr preferRelativeResize="1">
          <a:picLocks noChangeAspect="0"/>
        </xdr:cNvPicPr>
      </xdr:nvPicPr>
      <xdr:blipFill>
        <a:blip r:embed="rId1"/>
        <a:stretch>
          <a:fillRect/>
        </a:stretch>
      </xdr:blipFill>
      <xdr:spPr>
        <a:xfrm>
          <a:off x="2847975" y="438150"/>
          <a:ext cx="180975" cy="161925"/>
        </a:xfrm>
        <a:prstGeom prst="rect">
          <a:avLst/>
        </a:prstGeom>
        <a:solidFill>
          <a:srgbClr val="FFFFFF"/>
        </a:solidFill>
        <a:ln w="1" cmpd="sng">
          <a:noFill/>
        </a:ln>
      </xdr:spPr>
    </xdr:pic>
    <xdr:clientData fLocksWithSheet="0"/>
  </xdr:twoCellAnchor>
  <xdr:twoCellAnchor editAs="oneCell">
    <xdr:from>
      <xdr:col>0</xdr:col>
      <xdr:colOff>9525</xdr:colOff>
      <xdr:row>13</xdr:row>
      <xdr:rowOff>19050</xdr:rowOff>
    </xdr:from>
    <xdr:to>
      <xdr:col>0</xdr:col>
      <xdr:colOff>542925</xdr:colOff>
      <xdr:row>15</xdr:row>
      <xdr:rowOff>28575</xdr:rowOff>
    </xdr:to>
    <xdr:pic>
      <xdr:nvPicPr>
        <xdr:cNvPr id="4" name="CheckBox4"/>
        <xdr:cNvPicPr preferRelativeResize="1">
          <a:picLocks noChangeAspect="0"/>
        </xdr:cNvPicPr>
      </xdr:nvPicPr>
      <xdr:blipFill>
        <a:blip r:embed="rId2"/>
        <a:stretch>
          <a:fillRect/>
        </a:stretch>
      </xdr:blipFill>
      <xdr:spPr>
        <a:xfrm>
          <a:off x="9525" y="2247900"/>
          <a:ext cx="533400" cy="333375"/>
        </a:xfrm>
        <a:prstGeom prst="rect">
          <a:avLst/>
        </a:prstGeom>
        <a:solidFill>
          <a:srgbClr val="FFFFFF"/>
        </a:solidFill>
        <a:ln w="1" cmpd="sng">
          <a:noFill/>
        </a:ln>
      </xdr:spPr>
    </xdr:pic>
    <xdr:clientData fLocksWithSheet="0"/>
  </xdr:twoCellAnchor>
  <xdr:twoCellAnchor editAs="oneCell">
    <xdr:from>
      <xdr:col>0</xdr:col>
      <xdr:colOff>9525</xdr:colOff>
      <xdr:row>11</xdr:row>
      <xdr:rowOff>76200</xdr:rowOff>
    </xdr:from>
    <xdr:to>
      <xdr:col>0</xdr:col>
      <xdr:colOff>447675</xdr:colOff>
      <xdr:row>13</xdr:row>
      <xdr:rowOff>85725</xdr:rowOff>
    </xdr:to>
    <xdr:pic>
      <xdr:nvPicPr>
        <xdr:cNvPr id="5" name="CheckBox5"/>
        <xdr:cNvPicPr preferRelativeResize="1">
          <a:picLocks noChangeAspect="0"/>
        </xdr:cNvPicPr>
      </xdr:nvPicPr>
      <xdr:blipFill>
        <a:blip r:embed="rId3"/>
        <a:stretch>
          <a:fillRect/>
        </a:stretch>
      </xdr:blipFill>
      <xdr:spPr>
        <a:xfrm>
          <a:off x="9525" y="1981200"/>
          <a:ext cx="438150" cy="333375"/>
        </a:xfrm>
        <a:prstGeom prst="rect">
          <a:avLst/>
        </a:prstGeom>
        <a:solidFill>
          <a:srgbClr val="FFFFFF"/>
        </a:solidFill>
        <a:ln w="1" cmpd="sng">
          <a:noFill/>
        </a:ln>
      </xdr:spPr>
    </xdr:pic>
    <xdr:clientData fLocksWithSheet="0"/>
  </xdr:twoCellAnchor>
  <xdr:twoCellAnchor editAs="oneCell">
    <xdr:from>
      <xdr:col>0</xdr:col>
      <xdr:colOff>0</xdr:colOff>
      <xdr:row>24</xdr:row>
      <xdr:rowOff>114300</xdr:rowOff>
    </xdr:from>
    <xdr:to>
      <xdr:col>0</xdr:col>
      <xdr:colOff>533400</xdr:colOff>
      <xdr:row>26</xdr:row>
      <xdr:rowOff>123825</xdr:rowOff>
    </xdr:to>
    <xdr:pic>
      <xdr:nvPicPr>
        <xdr:cNvPr id="6" name="CheckBox6"/>
        <xdr:cNvPicPr preferRelativeResize="1">
          <a:picLocks noChangeAspect="0"/>
        </xdr:cNvPicPr>
      </xdr:nvPicPr>
      <xdr:blipFill>
        <a:blip r:embed="rId4"/>
        <a:stretch>
          <a:fillRect/>
        </a:stretch>
      </xdr:blipFill>
      <xdr:spPr>
        <a:xfrm>
          <a:off x="0" y="4162425"/>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19</xdr:row>
      <xdr:rowOff>57150</xdr:rowOff>
    </xdr:from>
    <xdr:to>
      <xdr:col>0</xdr:col>
      <xdr:colOff>457200</xdr:colOff>
      <xdr:row>21</xdr:row>
      <xdr:rowOff>66675</xdr:rowOff>
    </xdr:to>
    <xdr:pic>
      <xdr:nvPicPr>
        <xdr:cNvPr id="7" name="CheckBox7"/>
        <xdr:cNvPicPr preferRelativeResize="1">
          <a:picLocks noChangeAspect="0"/>
        </xdr:cNvPicPr>
      </xdr:nvPicPr>
      <xdr:blipFill>
        <a:blip r:embed="rId5"/>
        <a:stretch>
          <a:fillRect/>
        </a:stretch>
      </xdr:blipFill>
      <xdr:spPr>
        <a:xfrm>
          <a:off x="19050" y="3295650"/>
          <a:ext cx="438150" cy="333375"/>
        </a:xfrm>
        <a:prstGeom prst="rect">
          <a:avLst/>
        </a:prstGeom>
        <a:solidFill>
          <a:srgbClr val="FFFFFF"/>
        </a:solidFill>
        <a:ln w="1" cmpd="sng">
          <a:noFill/>
        </a:ln>
      </xdr:spPr>
    </xdr:pic>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2828925" y="7620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2828925" y="60007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2828925" y="438150"/>
          <a:ext cx="180975" cy="161925"/>
        </a:xfrm>
        <a:prstGeom prst="rect">
          <a:avLst/>
        </a:prstGeom>
        <a:solidFill>
          <a:srgbClr val="FFFFFF"/>
        </a:solidFill>
        <a:ln w="1" cmpd="sng">
          <a:noFill/>
        </a:ln>
      </xdr:spPr>
    </xdr:pic>
    <xdr:clientData fLocksWithSheet="0"/>
  </xdr:twoCellAnchor>
  <xdr:twoCellAnchor editAs="oneCell">
    <xdr:from>
      <xdr:col>0</xdr:col>
      <xdr:colOff>19050</xdr:colOff>
      <xdr:row>18</xdr:row>
      <xdr:rowOff>19050</xdr:rowOff>
    </xdr:from>
    <xdr:to>
      <xdr:col>0</xdr:col>
      <xdr:colOff>552450</xdr:colOff>
      <xdr:row>20</xdr:row>
      <xdr:rowOff>28575</xdr:rowOff>
    </xdr:to>
    <xdr:pic>
      <xdr:nvPicPr>
        <xdr:cNvPr id="4" name="CheckBox5"/>
        <xdr:cNvPicPr preferRelativeResize="1">
          <a:picLocks noChangeAspect="0"/>
        </xdr:cNvPicPr>
      </xdr:nvPicPr>
      <xdr:blipFill>
        <a:blip r:embed="rId2"/>
        <a:stretch>
          <a:fillRect/>
        </a:stretch>
      </xdr:blipFill>
      <xdr:spPr>
        <a:xfrm>
          <a:off x="19050" y="3933825"/>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15</xdr:row>
      <xdr:rowOff>28575</xdr:rowOff>
    </xdr:from>
    <xdr:to>
      <xdr:col>0</xdr:col>
      <xdr:colOff>457200</xdr:colOff>
      <xdr:row>17</xdr:row>
      <xdr:rowOff>38100</xdr:rowOff>
    </xdr:to>
    <xdr:pic>
      <xdr:nvPicPr>
        <xdr:cNvPr id="5" name="CheckBox6"/>
        <xdr:cNvPicPr preferRelativeResize="1">
          <a:picLocks noChangeAspect="0"/>
        </xdr:cNvPicPr>
      </xdr:nvPicPr>
      <xdr:blipFill>
        <a:blip r:embed="rId3"/>
        <a:stretch>
          <a:fillRect/>
        </a:stretch>
      </xdr:blipFill>
      <xdr:spPr>
        <a:xfrm>
          <a:off x="19050" y="3457575"/>
          <a:ext cx="438150" cy="333375"/>
        </a:xfrm>
        <a:prstGeom prst="rect">
          <a:avLst/>
        </a:prstGeom>
        <a:solidFill>
          <a:srgbClr val="FFFFFF"/>
        </a:solidFill>
        <a:ln w="1" cmpd="sng">
          <a:noFill/>
        </a:ln>
      </xdr:spPr>
    </xdr:pic>
    <xdr:clientData fLocksWithSheet="0"/>
  </xdr:twoCellAnchor>
  <xdr:twoCellAnchor editAs="oneCell">
    <xdr:from>
      <xdr:col>0</xdr:col>
      <xdr:colOff>9525</xdr:colOff>
      <xdr:row>30</xdr:row>
      <xdr:rowOff>76200</xdr:rowOff>
    </xdr:from>
    <xdr:to>
      <xdr:col>0</xdr:col>
      <xdr:colOff>542925</xdr:colOff>
      <xdr:row>32</xdr:row>
      <xdr:rowOff>85725</xdr:rowOff>
    </xdr:to>
    <xdr:pic>
      <xdr:nvPicPr>
        <xdr:cNvPr id="6" name="CheckBox4"/>
        <xdr:cNvPicPr preferRelativeResize="1">
          <a:picLocks noChangeAspect="0"/>
        </xdr:cNvPicPr>
      </xdr:nvPicPr>
      <xdr:blipFill>
        <a:blip r:embed="rId4"/>
        <a:stretch>
          <a:fillRect/>
        </a:stretch>
      </xdr:blipFill>
      <xdr:spPr>
        <a:xfrm>
          <a:off x="9525" y="5876925"/>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28</xdr:row>
      <xdr:rowOff>0</xdr:rowOff>
    </xdr:from>
    <xdr:to>
      <xdr:col>0</xdr:col>
      <xdr:colOff>457200</xdr:colOff>
      <xdr:row>30</xdr:row>
      <xdr:rowOff>9525</xdr:rowOff>
    </xdr:to>
    <xdr:pic>
      <xdr:nvPicPr>
        <xdr:cNvPr id="7" name="CheckBox7"/>
        <xdr:cNvPicPr preferRelativeResize="1">
          <a:picLocks noChangeAspect="0"/>
        </xdr:cNvPicPr>
      </xdr:nvPicPr>
      <xdr:blipFill>
        <a:blip r:embed="rId5"/>
        <a:stretch>
          <a:fillRect/>
        </a:stretch>
      </xdr:blipFill>
      <xdr:spPr>
        <a:xfrm>
          <a:off x="19050" y="5476875"/>
          <a:ext cx="438150" cy="333375"/>
        </a:xfrm>
        <a:prstGeom prst="rect">
          <a:avLst/>
        </a:prstGeom>
        <a:solidFill>
          <a:srgbClr val="FFFFFF"/>
        </a:solidFill>
        <a:ln w="1" cmpd="sng">
          <a:noFill/>
        </a:ln>
      </xdr:spPr>
    </xdr:pic>
    <xdr:clientData fLocksWithSheet="0"/>
  </xdr:twoCellAnchor>
  <xdr:twoCellAnchor editAs="oneCell">
    <xdr:from>
      <xdr:col>0</xdr:col>
      <xdr:colOff>19050</xdr:colOff>
      <xdr:row>39</xdr:row>
      <xdr:rowOff>9525</xdr:rowOff>
    </xdr:from>
    <xdr:to>
      <xdr:col>0</xdr:col>
      <xdr:colOff>552450</xdr:colOff>
      <xdr:row>41</xdr:row>
      <xdr:rowOff>19050</xdr:rowOff>
    </xdr:to>
    <xdr:pic>
      <xdr:nvPicPr>
        <xdr:cNvPr id="8" name="CheckBox8"/>
        <xdr:cNvPicPr preferRelativeResize="1">
          <a:picLocks noChangeAspect="0"/>
        </xdr:cNvPicPr>
      </xdr:nvPicPr>
      <xdr:blipFill>
        <a:blip r:embed="rId6"/>
        <a:stretch>
          <a:fillRect/>
        </a:stretch>
      </xdr:blipFill>
      <xdr:spPr>
        <a:xfrm>
          <a:off x="19050" y="7305675"/>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36</xdr:row>
      <xdr:rowOff>0</xdr:rowOff>
    </xdr:from>
    <xdr:to>
      <xdr:col>0</xdr:col>
      <xdr:colOff>457200</xdr:colOff>
      <xdr:row>38</xdr:row>
      <xdr:rowOff>9525</xdr:rowOff>
    </xdr:to>
    <xdr:pic>
      <xdr:nvPicPr>
        <xdr:cNvPr id="9" name="CheckBox9"/>
        <xdr:cNvPicPr preferRelativeResize="1">
          <a:picLocks noChangeAspect="0"/>
        </xdr:cNvPicPr>
      </xdr:nvPicPr>
      <xdr:blipFill>
        <a:blip r:embed="rId7"/>
        <a:stretch>
          <a:fillRect/>
        </a:stretch>
      </xdr:blipFill>
      <xdr:spPr>
        <a:xfrm>
          <a:off x="19050" y="6810375"/>
          <a:ext cx="438150" cy="333375"/>
        </a:xfrm>
        <a:prstGeom prst="rect">
          <a:avLst/>
        </a:prstGeom>
        <a:solidFill>
          <a:srgbClr val="FFFFFF"/>
        </a:solidFill>
        <a:ln w="1" cmpd="sng">
          <a:noFill/>
        </a:ln>
      </xdr:spPr>
    </xdr:pic>
    <xdr:clientData fLocksWithSheet="0"/>
  </xdr:twoCellAnchor>
  <xdr:twoCellAnchor editAs="oneCell">
    <xdr:from>
      <xdr:col>0</xdr:col>
      <xdr:colOff>19050</xdr:colOff>
      <xdr:row>49</xdr:row>
      <xdr:rowOff>152400</xdr:rowOff>
    </xdr:from>
    <xdr:to>
      <xdr:col>0</xdr:col>
      <xdr:colOff>552450</xdr:colOff>
      <xdr:row>52</xdr:row>
      <xdr:rowOff>0</xdr:rowOff>
    </xdr:to>
    <xdr:pic>
      <xdr:nvPicPr>
        <xdr:cNvPr id="10" name="CheckBox10"/>
        <xdr:cNvPicPr preferRelativeResize="1">
          <a:picLocks noChangeAspect="0"/>
        </xdr:cNvPicPr>
      </xdr:nvPicPr>
      <xdr:blipFill>
        <a:blip r:embed="rId8"/>
        <a:stretch>
          <a:fillRect/>
        </a:stretch>
      </xdr:blipFill>
      <xdr:spPr>
        <a:xfrm>
          <a:off x="19050" y="9105900"/>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47</xdr:row>
      <xdr:rowOff>0</xdr:rowOff>
    </xdr:from>
    <xdr:to>
      <xdr:col>0</xdr:col>
      <xdr:colOff>457200</xdr:colOff>
      <xdr:row>49</xdr:row>
      <xdr:rowOff>9525</xdr:rowOff>
    </xdr:to>
    <xdr:pic>
      <xdr:nvPicPr>
        <xdr:cNvPr id="11" name="CheckBox11"/>
        <xdr:cNvPicPr preferRelativeResize="1">
          <a:picLocks noChangeAspect="0"/>
        </xdr:cNvPicPr>
      </xdr:nvPicPr>
      <xdr:blipFill>
        <a:blip r:embed="rId9"/>
        <a:stretch>
          <a:fillRect/>
        </a:stretch>
      </xdr:blipFill>
      <xdr:spPr>
        <a:xfrm>
          <a:off x="19050" y="8629650"/>
          <a:ext cx="438150" cy="333375"/>
        </a:xfrm>
        <a:prstGeom prst="rect">
          <a:avLst/>
        </a:prstGeom>
        <a:solidFill>
          <a:srgbClr val="FFFFFF"/>
        </a:solidFill>
        <a:ln w="1" cmpd="sng">
          <a:noFill/>
        </a:ln>
      </xdr:spPr>
    </xdr:pic>
    <xdr:clientData fLocksWithSheet="0"/>
  </xdr:twoCellAnchor>
  <xdr:twoCellAnchor editAs="oneCell">
    <xdr:from>
      <xdr:col>0</xdr:col>
      <xdr:colOff>19050</xdr:colOff>
      <xdr:row>61</xdr:row>
      <xdr:rowOff>28575</xdr:rowOff>
    </xdr:from>
    <xdr:to>
      <xdr:col>0</xdr:col>
      <xdr:colOff>552450</xdr:colOff>
      <xdr:row>63</xdr:row>
      <xdr:rowOff>38100</xdr:rowOff>
    </xdr:to>
    <xdr:pic>
      <xdr:nvPicPr>
        <xdr:cNvPr id="12" name="CheckBox12"/>
        <xdr:cNvPicPr preferRelativeResize="1">
          <a:picLocks noChangeAspect="0"/>
        </xdr:cNvPicPr>
      </xdr:nvPicPr>
      <xdr:blipFill>
        <a:blip r:embed="rId10"/>
        <a:stretch>
          <a:fillRect/>
        </a:stretch>
      </xdr:blipFill>
      <xdr:spPr>
        <a:xfrm>
          <a:off x="19050" y="10963275"/>
          <a:ext cx="533400" cy="333375"/>
        </a:xfrm>
        <a:prstGeom prst="rect">
          <a:avLst/>
        </a:prstGeom>
        <a:solidFill>
          <a:srgbClr val="FFFFFF"/>
        </a:solidFill>
        <a:ln w="1" cmpd="sng">
          <a:noFill/>
        </a:ln>
      </xdr:spPr>
    </xdr:pic>
    <xdr:clientData fLocksWithSheet="0"/>
  </xdr:twoCellAnchor>
  <xdr:twoCellAnchor editAs="oneCell">
    <xdr:from>
      <xdr:col>0</xdr:col>
      <xdr:colOff>19050</xdr:colOff>
      <xdr:row>57</xdr:row>
      <xdr:rowOff>0</xdr:rowOff>
    </xdr:from>
    <xdr:to>
      <xdr:col>0</xdr:col>
      <xdr:colOff>457200</xdr:colOff>
      <xdr:row>59</xdr:row>
      <xdr:rowOff>9525</xdr:rowOff>
    </xdr:to>
    <xdr:pic>
      <xdr:nvPicPr>
        <xdr:cNvPr id="13" name="CheckBox13"/>
        <xdr:cNvPicPr preferRelativeResize="1">
          <a:picLocks noChangeAspect="0"/>
        </xdr:cNvPicPr>
      </xdr:nvPicPr>
      <xdr:blipFill>
        <a:blip r:embed="rId11"/>
        <a:stretch>
          <a:fillRect/>
        </a:stretch>
      </xdr:blipFill>
      <xdr:spPr>
        <a:xfrm>
          <a:off x="19050" y="10287000"/>
          <a:ext cx="438150" cy="333375"/>
        </a:xfrm>
        <a:prstGeom prst="rect">
          <a:avLst/>
        </a:prstGeom>
        <a:solidFill>
          <a:srgbClr val="FFFFFF"/>
        </a:solidFill>
        <a:ln w="1" cmpd="sng">
          <a:noFill/>
        </a:ln>
      </xdr:spPr>
    </xdr:pic>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3095625" y="7620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3095625" y="60007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3095625" y="438150"/>
          <a:ext cx="180975" cy="161925"/>
        </a:xfrm>
        <a:prstGeom prst="rect">
          <a:avLst/>
        </a:prstGeom>
        <a:solidFill>
          <a:srgbClr val="FFFFFF"/>
        </a:solidFill>
        <a:ln w="1" cmpd="sng">
          <a:noFill/>
        </a:ln>
      </xdr:spPr>
    </xdr:pic>
    <xdr:clientData fLocksWithSheet="0"/>
  </xdr:twoCellAnchor>
  <xdr:twoCellAnchor editAs="oneCell">
    <xdr:from>
      <xdr:col>0</xdr:col>
      <xdr:colOff>19050</xdr:colOff>
      <xdr:row>24</xdr:row>
      <xdr:rowOff>85725</xdr:rowOff>
    </xdr:from>
    <xdr:to>
      <xdr:col>0</xdr:col>
      <xdr:colOff>552450</xdr:colOff>
      <xdr:row>26</xdr:row>
      <xdr:rowOff>95250</xdr:rowOff>
    </xdr:to>
    <xdr:pic>
      <xdr:nvPicPr>
        <xdr:cNvPr id="4" name="CheckBox4"/>
        <xdr:cNvPicPr preferRelativeResize="1">
          <a:picLocks noChangeAspect="0"/>
        </xdr:cNvPicPr>
      </xdr:nvPicPr>
      <xdr:blipFill>
        <a:blip r:embed="rId2"/>
        <a:stretch>
          <a:fillRect/>
        </a:stretch>
      </xdr:blipFill>
      <xdr:spPr>
        <a:xfrm>
          <a:off x="19050" y="4133850"/>
          <a:ext cx="533400" cy="333375"/>
        </a:xfrm>
        <a:prstGeom prst="rect">
          <a:avLst/>
        </a:prstGeom>
        <a:solidFill>
          <a:srgbClr val="FFFFFF"/>
        </a:solidFill>
        <a:ln w="1" cmpd="sng">
          <a:noFill/>
        </a:ln>
      </xdr:spPr>
    </xdr:pic>
    <xdr:clientData fLocksWithSheet="0"/>
  </xdr:twoCellAnchor>
  <xdr:twoCellAnchor editAs="oneCell">
    <xdr:from>
      <xdr:col>0</xdr:col>
      <xdr:colOff>9525</xdr:colOff>
      <xdr:row>22</xdr:row>
      <xdr:rowOff>47625</xdr:rowOff>
    </xdr:from>
    <xdr:to>
      <xdr:col>0</xdr:col>
      <xdr:colOff>447675</xdr:colOff>
      <xdr:row>24</xdr:row>
      <xdr:rowOff>57150</xdr:rowOff>
    </xdr:to>
    <xdr:pic>
      <xdr:nvPicPr>
        <xdr:cNvPr id="5" name="CheckBox5"/>
        <xdr:cNvPicPr preferRelativeResize="1">
          <a:picLocks noChangeAspect="0"/>
        </xdr:cNvPicPr>
      </xdr:nvPicPr>
      <xdr:blipFill>
        <a:blip r:embed="rId3"/>
        <a:stretch>
          <a:fillRect/>
        </a:stretch>
      </xdr:blipFill>
      <xdr:spPr>
        <a:xfrm>
          <a:off x="9525" y="3771900"/>
          <a:ext cx="438150" cy="333375"/>
        </a:xfrm>
        <a:prstGeom prst="rect">
          <a:avLst/>
        </a:prstGeom>
        <a:solidFill>
          <a:srgbClr val="FFFFFF"/>
        </a:solidFill>
        <a:ln w="1" cmpd="sng">
          <a:noFill/>
        </a:ln>
      </xdr:spPr>
    </xdr:pic>
    <xdr:clientData fLocksWithSheet="0"/>
  </xdr:twoCellAnchor>
  <xdr:twoCellAnchor editAs="oneCell">
    <xdr:from>
      <xdr:col>0</xdr:col>
      <xdr:colOff>9525</xdr:colOff>
      <xdr:row>35</xdr:row>
      <xdr:rowOff>76200</xdr:rowOff>
    </xdr:from>
    <xdr:to>
      <xdr:col>0</xdr:col>
      <xdr:colOff>542925</xdr:colOff>
      <xdr:row>37</xdr:row>
      <xdr:rowOff>95250</xdr:rowOff>
    </xdr:to>
    <xdr:pic>
      <xdr:nvPicPr>
        <xdr:cNvPr id="6" name="CheckBox7"/>
        <xdr:cNvPicPr preferRelativeResize="1">
          <a:picLocks noChangeAspect="0"/>
        </xdr:cNvPicPr>
      </xdr:nvPicPr>
      <xdr:blipFill>
        <a:blip r:embed="rId4"/>
        <a:stretch>
          <a:fillRect/>
        </a:stretch>
      </xdr:blipFill>
      <xdr:spPr>
        <a:xfrm>
          <a:off x="9525" y="5943600"/>
          <a:ext cx="533400" cy="333375"/>
        </a:xfrm>
        <a:prstGeom prst="rect">
          <a:avLst/>
        </a:prstGeom>
        <a:solidFill>
          <a:srgbClr val="FFFFFF"/>
        </a:solidFill>
        <a:ln w="1" cmpd="sng">
          <a:noFill/>
        </a:ln>
      </xdr:spPr>
    </xdr:pic>
    <xdr:clientData fLocksWithSheet="0"/>
  </xdr:twoCellAnchor>
  <xdr:twoCellAnchor editAs="oneCell">
    <xdr:from>
      <xdr:col>0</xdr:col>
      <xdr:colOff>9525</xdr:colOff>
      <xdr:row>32</xdr:row>
      <xdr:rowOff>85725</xdr:rowOff>
    </xdr:from>
    <xdr:to>
      <xdr:col>0</xdr:col>
      <xdr:colOff>447675</xdr:colOff>
      <xdr:row>34</xdr:row>
      <xdr:rowOff>95250</xdr:rowOff>
    </xdr:to>
    <xdr:pic>
      <xdr:nvPicPr>
        <xdr:cNvPr id="7" name="CheckBox6"/>
        <xdr:cNvPicPr preferRelativeResize="1">
          <a:picLocks noChangeAspect="0"/>
        </xdr:cNvPicPr>
      </xdr:nvPicPr>
      <xdr:blipFill>
        <a:blip r:embed="rId5"/>
        <a:stretch>
          <a:fillRect/>
        </a:stretch>
      </xdr:blipFill>
      <xdr:spPr>
        <a:xfrm>
          <a:off x="9525" y="5467350"/>
          <a:ext cx="438150" cy="333375"/>
        </a:xfrm>
        <a:prstGeom prst="rect">
          <a:avLst/>
        </a:prstGeom>
        <a:solidFill>
          <a:srgbClr val="FFFFFF"/>
        </a:solidFill>
        <a:ln w="1" cmpd="sng">
          <a:noFill/>
        </a:ln>
      </xdr:spPr>
    </xdr:pic>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4</xdr:row>
      <xdr:rowOff>9525</xdr:rowOff>
    </xdr:from>
    <xdr:to>
      <xdr:col>5</xdr:col>
      <xdr:colOff>247650</xdr:colOff>
      <xdr:row>4</xdr:row>
      <xdr:rowOff>171450</xdr:rowOff>
    </xdr:to>
    <xdr:pic>
      <xdr:nvPicPr>
        <xdr:cNvPr id="1" name="CheckBox3"/>
        <xdr:cNvPicPr preferRelativeResize="1">
          <a:picLocks noChangeAspect="0"/>
        </xdr:cNvPicPr>
      </xdr:nvPicPr>
      <xdr:blipFill>
        <a:blip r:embed="rId1"/>
        <a:stretch>
          <a:fillRect/>
        </a:stretch>
      </xdr:blipFill>
      <xdr:spPr>
        <a:xfrm>
          <a:off x="2752725" y="762000"/>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3</xdr:row>
      <xdr:rowOff>9525</xdr:rowOff>
    </xdr:from>
    <xdr:to>
      <xdr:col>5</xdr:col>
      <xdr:colOff>247650</xdr:colOff>
      <xdr:row>4</xdr:row>
      <xdr:rowOff>9525</xdr:rowOff>
    </xdr:to>
    <xdr:pic>
      <xdr:nvPicPr>
        <xdr:cNvPr id="2" name="CheckBox1"/>
        <xdr:cNvPicPr preferRelativeResize="1">
          <a:picLocks noChangeAspect="0"/>
        </xdr:cNvPicPr>
      </xdr:nvPicPr>
      <xdr:blipFill>
        <a:blip r:embed="rId1"/>
        <a:stretch>
          <a:fillRect/>
        </a:stretch>
      </xdr:blipFill>
      <xdr:spPr>
        <a:xfrm>
          <a:off x="2752725" y="600075"/>
          <a:ext cx="180975" cy="161925"/>
        </a:xfrm>
        <a:prstGeom prst="rect">
          <a:avLst/>
        </a:prstGeom>
        <a:solidFill>
          <a:srgbClr val="FFFFFF"/>
        </a:solidFill>
        <a:ln w="1" cmpd="sng">
          <a:noFill/>
        </a:ln>
      </xdr:spPr>
    </xdr:pic>
    <xdr:clientData fLocksWithSheet="0"/>
  </xdr:twoCellAnchor>
  <xdr:twoCellAnchor editAs="oneCell">
    <xdr:from>
      <xdr:col>5</xdr:col>
      <xdr:colOff>66675</xdr:colOff>
      <xdr:row>2</xdr:row>
      <xdr:rowOff>9525</xdr:rowOff>
    </xdr:from>
    <xdr:to>
      <xdr:col>5</xdr:col>
      <xdr:colOff>247650</xdr:colOff>
      <xdr:row>3</xdr:row>
      <xdr:rowOff>9525</xdr:rowOff>
    </xdr:to>
    <xdr:pic>
      <xdr:nvPicPr>
        <xdr:cNvPr id="3" name="CheckBox2"/>
        <xdr:cNvPicPr preferRelativeResize="1">
          <a:picLocks noChangeAspect="0"/>
        </xdr:cNvPicPr>
      </xdr:nvPicPr>
      <xdr:blipFill>
        <a:blip r:embed="rId1"/>
        <a:stretch>
          <a:fillRect/>
        </a:stretch>
      </xdr:blipFill>
      <xdr:spPr>
        <a:xfrm>
          <a:off x="2752725" y="438150"/>
          <a:ext cx="180975" cy="161925"/>
        </a:xfrm>
        <a:prstGeom prst="rect">
          <a:avLst/>
        </a:prstGeom>
        <a:solidFill>
          <a:srgbClr val="FFFFFF"/>
        </a:solidFill>
        <a:ln w="1" cmpd="sng">
          <a:noFill/>
        </a:ln>
      </xdr:spPr>
    </xdr:pic>
    <xdr:clientData fLocksWithSheet="0"/>
  </xdr:twoCellAnchor>
  <xdr:twoCellAnchor editAs="oneCell">
    <xdr:from>
      <xdr:col>0</xdr:col>
      <xdr:colOff>0</xdr:colOff>
      <xdr:row>40</xdr:row>
      <xdr:rowOff>66675</xdr:rowOff>
    </xdr:from>
    <xdr:to>
      <xdr:col>1</xdr:col>
      <xdr:colOff>0</xdr:colOff>
      <xdr:row>42</xdr:row>
      <xdr:rowOff>38100</xdr:rowOff>
    </xdr:to>
    <xdr:pic>
      <xdr:nvPicPr>
        <xdr:cNvPr id="4" name="CheckBox4"/>
        <xdr:cNvPicPr preferRelativeResize="1">
          <a:picLocks noChangeAspect="0"/>
        </xdr:cNvPicPr>
      </xdr:nvPicPr>
      <xdr:blipFill>
        <a:blip r:embed="rId2"/>
        <a:stretch>
          <a:fillRect/>
        </a:stretch>
      </xdr:blipFill>
      <xdr:spPr>
        <a:xfrm>
          <a:off x="0" y="6705600"/>
          <a:ext cx="533400" cy="333375"/>
        </a:xfrm>
        <a:prstGeom prst="rect">
          <a:avLst/>
        </a:prstGeom>
        <a:solidFill>
          <a:srgbClr val="FFFFFF"/>
        </a:solidFill>
        <a:ln w="1" cmpd="sng">
          <a:noFill/>
        </a:ln>
      </xdr:spPr>
    </xdr:pic>
    <xdr:clientData fLocksWithSheet="0"/>
  </xdr:twoCellAnchor>
  <xdr:twoCellAnchor editAs="oneCell">
    <xdr:from>
      <xdr:col>0</xdr:col>
      <xdr:colOff>0</xdr:colOff>
      <xdr:row>38</xdr:row>
      <xdr:rowOff>190500</xdr:rowOff>
    </xdr:from>
    <xdr:to>
      <xdr:col>0</xdr:col>
      <xdr:colOff>438150</xdr:colOff>
      <xdr:row>40</xdr:row>
      <xdr:rowOff>123825</xdr:rowOff>
    </xdr:to>
    <xdr:pic>
      <xdr:nvPicPr>
        <xdr:cNvPr id="5" name="CheckBox5"/>
        <xdr:cNvPicPr preferRelativeResize="1">
          <a:picLocks noChangeAspect="0"/>
        </xdr:cNvPicPr>
      </xdr:nvPicPr>
      <xdr:blipFill>
        <a:blip r:embed="rId3"/>
        <a:stretch>
          <a:fillRect/>
        </a:stretch>
      </xdr:blipFill>
      <xdr:spPr>
        <a:xfrm>
          <a:off x="0" y="6467475"/>
          <a:ext cx="438150" cy="295275"/>
        </a:xfrm>
        <a:prstGeom prst="rect">
          <a:avLst/>
        </a:prstGeom>
        <a:solidFill>
          <a:srgbClr val="FFFFFF"/>
        </a:solidFill>
        <a:ln w="1" cmpd="sng">
          <a:noFill/>
        </a:ln>
      </xdr:spPr>
    </xdr:pic>
    <xdr:clientData fLocksWithSheet="0"/>
  </xdr:twoCellAnchor>
  <xdr:twoCellAnchor editAs="oneCell">
    <xdr:from>
      <xdr:col>0</xdr:col>
      <xdr:colOff>19050</xdr:colOff>
      <xdr:row>51</xdr:row>
      <xdr:rowOff>104775</xdr:rowOff>
    </xdr:from>
    <xdr:to>
      <xdr:col>1</xdr:col>
      <xdr:colOff>19050</xdr:colOff>
      <xdr:row>53</xdr:row>
      <xdr:rowOff>0</xdr:rowOff>
    </xdr:to>
    <xdr:pic>
      <xdr:nvPicPr>
        <xdr:cNvPr id="6" name="CheckBox6"/>
        <xdr:cNvPicPr preferRelativeResize="1">
          <a:picLocks noChangeAspect="0"/>
        </xdr:cNvPicPr>
      </xdr:nvPicPr>
      <xdr:blipFill>
        <a:blip r:embed="rId4"/>
        <a:stretch>
          <a:fillRect/>
        </a:stretch>
      </xdr:blipFill>
      <xdr:spPr>
        <a:xfrm>
          <a:off x="19050" y="8601075"/>
          <a:ext cx="533400" cy="219075"/>
        </a:xfrm>
        <a:prstGeom prst="rect">
          <a:avLst/>
        </a:prstGeom>
        <a:solidFill>
          <a:srgbClr val="FFFFFF"/>
        </a:solidFill>
        <a:ln w="1" cmpd="sng">
          <a:noFill/>
        </a:ln>
      </xdr:spPr>
    </xdr:pic>
    <xdr:clientData fLocksWithSheet="0"/>
  </xdr:twoCellAnchor>
  <xdr:twoCellAnchor editAs="oneCell">
    <xdr:from>
      <xdr:col>0</xdr:col>
      <xdr:colOff>9525</xdr:colOff>
      <xdr:row>44</xdr:row>
      <xdr:rowOff>152400</xdr:rowOff>
    </xdr:from>
    <xdr:to>
      <xdr:col>0</xdr:col>
      <xdr:colOff>447675</xdr:colOff>
      <xdr:row>47</xdr:row>
      <xdr:rowOff>0</xdr:rowOff>
    </xdr:to>
    <xdr:pic>
      <xdr:nvPicPr>
        <xdr:cNvPr id="7" name="CheckBox7"/>
        <xdr:cNvPicPr preferRelativeResize="1">
          <a:picLocks noChangeAspect="0"/>
        </xdr:cNvPicPr>
      </xdr:nvPicPr>
      <xdr:blipFill>
        <a:blip r:embed="rId5"/>
        <a:stretch>
          <a:fillRect/>
        </a:stretch>
      </xdr:blipFill>
      <xdr:spPr>
        <a:xfrm>
          <a:off x="9525" y="7515225"/>
          <a:ext cx="438150" cy="333375"/>
        </a:xfrm>
        <a:prstGeom prst="rect">
          <a:avLst/>
        </a:prstGeom>
        <a:solidFill>
          <a:srgbClr val="FFFFFF"/>
        </a:solidFill>
        <a:ln w="1"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me\RV%20files\Environmental%20Compliance%2012-15-03\Endangered%20species\Programmatic%20consultation\2-18-04\2-23-04\Draft%20ET%20Process%202-2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ichard.vaughn\Local%20Settings\Temporary%20Internet%20Files\OLK2F\SD-CPA-52Train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SD-CPA-52"/>
      <sheetName val="Evaluation Parameters Instruct"/>
      <sheetName val="Evaluation Parameters Worksheet"/>
      <sheetName val="Matrix Instructions"/>
      <sheetName val="Federal Species Matrix-TShiner"/>
      <sheetName val="Federal Species Matrix-Other"/>
      <sheetName val="Federal Species CICPs"/>
      <sheetName val="Orchid soils"/>
      <sheetName val="Landowner CICP Agreement"/>
      <sheetName val="ESA Section 9,10,11 referal"/>
      <sheetName val="Landowner Consult Permission"/>
      <sheetName val="Biologist notes"/>
      <sheetName val="formulas"/>
    </sheetNames>
    <sheetDataSet>
      <sheetData sheetId="13">
        <row r="10">
          <cell r="D10" t="str">
            <v>No effect</v>
          </cell>
        </row>
        <row r="11">
          <cell r="D11" t="str">
            <v>NLAA</v>
          </cell>
        </row>
        <row r="12">
          <cell r="D12" t="str">
            <v>May affect</v>
          </cell>
        </row>
        <row r="13">
          <cell r="D13" t="str">
            <v>ISSC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D-CPA-52"/>
      <sheetName val="instructions"/>
      <sheetName val="NoActionNotes"/>
      <sheetName val="Alt1Notes"/>
      <sheetName val="Alt2Notes"/>
      <sheetName val="CulturalRes"/>
      <sheetName val="CRSummary"/>
      <sheetName val="T&amp;E"/>
      <sheetName val="T&amp;ESummary"/>
      <sheetName val="Env Just"/>
      <sheetName val="EJSummary"/>
      <sheetName val="F&amp;WCoord"/>
      <sheetName val="F&amp;WSummary"/>
      <sheetName val="FloodPln"/>
      <sheetName val="FPSummary"/>
      <sheetName val="InvSpecies"/>
      <sheetName val="ISSummary"/>
      <sheetName val="MigraBird"/>
      <sheetName val="MBSummary"/>
      <sheetName val="NatAreas"/>
      <sheetName val="NASummary"/>
      <sheetName val="PrimeUniqueFarm"/>
      <sheetName val="PUSummary"/>
      <sheetName val="Riparian"/>
      <sheetName val="RIPSummary"/>
      <sheetName val="ClnWaterAct"/>
      <sheetName val="CWASummary"/>
      <sheetName val="Wetland"/>
      <sheetName val="WETSummary"/>
      <sheetName val="WildScenicRiver"/>
      <sheetName val="WSRSummary"/>
      <sheetName val="Exhibit 1"/>
      <sheetName val="Exemptions"/>
      <sheetName val="CWA Overview"/>
      <sheetName val="Lists"/>
    </sheetNames>
    <sheetDataSet>
      <sheetData sheetId="34">
        <row r="40">
          <cell r="A40" t="str">
            <v>Access Road</v>
          </cell>
          <cell r="B40">
            <v>560</v>
          </cell>
          <cell r="C40" t="str">
            <v>Feet</v>
          </cell>
          <cell r="D40" t="str">
            <v>Significant, cropland changed to roadway.</v>
          </cell>
          <cell r="E40" t="str">
            <v>Significant decrease, land taken out of production</v>
          </cell>
          <cell r="F40" t="str">
            <v>Moderate increase.</v>
          </cell>
          <cell r="G40" t="str">
            <v>Moderate to significant.</v>
          </cell>
          <cell r="H40" t="str">
            <v>Slight to moderate increase.</v>
          </cell>
          <cell r="I40" t="str">
            <v>Situational</v>
          </cell>
          <cell r="J40" t="str">
            <v>Slight to moderate decrease, more efficient movement around farm</v>
          </cell>
          <cell r="K40" t="str">
            <v>Negligible</v>
          </cell>
          <cell r="L40" t="str">
            <v>Slight decrease due to land conversion</v>
          </cell>
          <cell r="M40" t="str">
            <v>Slight increase due to more efficient accessibility.</v>
          </cell>
          <cell r="N40" t="str">
            <v>Not applicable.</v>
          </cell>
          <cell r="O40" t="str">
            <v>Slight to moderate decrease due to construction needs.</v>
          </cell>
          <cell r="P40" t="str">
            <v>Moderate decrease to slight increase.</v>
          </cell>
          <cell r="Q40" t="str">
            <v>Cropland, Forest, Pasture, Range</v>
          </cell>
        </row>
        <row r="41">
          <cell r="A41" t="str">
            <v>Alley Cropping</v>
          </cell>
          <cell r="B41">
            <v>311</v>
          </cell>
          <cell r="C41" t="str">
            <v>Acre</v>
          </cell>
          <cell r="D41" t="str">
            <v>Not Applicable</v>
          </cell>
          <cell r="E41" t="str">
            <v>N/A, or slight decrease, corners and end rows taken out of production.</v>
          </cell>
          <cell r="F41" t="str">
            <v>Negligible</v>
          </cell>
          <cell r="G41" t="str">
            <v>Not Applicable.</v>
          </cell>
          <cell r="H41" t="str">
            <v>Negligible to slight increase.</v>
          </cell>
          <cell r="I41" t="str">
            <v>Situational</v>
          </cell>
          <cell r="J41" t="str">
            <v>Slight increase when moving between strips.</v>
          </cell>
          <cell r="K41" t="str">
            <v>Slight to moderate increase to manage new mix of enterprises.</v>
          </cell>
          <cell r="L41" t="str">
            <v>Slight increase due to reduction of water erosion.</v>
          </cell>
          <cell r="M41" t="str">
            <v>Slight to moderate decrease due to following designed cropping pattern.</v>
          </cell>
          <cell r="N41" t="str">
            <v>Negligible.</v>
          </cell>
          <cell r="O41" t="str">
            <v>Slight decrease due to  fuel and labor requirements.</v>
          </cell>
          <cell r="P41" t="str">
            <v>Slight decrease.</v>
          </cell>
          <cell r="Q41" t="str">
            <v>Cropland</v>
          </cell>
        </row>
        <row r="42">
          <cell r="A42" t="str">
            <v>Animal Trails &amp; Walkways</v>
          </cell>
          <cell r="B42">
            <v>575</v>
          </cell>
          <cell r="C42" t="str">
            <v>Feet</v>
          </cell>
          <cell r="D42" t="str">
            <v>Not Applicable</v>
          </cell>
          <cell r="E42" t="str">
            <v>Slight decrease.</v>
          </cell>
          <cell r="F42" t="str">
            <v>Moderate increase.</v>
          </cell>
          <cell r="G42" t="str">
            <v>Moderate.</v>
          </cell>
          <cell r="H42" t="str">
            <v>Slight increase.</v>
          </cell>
          <cell r="I42" t="str">
            <v>Situational</v>
          </cell>
          <cell r="J42" t="str">
            <v>Slight to moderate decrease, less time herding livestock.</v>
          </cell>
          <cell r="K42" t="str">
            <v>Slight increase.</v>
          </cell>
          <cell r="L42" t="str">
            <v>Slight increase due to improved grazing efficiency and distribution.</v>
          </cell>
          <cell r="M42" t="str">
            <v>Slight increase due to improved access to forage, water and shelter</v>
          </cell>
          <cell r="N42" t="str">
            <v>Not applicable.</v>
          </cell>
          <cell r="O42" t="str">
            <v>Negligible to slight decrease due to construction needs.</v>
          </cell>
          <cell r="P42" t="str">
            <v>Negligible to slight increase.</v>
          </cell>
          <cell r="Q42" t="str">
            <v>Forest, Pasture, Range</v>
          </cell>
        </row>
        <row r="43">
          <cell r="A43" t="str">
            <v>Bedding</v>
          </cell>
          <cell r="B43">
            <v>310</v>
          </cell>
          <cell r="C43" t="str">
            <v>Acre</v>
          </cell>
          <cell r="D43" t="str">
            <v>Not Applicable</v>
          </cell>
          <cell r="E43" t="str">
            <v>Slight decrease.</v>
          </cell>
          <cell r="F43" t="str">
            <v>Moderate increase.</v>
          </cell>
          <cell r="G43" t="str">
            <v>Slight.</v>
          </cell>
          <cell r="H43" t="str">
            <v>Slight increase.</v>
          </cell>
          <cell r="I43" t="str">
            <v>Situational</v>
          </cell>
          <cell r="J43" t="str">
            <v>Slight increase.</v>
          </cell>
          <cell r="K43" t="str">
            <v>Slight increase.</v>
          </cell>
          <cell r="L43" t="str">
            <v>Moderate increase due to improved surface drainage.</v>
          </cell>
          <cell r="M43" t="str">
            <v>Slight increase due to more conductive to growing conditions.</v>
          </cell>
          <cell r="N43" t="str">
            <v>Significant increase practice must be implemented prior to rainy season.</v>
          </cell>
          <cell r="O43" t="str">
            <v>Negligible to slight decrease due to  trips over the field.</v>
          </cell>
          <cell r="P43" t="str">
            <v>Negligible to slight decrease.</v>
          </cell>
          <cell r="Q43" t="str">
            <v>Cropland</v>
          </cell>
        </row>
        <row r="44">
          <cell r="A44" t="str">
            <v>Brush Management (biological)</v>
          </cell>
          <cell r="B44" t="str">
            <v>314b</v>
          </cell>
          <cell r="C44" t="str">
            <v>Acre</v>
          </cell>
          <cell r="D44" t="str">
            <v>Not Applicable</v>
          </cell>
          <cell r="E44" t="str">
            <v>Moderate increase, more land reclaimed for production.</v>
          </cell>
          <cell r="F44" t="str">
            <v>Negligible</v>
          </cell>
          <cell r="G44" t="str">
            <v>Slight.</v>
          </cell>
          <cell r="H44" t="str">
            <v>Slight increase.</v>
          </cell>
          <cell r="I44" t="str">
            <v>Situational</v>
          </cell>
          <cell r="J44" t="str">
            <v>Negligible increase.</v>
          </cell>
          <cell r="K44" t="str">
            <v>Negligible</v>
          </cell>
          <cell r="L44" t="str">
            <v>Moderate increase due to restoration of natural plant community balance.</v>
          </cell>
          <cell r="M44" t="str">
            <v>Slight increase due to restoration of natural plant community.</v>
          </cell>
          <cell r="N44" t="str">
            <v>Not Applicable.</v>
          </cell>
          <cell r="O44" t="str">
            <v>Slight to moderate decrease if additional livestock are purchased.</v>
          </cell>
          <cell r="P44" t="str">
            <v>Slight to moderate increase.</v>
          </cell>
          <cell r="Q44" t="str">
            <v>Forest, Range</v>
          </cell>
        </row>
        <row r="45">
          <cell r="A45" t="str">
            <v>Brush Management (burning)</v>
          </cell>
          <cell r="B45" t="str">
            <v>314f</v>
          </cell>
          <cell r="C45" t="str">
            <v>Acre</v>
          </cell>
          <cell r="D45" t="str">
            <v>Not Applicable</v>
          </cell>
          <cell r="E45" t="str">
            <v>Not Applicable</v>
          </cell>
          <cell r="F45" t="str">
            <v>Negligible</v>
          </cell>
          <cell r="G45" t="str">
            <v>Slight.</v>
          </cell>
          <cell r="H45" t="str">
            <v>Negligible.                          </v>
          </cell>
          <cell r="I45" t="str">
            <v>Situational</v>
          </cell>
          <cell r="J45" t="str">
            <v>Slight to moderate increase during burning season.</v>
          </cell>
          <cell r="K45" t="str">
            <v>Slight increase for managing burns.</v>
          </cell>
          <cell r="L45" t="str">
            <v>Moderate increase due to restoration of natural plant community balance.</v>
          </cell>
          <cell r="M45" t="str">
            <v>Slight increase due to restoration of natural plant community.</v>
          </cell>
          <cell r="N45" t="str">
            <v>Significant increase based on climatic factors and fuel conditions.</v>
          </cell>
          <cell r="O45" t="str">
            <v>Slight decrease due to preparation and deferment costs.</v>
          </cell>
          <cell r="P45" t="str">
            <v>Slight to moderate increase.</v>
          </cell>
          <cell r="Q45" t="str">
            <v>Forest, Range</v>
          </cell>
        </row>
        <row r="46">
          <cell r="A46" t="str">
            <v>Brush Management (chemical)</v>
          </cell>
          <cell r="B46" t="str">
            <v>314c</v>
          </cell>
          <cell r="C46" t="str">
            <v>Acre</v>
          </cell>
          <cell r="D46" t="str">
            <v>Not Applicable</v>
          </cell>
          <cell r="E46" t="str">
            <v>Not Applicable</v>
          </cell>
          <cell r="F46" t="str">
            <v>Negligible</v>
          </cell>
          <cell r="G46" t="str">
            <v>Moderate to significant.</v>
          </cell>
          <cell r="H46" t="str">
            <v>Moderate increase.</v>
          </cell>
          <cell r="I46" t="str">
            <v>Situational</v>
          </cell>
          <cell r="J46" t="str">
            <v>Negligible increase for spraying operation.</v>
          </cell>
          <cell r="K46" t="str">
            <v>Slight increase for safely mixing and timely application.</v>
          </cell>
          <cell r="L46" t="str">
            <v>Moderate increase due to restoration of natural plant community balance.</v>
          </cell>
          <cell r="M46" t="str">
            <v>Slight increase due to restoration of natural plant community.</v>
          </cell>
          <cell r="N46" t="str">
            <v>Significant increase must follow label instructions.</v>
          </cell>
          <cell r="O46" t="str">
            <v>Moderate decrease due to cost of herbicides.</v>
          </cell>
          <cell r="P46" t="str">
            <v>Slight to moderate increase.</v>
          </cell>
          <cell r="Q46" t="str">
            <v>Forest, Range</v>
          </cell>
        </row>
        <row r="47">
          <cell r="A47" t="str">
            <v>Brush Management (mechanical)</v>
          </cell>
          <cell r="B47" t="str">
            <v>314m</v>
          </cell>
          <cell r="C47" t="str">
            <v>Acre</v>
          </cell>
          <cell r="D47" t="str">
            <v>Not Applicable</v>
          </cell>
          <cell r="E47" t="str">
            <v>Not Applicable</v>
          </cell>
          <cell r="F47" t="str">
            <v>Moderate increase.</v>
          </cell>
          <cell r="G47" t="str">
            <v>Significant.</v>
          </cell>
          <cell r="H47" t="str">
            <v>Moderate increase.</v>
          </cell>
          <cell r="I47" t="str">
            <v>Situational</v>
          </cell>
          <cell r="J47" t="str">
            <v>Slight to moderate increase for mechanical operations.</v>
          </cell>
          <cell r="K47" t="str">
            <v>Negligible</v>
          </cell>
          <cell r="L47" t="str">
            <v>Significant increase due to restoration of natural plant community balance.</v>
          </cell>
          <cell r="M47" t="str">
            <v>Moderate increase due to restoration of natural plant community balance.</v>
          </cell>
          <cell r="N47" t="str">
            <v>Significant increase control target species and protect desired species.</v>
          </cell>
          <cell r="O47" t="str">
            <v>Significant decrease due to application costs.</v>
          </cell>
          <cell r="P47" t="str">
            <v>Slight to moderate increase.</v>
          </cell>
          <cell r="Q47" t="str">
            <v>Forest, Range</v>
          </cell>
        </row>
        <row r="48">
          <cell r="A48" t="str">
            <v>Channel Vegetation</v>
          </cell>
          <cell r="B48">
            <v>322</v>
          </cell>
          <cell r="C48" t="str">
            <v>Acre</v>
          </cell>
          <cell r="D48" t="str">
            <v>Not Applicable</v>
          </cell>
          <cell r="E48" t="str">
            <v>Slight decrease, channel banks out of production.</v>
          </cell>
          <cell r="F48" t="str">
            <v>Negligible</v>
          </cell>
          <cell r="G48" t="str">
            <v>Significant.</v>
          </cell>
          <cell r="H48" t="str">
            <v>Moderate increase.</v>
          </cell>
          <cell r="I48" t="str">
            <v>Situational</v>
          </cell>
          <cell r="J48" t="str">
            <v>Slight increase during establishment.</v>
          </cell>
          <cell r="K48" t="str">
            <v>Slight increase.</v>
          </cell>
          <cell r="L48" t="str">
            <v>Not Applicable.</v>
          </cell>
          <cell r="M48" t="str">
            <v>Moderate decrease due to deferment of affected area until plant establishment.</v>
          </cell>
          <cell r="N48" t="str">
            <v>Moderate increase establishment of plants dependent on climate and season.</v>
          </cell>
          <cell r="O48" t="str">
            <v>Moderate decrease due to establishment costs.</v>
          </cell>
          <cell r="P48" t="str">
            <v>Moderate decrease.</v>
          </cell>
          <cell r="Q48" t="str">
            <v>Cropland, Forest, Pasture, Range</v>
          </cell>
        </row>
        <row r="49">
          <cell r="A49" t="str">
            <v>Chiseling &amp; Subsoiling</v>
          </cell>
          <cell r="B49">
            <v>324</v>
          </cell>
          <cell r="C49" t="str">
            <v>Acre</v>
          </cell>
          <cell r="D49" t="str">
            <v>Not Applicable</v>
          </cell>
          <cell r="E49" t="str">
            <v>Not Applicable</v>
          </cell>
          <cell r="F49" t="str">
            <v>Moderate increase.</v>
          </cell>
          <cell r="G49" t="str">
            <v>Not applicable.</v>
          </cell>
          <cell r="H49" t="str">
            <v>Slight to moderate increase.</v>
          </cell>
          <cell r="I49" t="str">
            <v>Situational</v>
          </cell>
          <cell r="J49" t="str">
            <v>Slight to moderate increase for performing tillage operations.</v>
          </cell>
          <cell r="K49" t="str">
            <v>Negligible</v>
          </cell>
          <cell r="L49" t="str">
            <v>Slight increase due to improved infiltration and root penetration.</v>
          </cell>
          <cell r="M49" t="str">
            <v>Slight increase due to more conductive growing conditions.</v>
          </cell>
          <cell r="N49" t="str">
            <v>Moderate increase practice should be implemented prior to planting.</v>
          </cell>
          <cell r="O49" t="str">
            <v>Negligible to slight decrease due to  trips over the field.</v>
          </cell>
          <cell r="P49" t="str">
            <v>Slight to moderate increase.</v>
          </cell>
          <cell r="Q49" t="str">
            <v>Cropland, Forest, Pasture, Range</v>
          </cell>
        </row>
        <row r="50">
          <cell r="A50" t="str">
            <v>Clearing &amp; Snagging</v>
          </cell>
          <cell r="B50">
            <v>326</v>
          </cell>
          <cell r="C50" t="str">
            <v>Acre</v>
          </cell>
          <cell r="D50" t="str">
            <v>Not Applicable</v>
          </cell>
          <cell r="E50" t="str">
            <v>Slight short-term decrease, debris placed on farmland.</v>
          </cell>
          <cell r="F50" t="str">
            <v>Moderate increase.</v>
          </cell>
          <cell r="G50" t="str">
            <v>Significant.</v>
          </cell>
          <cell r="H50" t="str">
            <v>Moderate increase.</v>
          </cell>
          <cell r="I50" t="str">
            <v>Situational</v>
          </cell>
          <cell r="J50" t="str">
            <v>Significant increase during establishment.</v>
          </cell>
          <cell r="K50" t="str">
            <v>Moderate increase.</v>
          </cell>
          <cell r="L50" t="str">
            <v>Not Applicable.</v>
          </cell>
          <cell r="M50" t="str">
            <v>Not Applicable.</v>
          </cell>
          <cell r="N50" t="str">
            <v>Not Applicable.</v>
          </cell>
          <cell r="O50" t="str">
            <v>Significant decrease due to application costs.</v>
          </cell>
          <cell r="P50" t="str">
            <v>Slight to moderate decrease.</v>
          </cell>
          <cell r="Q50" t="str">
            <v>Cropland, Forest, Pasture, Range</v>
          </cell>
        </row>
        <row r="51">
          <cell r="A51" t="str">
            <v>Commercial Fishponds</v>
          </cell>
          <cell r="B51">
            <v>397</v>
          </cell>
          <cell r="C51" t="str">
            <v>Number</v>
          </cell>
          <cell r="D51" t="str">
            <v>Not Applicable</v>
          </cell>
          <cell r="E51" t="str">
            <v>Not Applicable</v>
          </cell>
          <cell r="F51" t="str">
            <v>Significant increase.</v>
          </cell>
          <cell r="G51" t="str">
            <v>Significant.</v>
          </cell>
          <cell r="H51" t="str">
            <v>Moderate increase.</v>
          </cell>
          <cell r="I51" t="str">
            <v>Situational</v>
          </cell>
          <cell r="J51" t="str">
            <v>Moderate to significant increase for new operation.</v>
          </cell>
          <cell r="K51" t="str">
            <v>Moderate to significant increase for new operation.</v>
          </cell>
          <cell r="L51" t="str">
            <v>Significant increase due to providing favorable environment for aquaculture.</v>
          </cell>
          <cell r="M51" t="str">
            <v>Significant without practice effective aquaculture would be limited.</v>
          </cell>
          <cell r="N51" t="str">
            <v>Slight increase must consider the availability of desired species.</v>
          </cell>
          <cell r="O51" t="str">
            <v>Significant decrease due to construction costs.</v>
          </cell>
          <cell r="P51" t="str">
            <v>Slight to significant increase.</v>
          </cell>
          <cell r="Q51" t="str">
            <v>Cropland, Forest, Pasture, Range</v>
          </cell>
        </row>
        <row r="52">
          <cell r="A52" t="str">
            <v>Composting Facility</v>
          </cell>
          <cell r="B52">
            <v>317</v>
          </cell>
          <cell r="C52" t="str">
            <v>Number</v>
          </cell>
          <cell r="D52" t="str">
            <v>Moderate, land taken out of production.</v>
          </cell>
          <cell r="E52" t="str">
            <v>Slight decrease.</v>
          </cell>
          <cell r="F52" t="str">
            <v>Moderate increase.</v>
          </cell>
          <cell r="G52" t="str">
            <v>Significant.</v>
          </cell>
          <cell r="H52" t="str">
            <v>Moderate increase.</v>
          </cell>
          <cell r="I52" t="str">
            <v>Situational</v>
          </cell>
          <cell r="J52" t="str">
            <v>Slight to moderate increase for new operation.</v>
          </cell>
          <cell r="K52" t="str">
            <v>Moderate increase.</v>
          </cell>
          <cell r="L52" t="str">
            <v>Not Applicable.</v>
          </cell>
          <cell r="M52" t="str">
            <v>Moderate decrease due to close management requirements.</v>
          </cell>
          <cell r="N52" t="str">
            <v>Not Applicable.</v>
          </cell>
          <cell r="O52" t="str">
            <v>Significant decrease due to purchase and maintenance of equipment.</v>
          </cell>
          <cell r="P52" t="str">
            <v>Slight to moderate decrease.</v>
          </cell>
          <cell r="Q52" t="str">
            <v>Cropland, Forest, Pasture, Range</v>
          </cell>
        </row>
        <row r="53">
          <cell r="A53" t="str">
            <v>Conservation Cover</v>
          </cell>
          <cell r="B53">
            <v>327</v>
          </cell>
          <cell r="C53" t="str">
            <v>Acre</v>
          </cell>
          <cell r="D53" t="str">
            <v>Significant if large areas are planted, otherwise N/A.</v>
          </cell>
          <cell r="E53" t="str">
            <v>Significant decrease, land converted to permanent cover.</v>
          </cell>
          <cell r="F53" t="str">
            <v>Moderate Decrease.</v>
          </cell>
          <cell r="G53" t="str">
            <v>Moderate.</v>
          </cell>
          <cell r="H53" t="str">
            <v>Slight increase.</v>
          </cell>
          <cell r="I53" t="str">
            <v>Situational</v>
          </cell>
          <cell r="J53" t="str">
            <v>Negligible</v>
          </cell>
          <cell r="K53" t="str">
            <v>Slight increase.</v>
          </cell>
          <cell r="L53" t="str">
            <v>Not Applicable.</v>
          </cell>
          <cell r="M53" t="str">
            <v>Negligible.</v>
          </cell>
          <cell r="N53" t="str">
            <v>Moderate increase establishment of plants dependant on climate and season.</v>
          </cell>
          <cell r="O53" t="str">
            <v>Slight decrease due to establishment costs.</v>
          </cell>
          <cell r="P53" t="str">
            <v>Moderate to significant decrease.</v>
          </cell>
          <cell r="Q53" t="str">
            <v>Cropland</v>
          </cell>
        </row>
        <row r="54">
          <cell r="A54" t="str">
            <v>Conservation Crop Rotation</v>
          </cell>
          <cell r="B54">
            <v>328</v>
          </cell>
          <cell r="C54" t="str">
            <v>Acre</v>
          </cell>
          <cell r="D54" t="str">
            <v>Moderate, conservation crop added to the crop rotation.</v>
          </cell>
          <cell r="E54" t="str">
            <v>Moderate decrease, lose one year or more of original crop production.</v>
          </cell>
          <cell r="F54" t="str">
            <v>Negligible</v>
          </cell>
          <cell r="G54" t="str">
            <v>Not applicable.</v>
          </cell>
          <cell r="H54" t="str">
            <v>Negligible to moderate increase, offset by improved soil quality &amp; water holding capacity.</v>
          </cell>
          <cell r="I54" t="str">
            <v>Situational</v>
          </cell>
          <cell r="J54" t="str">
            <v>Slight to moderate decrease with land taken out of production.</v>
          </cell>
          <cell r="K54" t="str">
            <v>Negligible</v>
          </cell>
          <cell r="L54" t="str">
            <v>Moderate increase due to improved soil quality, fertility and moisture holding capacity.</v>
          </cell>
          <cell r="M54" t="str">
            <v>Slight decrease due to required crops in rotation.</v>
          </cell>
          <cell r="N54" t="str">
            <v>Significant increase crops should be grown in a planned, recurring sequence.</v>
          </cell>
          <cell r="O54" t="str">
            <v>Moderate decrease to moderate increase from changes in yields and costs.</v>
          </cell>
          <cell r="P54" t="str">
            <v>Slight increase to moderate decrease.</v>
          </cell>
          <cell r="Q54" t="str">
            <v>Cropland</v>
          </cell>
        </row>
        <row r="55">
          <cell r="A55" t="str">
            <v>Constructed Wetland</v>
          </cell>
          <cell r="B55">
            <v>656</v>
          </cell>
          <cell r="C55" t="str">
            <v>Acre</v>
          </cell>
          <cell r="D55" t="str">
            <v>Significant, convert to wetland.</v>
          </cell>
          <cell r="E55" t="str">
            <v>Significant decrease, convert from cropland to wetland.</v>
          </cell>
          <cell r="F55" t="str">
            <v>Moderate increase.</v>
          </cell>
          <cell r="G55" t="str">
            <v>Significant.</v>
          </cell>
          <cell r="H55" t="str">
            <v>Slight to moderate increase.</v>
          </cell>
          <cell r="I55" t="str">
            <v>Situational</v>
          </cell>
          <cell r="J55" t="str">
            <v>Slight to moderate decrease with land taken out of production.</v>
          </cell>
          <cell r="L55" t="str">
            <v>Slight increase due to a more conducive habitat.</v>
          </cell>
          <cell r="M55" t="str">
            <v>Significant increase in habitat capabilities.</v>
          </cell>
          <cell r="N55" t="str">
            <v>Not Applicable.</v>
          </cell>
          <cell r="O55" t="str">
            <v>Slight decrease due to installation costs.</v>
          </cell>
          <cell r="P55" t="str">
            <v>Slight to significant decrease.</v>
          </cell>
          <cell r="Q55" t="str">
            <v>Cropland, Forest, Pasture, Range</v>
          </cell>
        </row>
        <row r="56">
          <cell r="A56" t="str">
            <v>Contour Buffer Strips</v>
          </cell>
          <cell r="B56">
            <v>332</v>
          </cell>
          <cell r="C56" t="str">
            <v>Acre</v>
          </cell>
          <cell r="D56" t="str">
            <v>Slight, convert cropland to vegetated strips.</v>
          </cell>
          <cell r="E56" t="str">
            <v>Moderate decrease, lose cropland.</v>
          </cell>
          <cell r="F56" t="str">
            <v>Negligible</v>
          </cell>
          <cell r="G56" t="str">
            <v>Significant.</v>
          </cell>
          <cell r="H56" t="str">
            <v>Slight to moderate increase.</v>
          </cell>
          <cell r="I56" t="str">
            <v>Situational</v>
          </cell>
          <cell r="J56" t="str">
            <v>Slight to moderate increase to maintain strips annually.</v>
          </cell>
          <cell r="K56" t="str">
            <v>Negligible.</v>
          </cell>
          <cell r="L56" t="str">
            <v>Slight decrease due to competition for water &amp; nutrients.</v>
          </cell>
          <cell r="M56" t="str">
            <v>Slight decrease due to following designed row pattern.</v>
          </cell>
          <cell r="N56" t="str">
            <v>Slight to moderate increase, depending on the maintenance of strips.</v>
          </cell>
          <cell r="O56" t="str">
            <v>Moderate decrease due to implementation costs.</v>
          </cell>
          <cell r="P56" t="str">
            <v>Slight to moderate decrease.</v>
          </cell>
          <cell r="Q56" t="str">
            <v>Cropland</v>
          </cell>
        </row>
        <row r="57">
          <cell r="A57" t="str">
            <v>Contour Farming</v>
          </cell>
          <cell r="B57">
            <v>330</v>
          </cell>
          <cell r="C57" t="str">
            <v>Acre</v>
          </cell>
          <cell r="D57" t="str">
            <v>Not Applicable</v>
          </cell>
          <cell r="E57" t="str">
            <v>Slight decrease, corners and end pieces taken out of production.</v>
          </cell>
          <cell r="F57" t="str">
            <v>Negligible</v>
          </cell>
          <cell r="G57" t="str">
            <v>Not applicable.</v>
          </cell>
          <cell r="H57" t="str">
            <v>Slight to moderate increase.</v>
          </cell>
          <cell r="I57" t="str">
            <v>Situational</v>
          </cell>
          <cell r="J57" t="str">
            <v>Slight to moderate increase, more time required for tillage operations.</v>
          </cell>
          <cell r="K57" t="str">
            <v>Negligible</v>
          </cell>
          <cell r="L57" t="str">
            <v>Not applicable.</v>
          </cell>
          <cell r="M57" t="str">
            <v>Slight to moderate decrease due to following designed row pattern.</v>
          </cell>
          <cell r="N57" t="str">
            <v>Negligible.</v>
          </cell>
          <cell r="O57" t="str">
            <v>Slight decrease due to higher fuel and labor requirements.</v>
          </cell>
          <cell r="P57" t="str">
            <v>Slight decrease.</v>
          </cell>
          <cell r="Q57" t="str">
            <v>Cropland</v>
          </cell>
        </row>
        <row r="58">
          <cell r="A58" t="str">
            <v>Contour Orchard &amp; Other Fruit Area</v>
          </cell>
          <cell r="B58">
            <v>331</v>
          </cell>
          <cell r="C58" t="str">
            <v>Acre</v>
          </cell>
          <cell r="D58" t="str">
            <v>Not Applicable</v>
          </cell>
          <cell r="E58" t="str">
            <v>Slight decrease, corners and end pieces taken out of production.</v>
          </cell>
          <cell r="F58" t="str">
            <v>Negligible</v>
          </cell>
          <cell r="G58" t="str">
            <v>Slight.</v>
          </cell>
          <cell r="H58" t="str">
            <v>Slight to moderate increase</v>
          </cell>
          <cell r="I58" t="str">
            <v>Situational</v>
          </cell>
          <cell r="J58" t="str">
            <v>Slight to moderate increase, more time required for tillage operations.</v>
          </cell>
          <cell r="K58" t="str">
            <v>Negligible</v>
          </cell>
          <cell r="L58" t="str">
            <v>Not Applicable.</v>
          </cell>
          <cell r="M58" t="str">
            <v>Slight to moderate decrease due to following designed row pattern.</v>
          </cell>
          <cell r="N58" t="str">
            <v>Negligible.</v>
          </cell>
          <cell r="O58" t="str">
            <v>Slight decrease due to higher fuel and labor requirements.</v>
          </cell>
          <cell r="P58" t="str">
            <v>Slight decrease.</v>
          </cell>
          <cell r="Q58" t="str">
            <v>Cropland</v>
          </cell>
        </row>
        <row r="59">
          <cell r="A59" t="str">
            <v>Controlled Drainage</v>
          </cell>
          <cell r="B59">
            <v>335</v>
          </cell>
          <cell r="C59" t="str">
            <v>Acre</v>
          </cell>
          <cell r="D59" t="str">
            <v>Negligible to slight.</v>
          </cell>
          <cell r="E59" t="str">
            <v>Slight to moderate increase.</v>
          </cell>
          <cell r="F59" t="str">
            <v>Moderate increase.</v>
          </cell>
          <cell r="G59" t="str">
            <v>Significant.</v>
          </cell>
          <cell r="H59" t="str">
            <v>Slight to moderate increase.</v>
          </cell>
          <cell r="I59" t="str">
            <v>Situational</v>
          </cell>
          <cell r="J59" t="str">
            <v>Slight to moderate decrease, less time required for water management. </v>
          </cell>
          <cell r="L59" t="str">
            <v>Moderate increase due to increased drainage.</v>
          </cell>
          <cell r="M59" t="str">
            <v>Slight increase due to improved growing conditions.</v>
          </cell>
          <cell r="N59" t="str">
            <v>Significant increase practice must be implemented prior to rainy season.</v>
          </cell>
          <cell r="O59" t="str">
            <v>Significant decrease due to construction costs.</v>
          </cell>
          <cell r="P59" t="str">
            <v>Slight to moderate increase.</v>
          </cell>
          <cell r="Q59" t="str">
            <v>Cropland, Pasture</v>
          </cell>
        </row>
        <row r="60">
          <cell r="A60" t="str">
            <v>Cover and Green manure Crop</v>
          </cell>
          <cell r="B60">
            <v>340</v>
          </cell>
          <cell r="C60" t="str">
            <v>Acre</v>
          </cell>
          <cell r="D60" t="str">
            <v>Significant if large areas are planted, N/A if small areas planted or tilled in.</v>
          </cell>
          <cell r="E60" t="str">
            <v>Significant decrease if permanent cover or added to rotation. N/A it annually tilled in.</v>
          </cell>
          <cell r="F60" t="str">
            <v>Slight Increase.</v>
          </cell>
          <cell r="G60" t="str">
            <v>Not applicable.</v>
          </cell>
          <cell r="H60" t="str">
            <v>Moderate increase.</v>
          </cell>
          <cell r="I60" t="str">
            <v>Situational</v>
          </cell>
          <cell r="J60" t="str">
            <v>Slight to moderate increase to plant crop.</v>
          </cell>
          <cell r="K60" t="str">
            <v>Negligible</v>
          </cell>
          <cell r="L60" t="str">
            <v>Slight increase due to improved soil quality.</v>
          </cell>
          <cell r="M60" t="str">
            <v>Flexibility - Moderate decrease due to incorporating additional cropping system.</v>
          </cell>
          <cell r="N60" t="str">
            <v>Significant increase crop must not interfere with major crop production.</v>
          </cell>
          <cell r="O60" t="str">
            <v>Slight decrease due to production of extra crop without benefit of harvest.</v>
          </cell>
          <cell r="P60" t="str">
            <v>Moderate decrease to slight increase.</v>
          </cell>
          <cell r="Q60" t="str">
            <v>Cropland</v>
          </cell>
        </row>
        <row r="61">
          <cell r="A61" t="str">
            <v>Critical Area Planting</v>
          </cell>
          <cell r="B61">
            <v>342</v>
          </cell>
          <cell r="C61" t="str">
            <v>Acre</v>
          </cell>
          <cell r="D61" t="str">
            <v>Significant, if large areas are planted, N/A if small areas planted.</v>
          </cell>
          <cell r="E61" t="str">
            <v>Significant decrease, land converted to permanant cover.</v>
          </cell>
          <cell r="F61" t="str">
            <v>Negligible</v>
          </cell>
          <cell r="G61" t="str">
            <v>Significant.</v>
          </cell>
          <cell r="H61" t="str">
            <v>Moderate increase.</v>
          </cell>
          <cell r="I61" t="str">
            <v>Situational</v>
          </cell>
          <cell r="J61" t="str">
            <v>Slight to moderate increase during smoothing/planting,  reduce labor working critical areas.</v>
          </cell>
          <cell r="K61" t="str">
            <v>Negligible.                                                                                                                                     </v>
          </cell>
          <cell r="L61" t="str">
            <v>Significant increase in adjacent eroding areas.</v>
          </cell>
          <cell r="M61" t="str">
            <v>Moderate increase due to control of eroding areas.</v>
          </cell>
          <cell r="N61" t="str">
            <v>Moderate increase must apply the practice when plants can be established.</v>
          </cell>
          <cell r="O61" t="str">
            <v>Significant decrease due to implementation and establishment costs.</v>
          </cell>
          <cell r="P61" t="str">
            <v>Slight to moderate decrease.</v>
          </cell>
          <cell r="Q61" t="str">
            <v>Cropland, Forest, Pasture, Range</v>
          </cell>
        </row>
        <row r="62">
          <cell r="A62" t="str">
            <v>Cross Wind Ridges</v>
          </cell>
          <cell r="B62" t="str">
            <v>589A</v>
          </cell>
          <cell r="C62" t="str">
            <v>Acre</v>
          </cell>
          <cell r="D62" t="str">
            <v>Slight.</v>
          </cell>
          <cell r="E62" t="str">
            <v>Slight decrease.</v>
          </cell>
          <cell r="F62" t="str">
            <v>Negligible</v>
          </cell>
          <cell r="G62" t="str">
            <v>Not applicable.</v>
          </cell>
          <cell r="H62" t="str">
            <v>Slight to moderate increase.</v>
          </cell>
          <cell r="I62" t="str">
            <v>Situational</v>
          </cell>
          <cell r="J62" t="str">
            <v>Slight to moderate increase, more time required for tillage operations.</v>
          </cell>
          <cell r="K62" t="str">
            <v>Slight increase.</v>
          </cell>
          <cell r="L62" t="str">
            <v>Slight increase due to reduction of wind blown sediment.</v>
          </cell>
          <cell r="M62" t="str">
            <v>Slight to moderate due to following designed row pattern.</v>
          </cell>
          <cell r="N62" t="str">
            <v>Negligible.</v>
          </cell>
          <cell r="O62" t="str">
            <v>Slight decrease due to fuel and labor requirements.</v>
          </cell>
          <cell r="P62" t="str">
            <v>Slight decrease or increase.</v>
          </cell>
          <cell r="Q62" t="str">
            <v>Cropland</v>
          </cell>
        </row>
        <row r="63">
          <cell r="A63" t="str">
            <v>Cross Wind Stripcropping</v>
          </cell>
          <cell r="B63" t="str">
            <v>589B</v>
          </cell>
          <cell r="C63" t="str">
            <v>Acre</v>
          </cell>
          <cell r="D63" t="str">
            <v>Slight.</v>
          </cell>
          <cell r="E63" t="str">
            <v>Slight decrease.</v>
          </cell>
          <cell r="F63" t="str">
            <v>Negligible</v>
          </cell>
          <cell r="G63" t="str">
            <v>Not applicable.</v>
          </cell>
          <cell r="H63" t="str">
            <v>Slight to moderate increase.</v>
          </cell>
          <cell r="I63" t="str">
            <v>Situational</v>
          </cell>
          <cell r="J63" t="str">
            <v>Slight to moderate increase, more time required for tillage operations.</v>
          </cell>
          <cell r="K63" t="str">
            <v>Slight increase.</v>
          </cell>
          <cell r="L63" t="str">
            <v>Slight increase due to reduction in wind-borne sediment.</v>
          </cell>
          <cell r="M63" t="str">
            <v>Slight to moderate due to following designed cropping pattern.</v>
          </cell>
          <cell r="N63" t="str">
            <v>Negligible.</v>
          </cell>
          <cell r="O63" t="str">
            <v>Slight decrease due to fuel and labor requirements.</v>
          </cell>
          <cell r="P63" t="str">
            <v>Slight decrease or increase.</v>
          </cell>
          <cell r="Q63" t="str">
            <v>Cropland</v>
          </cell>
        </row>
        <row r="64">
          <cell r="A64" t="str">
            <v>Cross Wind Trap Strips</v>
          </cell>
          <cell r="B64" t="str">
            <v>589C</v>
          </cell>
          <cell r="C64" t="str">
            <v>Acre</v>
          </cell>
          <cell r="D64" t="str">
            <v>Slight.</v>
          </cell>
          <cell r="E64" t="str">
            <v>Slight decrease.</v>
          </cell>
          <cell r="F64" t="str">
            <v>Negligible</v>
          </cell>
          <cell r="G64" t="str">
            <v>Moderate.</v>
          </cell>
          <cell r="H64" t="str">
            <v>Slight increase.</v>
          </cell>
          <cell r="I64" t="str">
            <v>Situational</v>
          </cell>
          <cell r="J64" t="str">
            <v>Slight to moderate increase, more time required for tillage operations.</v>
          </cell>
          <cell r="K64" t="str">
            <v>Slight increase.</v>
          </cell>
          <cell r="L64" t="str">
            <v>Slight decrease from land use conversion, slight increase from reduction of wind sediment.</v>
          </cell>
          <cell r="M64" t="str">
            <v>Slight decrease due to incorporating strips into cropping system.</v>
          </cell>
          <cell r="N64" t="str">
            <v>Significant increase strips must be established prior to critical  erosion period.</v>
          </cell>
          <cell r="O64" t="str">
            <v>Slight decrease due to establishment costs.</v>
          </cell>
          <cell r="P64" t="str">
            <v>Slight decrease or increase.</v>
          </cell>
          <cell r="Q64" t="str">
            <v>Cropland</v>
          </cell>
        </row>
        <row r="65">
          <cell r="A65" t="str">
            <v>Dam, Diversion</v>
          </cell>
          <cell r="B65">
            <v>348</v>
          </cell>
          <cell r="C65" t="str">
            <v>Number</v>
          </cell>
          <cell r="D65" t="str">
            <v>Significant, convert to water storage and spillway.</v>
          </cell>
          <cell r="E65" t="str">
            <v>Significant decrease, convert to water storage and spillway.</v>
          </cell>
          <cell r="F65" t="str">
            <v>Significant increase.</v>
          </cell>
          <cell r="G65" t="str">
            <v>Moderate.</v>
          </cell>
          <cell r="H65" t="str">
            <v>Slight increase.</v>
          </cell>
          <cell r="I65" t="str">
            <v>Situational</v>
          </cell>
          <cell r="J65" t="str">
            <v>Slight to significant decrease, less time required for water management. </v>
          </cell>
          <cell r="K65" t="str">
            <v>Moderate to significant increase.</v>
          </cell>
          <cell r="L65" t="str">
            <v>Not Applicable.</v>
          </cell>
          <cell r="M65" t="str">
            <v>Slight increase due to more efficient and safe use of water.</v>
          </cell>
          <cell r="N65" t="str">
            <v>Not applicable.</v>
          </cell>
          <cell r="O65" t="str">
            <v>Significant decrease due to construction costs.</v>
          </cell>
          <cell r="P65" t="str">
            <v>Significant increase or decrease.</v>
          </cell>
          <cell r="Q65" t="str">
            <v>Cropland, Forest, Pasture, Range</v>
          </cell>
        </row>
        <row r="66">
          <cell r="A66" t="str">
            <v>Dam, Floodwater Retarding</v>
          </cell>
          <cell r="B66">
            <v>402</v>
          </cell>
          <cell r="C66" t="str">
            <v>Number</v>
          </cell>
          <cell r="D66" t="str">
            <v>Significant, to convert to  water &amp; sediment storage.</v>
          </cell>
          <cell r="E66" t="str">
            <v>Moderate to significant decrease.</v>
          </cell>
          <cell r="F66" t="str">
            <v>Significant increase.</v>
          </cell>
          <cell r="G66" t="str">
            <v>Significant.</v>
          </cell>
          <cell r="H66" t="str">
            <v>Slight to moderate increase.</v>
          </cell>
          <cell r="I66" t="str">
            <v>Situational</v>
          </cell>
          <cell r="J66" t="str">
            <v>Slight to significant decrease, less time required for water management. </v>
          </cell>
          <cell r="K66" t="str">
            <v>Moderate to significant increase.</v>
          </cell>
          <cell r="L66" t="str">
            <v>Not Applicable.</v>
          </cell>
          <cell r="M66" t="str">
            <v>Slight decrease due to conversion of land to floodpool area.</v>
          </cell>
          <cell r="N66" t="str">
            <v>Not applicable.</v>
          </cell>
          <cell r="O66" t="str">
            <v>Significant decrease due to construction costs.</v>
          </cell>
          <cell r="P66" t="str">
            <v>Significant increase or decrease.</v>
          </cell>
          <cell r="Q66" t="str">
            <v>Cropland, Forest, Pasture, Range</v>
          </cell>
        </row>
        <row r="67">
          <cell r="A67" t="str">
            <v>Dam, Multiple Purpose</v>
          </cell>
          <cell r="B67">
            <v>349</v>
          </cell>
          <cell r="C67" t="str">
            <v>Number</v>
          </cell>
          <cell r="D67" t="str">
            <v>Significant, to convert to  water &amp; sediment storage.</v>
          </cell>
          <cell r="E67" t="str">
            <v>Moderate to significant decrease.</v>
          </cell>
          <cell r="F67" t="str">
            <v>Significant increase.</v>
          </cell>
          <cell r="G67" t="str">
            <v>Significant.</v>
          </cell>
          <cell r="H67" t="str">
            <v>Slight to moderate increase.</v>
          </cell>
          <cell r="I67" t="str">
            <v>Situational</v>
          </cell>
          <cell r="J67" t="str">
            <v>Slight to significant decrease, less time required for water management. </v>
          </cell>
          <cell r="K67" t="str">
            <v>Moderate to significant increase.</v>
          </cell>
          <cell r="L67" t="str">
            <v>Not Applicable.</v>
          </cell>
          <cell r="M67" t="str">
            <v>Slight decrease due to conversion of land to water storage area.</v>
          </cell>
          <cell r="N67" t="str">
            <v>Not applicable.</v>
          </cell>
          <cell r="O67" t="str">
            <v>Significant decrease due to  construction costs.</v>
          </cell>
          <cell r="P67" t="str">
            <v>Significant increase or decrease.</v>
          </cell>
          <cell r="Q67" t="str">
            <v>Cropland, Forest, Pasture, Range</v>
          </cell>
        </row>
        <row r="68">
          <cell r="A68" t="str">
            <v>Dike (Earth Structure)</v>
          </cell>
          <cell r="B68">
            <v>356</v>
          </cell>
          <cell r="C68" t="str">
            <v>Feet</v>
          </cell>
          <cell r="D68" t="str">
            <v>Significant, to convert to dike and water &amp; sediment storage.</v>
          </cell>
          <cell r="E68" t="str">
            <v>Significant decrease, lose cropland as dike is installed.</v>
          </cell>
          <cell r="F68" t="str">
            <v>Significant increase.</v>
          </cell>
          <cell r="G68" t="str">
            <v>Significant.</v>
          </cell>
          <cell r="H68" t="str">
            <v>Slight to moderate increase.</v>
          </cell>
          <cell r="I68" t="str">
            <v>Situational</v>
          </cell>
          <cell r="J68" t="str">
            <v>Negligible.</v>
          </cell>
          <cell r="K68" t="str">
            <v>Negligible.</v>
          </cell>
          <cell r="L68" t="str">
            <v>Negligible to slight increase due to protection from flooding.</v>
          </cell>
          <cell r="M68" t="str">
            <v>Not Applicable.</v>
          </cell>
          <cell r="N68" t="str">
            <v>Moderate increase practice should be installed prior to rainy season.</v>
          </cell>
          <cell r="O68" t="str">
            <v>Significant decrease due to construction costs.</v>
          </cell>
          <cell r="P68" t="str">
            <v>Significant increase or decrease.</v>
          </cell>
          <cell r="Q68" t="str">
            <v>Cropland, Forest, Pasture, Range</v>
          </cell>
        </row>
        <row r="69">
          <cell r="A69" t="str">
            <v>Diversion</v>
          </cell>
          <cell r="B69">
            <v>362</v>
          </cell>
          <cell r="C69" t="str">
            <v>Feet</v>
          </cell>
          <cell r="D69" t="str">
            <v>N/A if no change in irrigation, significant if in irrigation system.</v>
          </cell>
          <cell r="E69" t="str">
            <v>Slight decrease, lose cropland as diversion is installed.</v>
          </cell>
          <cell r="F69" t="str">
            <v>Significant increase.</v>
          </cell>
          <cell r="G69" t="str">
            <v>Moderate.</v>
          </cell>
          <cell r="H69" t="str">
            <v>Slight increase.</v>
          </cell>
          <cell r="I69" t="str">
            <v>Situational</v>
          </cell>
          <cell r="J69" t="str">
            <v>Negligible.</v>
          </cell>
          <cell r="K69" t="str">
            <v>Negligible.</v>
          </cell>
          <cell r="L69" t="str">
            <v>Not Applicable.</v>
          </cell>
          <cell r="M69" t="str">
            <v>Not Applicable.</v>
          </cell>
          <cell r="N69" t="str">
            <v>Not Applicable.</v>
          </cell>
          <cell r="O69" t="str">
            <v>Significant decrease due to construction costs.</v>
          </cell>
          <cell r="P69" t="str">
            <v>Significant increase or decrease.</v>
          </cell>
          <cell r="Q69" t="str">
            <v>Cropland, Forest, Pasture, Range</v>
          </cell>
        </row>
        <row r="70">
          <cell r="A70" t="str">
            <v>Dry Hydrant</v>
          </cell>
          <cell r="B70">
            <v>342</v>
          </cell>
          <cell r="C70" t="str">
            <v>Number</v>
          </cell>
          <cell r="D70" t="str">
            <v>Not Applicable</v>
          </cell>
          <cell r="E70" t="str">
            <v>Not Applicable</v>
          </cell>
          <cell r="F70" t="str">
            <v>Moderate increase.</v>
          </cell>
          <cell r="G70" t="str">
            <v>Moderate.</v>
          </cell>
          <cell r="H70" t="str">
            <v>Slight increase, offset by efficient use of irrigation water.</v>
          </cell>
          <cell r="I70" t="str">
            <v>Situational</v>
          </cell>
          <cell r="J70" t="str">
            <v>Slight to moderate decrease if irrigation improvement.</v>
          </cell>
          <cell r="K70" t="str">
            <v>Slight decrease due to higher irrigation efficiency.</v>
          </cell>
          <cell r="L70" t="str">
            <v>Slight to moderate increase due to effective water management.</v>
          </cell>
          <cell r="M70" t="str">
            <v>Slight to moderate increase due to effective water management.</v>
          </cell>
          <cell r="N70" t="str">
            <v>Slight decrease, longer irrigation window..</v>
          </cell>
          <cell r="O70" t="str">
            <v>Slight to moderate increase from higher yields and reduced costs.</v>
          </cell>
          <cell r="P70" t="str">
            <v>Slight increase.</v>
          </cell>
          <cell r="Q70" t="str">
            <v>Cropland, Forest, Pasture, Range</v>
          </cell>
        </row>
        <row r="71">
          <cell r="A71" t="str">
            <v>Early Successional Habitat Development</v>
          </cell>
          <cell r="B71">
            <v>647</v>
          </cell>
          <cell r="C71" t="str">
            <v>Acre</v>
          </cell>
          <cell r="D71" t="str">
            <v>Not Applicable</v>
          </cell>
          <cell r="E71" t="str">
            <v>Not Applicable</v>
          </cell>
          <cell r="F71" t="str">
            <v>Negligible</v>
          </cell>
          <cell r="G71" t="str">
            <v>Slight.</v>
          </cell>
          <cell r="H71" t="str">
            <v>Negligible.</v>
          </cell>
          <cell r="I71" t="str">
            <v>Situational</v>
          </cell>
          <cell r="J71" t="str">
            <v>Negligible to significant increase depending if habitat is natural or artificial maintained.</v>
          </cell>
          <cell r="K71" t="str">
            <v>Negligible. </v>
          </cell>
          <cell r="L71" t="str">
            <v>Slight to moderate increase due to improved habitat.</v>
          </cell>
          <cell r="M71" t="str">
            <v>Significant to moderate increase in habitat capabilities.</v>
          </cell>
          <cell r="N71" t="str">
            <v>Not Applicable.</v>
          </cell>
          <cell r="O71" t="str">
            <v>Negligible decrease because of implementation costs.</v>
          </cell>
          <cell r="P71" t="str">
            <v>Slight to moderate decrease.</v>
          </cell>
          <cell r="Q71" t="str">
            <v>Cropland, Forest, Pasture, Range</v>
          </cell>
        </row>
        <row r="72">
          <cell r="A72" t="str">
            <v>Fence</v>
          </cell>
          <cell r="B72">
            <v>382</v>
          </cell>
          <cell r="C72" t="str">
            <v>Feet</v>
          </cell>
          <cell r="D72" t="str">
            <v>Not Applicable</v>
          </cell>
          <cell r="E72" t="str">
            <v>Not Applicable</v>
          </cell>
          <cell r="F72" t="str">
            <v>Slight Increase.</v>
          </cell>
          <cell r="G72" t="str">
            <v>Significant.</v>
          </cell>
          <cell r="H72" t="str">
            <v>Slight to moderate increase.</v>
          </cell>
          <cell r="I72" t="str">
            <v>Situational</v>
          </cell>
          <cell r="J72" t="str">
            <v>Significant increase during installation, moderate decrease in long-term to manage livestock.</v>
          </cell>
          <cell r="K72" t="str">
            <v>Negligible.</v>
          </cell>
          <cell r="L72" t="str">
            <v>Not Applicable.</v>
          </cell>
          <cell r="M72" t="str">
            <v>Slight to moderate increase based on management objectives</v>
          </cell>
          <cell r="N72" t="str">
            <v>Not Applicable.</v>
          </cell>
          <cell r="O72" t="str">
            <v>Moderate to significant decrease due to installation costs.</v>
          </cell>
          <cell r="P72" t="str">
            <v>Slight to moderate increase.</v>
          </cell>
          <cell r="Q72" t="str">
            <v>Cropland, Forest, Pasture, Range</v>
          </cell>
        </row>
        <row r="73">
          <cell r="A73" t="str">
            <v>Field Border</v>
          </cell>
          <cell r="B73">
            <v>386</v>
          </cell>
          <cell r="C73" t="str">
            <v>Feet</v>
          </cell>
          <cell r="D73" t="str">
            <v>Slight, cropland converted to border.</v>
          </cell>
          <cell r="E73" t="str">
            <v>Moderate decrease, lost cropland.</v>
          </cell>
          <cell r="F73" t="str">
            <v>Negligible</v>
          </cell>
          <cell r="G73" t="str">
            <v>Moderate.</v>
          </cell>
          <cell r="H73" t="str">
            <v>Slight increase.</v>
          </cell>
          <cell r="I73" t="str">
            <v>Situational</v>
          </cell>
          <cell r="J73" t="str">
            <v>Slight decrease due to efficient equipment turns at ends of fields.</v>
          </cell>
          <cell r="K73" t="str">
            <v>Negligible.</v>
          </cell>
          <cell r="L73" t="str">
            <v>Negligible to slight due to reduction of erosion.</v>
          </cell>
          <cell r="M73" t="str">
            <v>Negligible.</v>
          </cell>
          <cell r="N73" t="str">
            <v>Slight increase practice needs to be established during growing season.</v>
          </cell>
          <cell r="O73" t="str">
            <v>Slight decrease due to establishment costs.</v>
          </cell>
          <cell r="P73" t="str">
            <v>Slight decrease.</v>
          </cell>
          <cell r="Q73" t="str">
            <v>Cropland</v>
          </cell>
        </row>
        <row r="74">
          <cell r="A74" t="str">
            <v>Filter Strip</v>
          </cell>
          <cell r="B74">
            <v>393</v>
          </cell>
          <cell r="C74" t="str">
            <v>Acre</v>
          </cell>
          <cell r="D74" t="str">
            <v>Slight, cropland converted to strips.</v>
          </cell>
          <cell r="E74" t="str">
            <v>Moderate decrease, lost cropland.</v>
          </cell>
          <cell r="F74" t="str">
            <v>Negligible</v>
          </cell>
          <cell r="G74" t="str">
            <v>Moderate.</v>
          </cell>
          <cell r="H74" t="str">
            <v>Slight increase.</v>
          </cell>
          <cell r="I74" t="str">
            <v>Situational</v>
          </cell>
          <cell r="J74" t="str">
            <v>Slight to moderate increase to maintain annually.</v>
          </cell>
          <cell r="K74" t="str">
            <v>Slight to moderate increase.</v>
          </cell>
          <cell r="L74" t="str">
            <v>Slight decrease due to land use conversion.</v>
          </cell>
          <cell r="M74" t="str">
            <v>Negligible.</v>
          </cell>
          <cell r="N74" t="str">
            <v>Negligible.</v>
          </cell>
          <cell r="O74" t="str">
            <v>Slight decrease due to establishment costs.</v>
          </cell>
          <cell r="P74" t="str">
            <v>Slight decrease.</v>
          </cell>
          <cell r="Q74" t="str">
            <v>Cropland, Forest, Pasture, Range</v>
          </cell>
        </row>
        <row r="75">
          <cell r="A75" t="str">
            <v>Firebreak</v>
          </cell>
          <cell r="B75">
            <v>394</v>
          </cell>
          <cell r="C75" t="str">
            <v>Feet</v>
          </cell>
          <cell r="D75" t="str">
            <v>Slight, cropland converted to firebreak.</v>
          </cell>
          <cell r="E75" t="str">
            <v>Significant decrease, lost cropland.</v>
          </cell>
          <cell r="F75" t="str">
            <v>Slight Increase.</v>
          </cell>
          <cell r="G75" t="str">
            <v>Moderate.</v>
          </cell>
          <cell r="H75" t="str">
            <v>Slight increase.</v>
          </cell>
          <cell r="I75" t="str">
            <v>Situational</v>
          </cell>
          <cell r="J75" t="str">
            <v>Slight to moderate increase to maintain annually.</v>
          </cell>
          <cell r="K75" t="str">
            <v>Negligible.</v>
          </cell>
          <cell r="L75" t="str">
            <v>Not Applicable.</v>
          </cell>
          <cell r="M75" t="str">
            <v>Significant increase, allowing protection for adjacent areas.</v>
          </cell>
          <cell r="N75" t="str">
            <v>Significant increase must be installed prior to burning.</v>
          </cell>
          <cell r="O75" t="str">
            <v>Slight decrease due to establishment costs.</v>
          </cell>
          <cell r="P75" t="str">
            <v>Slight decrease.</v>
          </cell>
          <cell r="Q75" t="str">
            <v>Forest, Range</v>
          </cell>
        </row>
        <row r="76">
          <cell r="A76" t="str">
            <v>Fish Raceway or Tank</v>
          </cell>
          <cell r="B76">
            <v>398</v>
          </cell>
          <cell r="C76" t="str">
            <v>Feet</v>
          </cell>
          <cell r="D76" t="str">
            <v>Moderate.</v>
          </cell>
          <cell r="E76" t="str">
            <v>Not Applicable</v>
          </cell>
          <cell r="F76" t="str">
            <v>Significant increase.</v>
          </cell>
          <cell r="G76" t="str">
            <v>Significant.</v>
          </cell>
          <cell r="H76" t="str">
            <v>Slight to moderate increase.</v>
          </cell>
          <cell r="I76" t="str">
            <v>Situational</v>
          </cell>
          <cell r="J76" t="str">
            <v>Slight to significant increase if new operation.</v>
          </cell>
          <cell r="K76" t="str">
            <v>Slight to significant increase if new operation.</v>
          </cell>
          <cell r="L76" t="str">
            <v>Slight to moderate increase due to favorable habitat.</v>
          </cell>
          <cell r="M76" t="str">
            <v>Moderate increase due to favorable habitat.</v>
          </cell>
          <cell r="N76" t="str">
            <v>Not Applicable.</v>
          </cell>
          <cell r="O76" t="str">
            <v>Moderate decrease due to installation costs.</v>
          </cell>
          <cell r="P76" t="str">
            <v>Slight to significant increase.</v>
          </cell>
          <cell r="Q76" t="str">
            <v>Cropland, Forest, Pasture, Range</v>
          </cell>
        </row>
        <row r="77">
          <cell r="A77" t="str">
            <v>Fish Stream Improvement</v>
          </cell>
          <cell r="B77">
            <v>395</v>
          </cell>
          <cell r="C77" t="str">
            <v>Feet</v>
          </cell>
          <cell r="D77" t="str">
            <v>Not Applicable</v>
          </cell>
          <cell r="E77" t="str">
            <v>Not Applicable</v>
          </cell>
          <cell r="F77" t="str">
            <v>Moderate increase.</v>
          </cell>
          <cell r="G77" t="str">
            <v>Moderate.</v>
          </cell>
          <cell r="H77" t="str">
            <v>Slight increase.</v>
          </cell>
          <cell r="I77" t="str">
            <v>Situational</v>
          </cell>
          <cell r="J77" t="str">
            <v>Slight to significant increase during installation.</v>
          </cell>
          <cell r="K77" t="str">
            <v>Slight to moderate increase.</v>
          </cell>
          <cell r="L77" t="str">
            <v>Slight increase due to favorable habitat.</v>
          </cell>
          <cell r="M77" t="str">
            <v>Slight increase due to favorable habitat.</v>
          </cell>
          <cell r="N77" t="str">
            <v>Not Applicable.</v>
          </cell>
          <cell r="O77" t="str">
            <v>Slight decrease due to installation costs.</v>
          </cell>
          <cell r="P77" t="str">
            <v>Slight decrease to moderate increase.</v>
          </cell>
          <cell r="Q77" t="str">
            <v>Cropland, Forest, Pasture, Range</v>
          </cell>
        </row>
        <row r="78">
          <cell r="A78" t="str">
            <v>Fishpond Management</v>
          </cell>
          <cell r="B78">
            <v>399</v>
          </cell>
          <cell r="C78" t="str">
            <v>Number</v>
          </cell>
          <cell r="D78" t="str">
            <v>Slight to moderate.</v>
          </cell>
          <cell r="E78" t="str">
            <v>Not Applicable</v>
          </cell>
          <cell r="F78" t="str">
            <v>Significant increase.</v>
          </cell>
          <cell r="G78" t="str">
            <v>Moderate.</v>
          </cell>
          <cell r="H78" t="str">
            <v>Slight increase.</v>
          </cell>
          <cell r="I78" t="str">
            <v>Situational</v>
          </cell>
          <cell r="J78" t="str">
            <v>Slight to significant increase if new operation.</v>
          </cell>
          <cell r="K78" t="str">
            <v>Slight to moderate increase.</v>
          </cell>
          <cell r="L78" t="str">
            <v>Slight to moderate increase due to favorable habitat.</v>
          </cell>
          <cell r="M78" t="str">
            <v>Moderate increase due to favorable habitat.</v>
          </cell>
          <cell r="N78" t="str">
            <v>Not Applicable.</v>
          </cell>
          <cell r="O78" t="str">
            <v>Negligible to slight decrease due to installation costs.</v>
          </cell>
          <cell r="P78" t="str">
            <v>Slight to significant increase.</v>
          </cell>
          <cell r="Q78" t="str">
            <v>Cropland, Forest, Pasture, Range</v>
          </cell>
        </row>
        <row r="79">
          <cell r="A79" t="str">
            <v>Floodwater Diversion</v>
          </cell>
          <cell r="B79">
            <v>400</v>
          </cell>
          <cell r="C79" t="str">
            <v>Feet</v>
          </cell>
          <cell r="D79" t="str">
            <v>Slight to moderate.</v>
          </cell>
          <cell r="E79" t="str">
            <v>Slight to moderate decrease.</v>
          </cell>
          <cell r="F79" t="str">
            <v>Moderate increase.</v>
          </cell>
          <cell r="G79" t="str">
            <v>Significant.</v>
          </cell>
          <cell r="H79" t="str">
            <v>Moderate increase.</v>
          </cell>
          <cell r="I79" t="str">
            <v>Situational</v>
          </cell>
          <cell r="J79" t="str">
            <v>Slight to significant decrease, less time required for flood management. </v>
          </cell>
          <cell r="K79" t="str">
            <v>Slight to moderate increase.</v>
          </cell>
          <cell r="L79" t="str">
            <v>Slight to moderate increase due to reduced flooding.</v>
          </cell>
          <cell r="M79" t="str">
            <v>Slight to moderate increase due to more conductive growing conditions.</v>
          </cell>
          <cell r="N79" t="str">
            <v>Significant increase practice should installed prior to rainy season.</v>
          </cell>
          <cell r="O79" t="str">
            <v>Significant decrease due to installation costs.</v>
          </cell>
          <cell r="P79" t="str">
            <v>Slight to significant increase.</v>
          </cell>
          <cell r="Q79" t="str">
            <v>Cropland, Forest, Pasture, Range</v>
          </cell>
        </row>
        <row r="80">
          <cell r="A80" t="str">
            <v>Floodway</v>
          </cell>
          <cell r="B80">
            <v>404</v>
          </cell>
          <cell r="C80" t="str">
            <v>Feet</v>
          </cell>
          <cell r="D80" t="str">
            <v>Slight to moderate.</v>
          </cell>
          <cell r="E80" t="str">
            <v>Slight to moderate decrease.</v>
          </cell>
          <cell r="F80" t="str">
            <v>Moderate increase.</v>
          </cell>
          <cell r="G80" t="str">
            <v>Significant.</v>
          </cell>
          <cell r="H80" t="str">
            <v>Moderate increase.</v>
          </cell>
          <cell r="I80" t="str">
            <v>Situational</v>
          </cell>
          <cell r="J80" t="str">
            <v>Slight to significant decrease, less time required for flood management. </v>
          </cell>
          <cell r="K80" t="str">
            <v>Moderate increase.</v>
          </cell>
          <cell r="L80" t="str">
            <v>Slight decrease from land use conversion, slight increase due to reduced flooding.</v>
          </cell>
          <cell r="M80" t="str">
            <v>Moderate decrease because of presence of floodway affecting field operations.</v>
          </cell>
          <cell r="N80" t="str">
            <v>Significant increase practice should installed prior to rainy season.</v>
          </cell>
          <cell r="O80" t="str">
            <v>Significant decrease due to construction costs.</v>
          </cell>
          <cell r="P80" t="str">
            <v>Slight to significant increase.</v>
          </cell>
          <cell r="Q80" t="str">
            <v>Cropland, Forest, Pasture, Range</v>
          </cell>
        </row>
        <row r="81">
          <cell r="A81" t="str">
            <v>Forage Harvest Management</v>
          </cell>
          <cell r="B81">
            <v>511</v>
          </cell>
          <cell r="C81" t="str">
            <v>Acre</v>
          </cell>
          <cell r="D81" t="str">
            <v>Not Applicable</v>
          </cell>
          <cell r="E81" t="str">
            <v>Not Applicable</v>
          </cell>
          <cell r="F81" t="str">
            <v>Slight Increase.</v>
          </cell>
          <cell r="G81" t="str">
            <v>Not applicable.</v>
          </cell>
          <cell r="H81" t="str">
            <v>Slight increase.</v>
          </cell>
          <cell r="I81" t="str">
            <v>Situational</v>
          </cell>
          <cell r="J81" t="str">
            <v>Slight increase to move livestock to other pastures.</v>
          </cell>
          <cell r="K81" t="str">
            <v>Slight increase determining time to move animals and proper forage management.</v>
          </cell>
          <cell r="L81" t="str">
            <v>Slight to moderate increase from improved  health, extended grazing period, improved forage.</v>
          </cell>
          <cell r="M81" t="str">
            <v>Slight decrease due to more effective management capabilities.</v>
          </cell>
          <cell r="N81" t="str">
            <v>Significant increase practice must be applied following a planned, recurring sequence.</v>
          </cell>
          <cell r="O81" t="str">
            <v>Slight increase because of higher yields and reduced costs.</v>
          </cell>
          <cell r="P81" t="str">
            <v>Slight to moderate increase.</v>
          </cell>
          <cell r="Q81" t="str">
            <v>Cropland, Forest, Pasture, Range</v>
          </cell>
        </row>
        <row r="82">
          <cell r="A82" t="str">
            <v>Forest Harvest Trails &amp; Landings</v>
          </cell>
          <cell r="B82">
            <v>655</v>
          </cell>
          <cell r="C82" t="str">
            <v>Acre</v>
          </cell>
          <cell r="D82" t="str">
            <v>Not Applicable</v>
          </cell>
          <cell r="E82" t="str">
            <v>Slight decrease.</v>
          </cell>
          <cell r="F82" t="str">
            <v>Moderate increase.</v>
          </cell>
          <cell r="G82" t="str">
            <v>Moderate.</v>
          </cell>
          <cell r="H82" t="str">
            <v>Slight increase.</v>
          </cell>
          <cell r="I82" t="str">
            <v>Situational</v>
          </cell>
          <cell r="J82" t="str">
            <v>Slight to moderate decrease.</v>
          </cell>
          <cell r="K82" t="str">
            <v>Slight increase.</v>
          </cell>
          <cell r="L82" t="str">
            <v>Not Applicable.</v>
          </cell>
          <cell r="M82" t="str">
            <v>Flexibility - Significant increase due to reduction of adverse harvest impacts.</v>
          </cell>
          <cell r="N82" t="str">
            <v>Significant increase must be utilized prior to harvest.</v>
          </cell>
          <cell r="O82" t="str">
            <v>Slight to moderate decrease due to construction costs.</v>
          </cell>
          <cell r="P82" t="str">
            <v>Slight to moderate increase.</v>
          </cell>
          <cell r="Q82" t="str">
            <v>Forest</v>
          </cell>
        </row>
        <row r="83">
          <cell r="A83" t="str">
            <v>Forest Land Erosion Control System</v>
          </cell>
          <cell r="B83">
            <v>408</v>
          </cell>
          <cell r="C83" t="str">
            <v>Acre</v>
          </cell>
          <cell r="D83" t="str">
            <v>Not Applicable</v>
          </cell>
          <cell r="E83" t="str">
            <v>Not Applicable</v>
          </cell>
          <cell r="F83" t="str">
            <v>Slight Increase.</v>
          </cell>
          <cell r="G83" t="str">
            <v>Not Applicable</v>
          </cell>
          <cell r="H83" t="str">
            <v>Not Applicable</v>
          </cell>
          <cell r="I83" t="str">
            <v>Situational</v>
          </cell>
          <cell r="J83" t="str">
            <v>Not Applicable</v>
          </cell>
          <cell r="K83" t="str">
            <v>Not Applicable</v>
          </cell>
          <cell r="L83" t="str">
            <v>Not Applicable</v>
          </cell>
          <cell r="M83" t="str">
            <v>Not Applicable</v>
          </cell>
          <cell r="N83" t="str">
            <v>Not Applicable</v>
          </cell>
          <cell r="O83" t="str">
            <v>Not Applicable</v>
          </cell>
          <cell r="P83" t="str">
            <v>Slight decrease.</v>
          </cell>
          <cell r="Q83" t="str">
            <v>Forest</v>
          </cell>
        </row>
        <row r="84">
          <cell r="A84" t="str">
            <v>Forest Land Management</v>
          </cell>
          <cell r="B84">
            <v>409</v>
          </cell>
          <cell r="C84" t="str">
            <v>Acre</v>
          </cell>
          <cell r="D84" t="str">
            <v>Not Applicable</v>
          </cell>
          <cell r="E84" t="str">
            <v>Not Applicable</v>
          </cell>
          <cell r="F84" t="str">
            <v>Slight Increase.</v>
          </cell>
          <cell r="G84" t="str">
            <v>Not Applicable</v>
          </cell>
          <cell r="H84" t="str">
            <v>Not Applicable</v>
          </cell>
          <cell r="I84" t="str">
            <v>Situational</v>
          </cell>
          <cell r="J84" t="str">
            <v>Not Applicable</v>
          </cell>
          <cell r="K84" t="str">
            <v>Not Applicable</v>
          </cell>
          <cell r="L84" t="str">
            <v>Not Applicable</v>
          </cell>
          <cell r="M84" t="str">
            <v>Not Applicable</v>
          </cell>
          <cell r="N84" t="str">
            <v>Not Applicable</v>
          </cell>
          <cell r="O84" t="str">
            <v>Not Applicable</v>
          </cell>
          <cell r="P84" t="str">
            <v>Slight decrese to moderate increase.</v>
          </cell>
          <cell r="Q84" t="str">
            <v>Forest</v>
          </cell>
        </row>
        <row r="85">
          <cell r="A85" t="str">
            <v>Forest Site Preparation</v>
          </cell>
          <cell r="B85">
            <v>490</v>
          </cell>
          <cell r="C85" t="str">
            <v>Acre</v>
          </cell>
          <cell r="D85" t="str">
            <v>Not Applicable</v>
          </cell>
          <cell r="E85" t="str">
            <v>Not Applicable</v>
          </cell>
          <cell r="F85" t="str">
            <v>Moderate increase.</v>
          </cell>
          <cell r="G85" t="str">
            <v>Moderate.</v>
          </cell>
          <cell r="H85" t="str">
            <v>Not Applicable.</v>
          </cell>
          <cell r="I85" t="str">
            <v>Situational</v>
          </cell>
          <cell r="J85" t="str">
            <v>Moderate to significant increase.</v>
          </cell>
          <cell r="K85" t="str">
            <v>Moderate increase.</v>
          </cell>
          <cell r="L85" t="str">
            <v>Not Applicable.</v>
          </cell>
          <cell r="M85" t="str">
            <v>Slight increase due to the encouragement of natural or artificial regeneration of trees.</v>
          </cell>
          <cell r="N85" t="str">
            <v>Significant increase practice should implemented prior to planting.</v>
          </cell>
          <cell r="O85" t="str">
            <v>Moderate decrease due to installation costs.</v>
          </cell>
          <cell r="P85" t="str">
            <v>Slight decrese to moderate increase.</v>
          </cell>
          <cell r="Q85" t="str">
            <v>Forest</v>
          </cell>
        </row>
        <row r="86">
          <cell r="A86" t="str">
            <v>Forest Stand Improvement</v>
          </cell>
          <cell r="B86">
            <v>666</v>
          </cell>
          <cell r="C86" t="str">
            <v>Acre</v>
          </cell>
          <cell r="D86" t="str">
            <v>Not Applicable</v>
          </cell>
          <cell r="E86" t="str">
            <v>Not Applicable</v>
          </cell>
          <cell r="F86" t="str">
            <v>Moderate increase.</v>
          </cell>
          <cell r="G86" t="str">
            <v>Moderate.</v>
          </cell>
          <cell r="H86" t="str">
            <v>Slight increase.</v>
          </cell>
          <cell r="I86" t="str">
            <v>Situational</v>
          </cell>
          <cell r="J86" t="str">
            <v>Moderate to significant increase.</v>
          </cell>
          <cell r="K86" t="str">
            <v>Slight increase.</v>
          </cell>
          <cell r="L86" t="str">
            <v>Slight to moderate increase due to reduction of competitive vegetation.</v>
          </cell>
          <cell r="M86" t="str">
            <v>Slight to moderate increase due to reduction of competitive vegetation.</v>
          </cell>
          <cell r="N86" t="str">
            <v>Not Applicable.</v>
          </cell>
          <cell r="O86" t="str">
            <v>Moderate to significant decrease due to implementation costs.</v>
          </cell>
          <cell r="P86" t="str">
            <v>Slight decrese to moderate increase.</v>
          </cell>
          <cell r="Q86" t="str">
            <v>Forest</v>
          </cell>
        </row>
        <row r="87">
          <cell r="A87" t="str">
            <v>Grade Stabilization Structure</v>
          </cell>
          <cell r="B87">
            <v>410</v>
          </cell>
          <cell r="C87" t="str">
            <v>Number</v>
          </cell>
          <cell r="D87" t="str">
            <v>Slight, convert to structure.</v>
          </cell>
          <cell r="E87" t="str">
            <v>Slight decrease, lose cropland as structure is installed.</v>
          </cell>
          <cell r="F87" t="str">
            <v>Moderate increase.</v>
          </cell>
          <cell r="G87" t="str">
            <v>Significant.</v>
          </cell>
          <cell r="H87" t="str">
            <v>Slight to moderate increase.</v>
          </cell>
          <cell r="I87" t="str">
            <v>Situational</v>
          </cell>
          <cell r="J87" t="str">
            <v>Negligible.</v>
          </cell>
          <cell r="K87" t="str">
            <v>Negligible.</v>
          </cell>
          <cell r="L87" t="str">
            <v>Not Applicable.</v>
          </cell>
          <cell r="M87" t="str">
            <v>Slight to moderate decrease due to design specifications.</v>
          </cell>
          <cell r="N87" t="str">
            <v>Not Applicable.</v>
          </cell>
          <cell r="O87" t="str">
            <v>Significant decrease due to construction cost.</v>
          </cell>
          <cell r="P87" t="str">
            <v>Slight to moderate decrease.</v>
          </cell>
          <cell r="Q87" t="str">
            <v>Cropland, Forest, Pasture, Range</v>
          </cell>
        </row>
        <row r="88">
          <cell r="A88" t="str">
            <v>Grassed Waterway</v>
          </cell>
          <cell r="B88">
            <v>412</v>
          </cell>
          <cell r="C88" t="str">
            <v>Acre</v>
          </cell>
          <cell r="D88" t="str">
            <v>Moderate if large areas planted, N/A if small areas planted.</v>
          </cell>
          <cell r="E88" t="str">
            <v>Significant decrease, land converted to permanent cover.</v>
          </cell>
          <cell r="F88" t="str">
            <v>Slight Increase.</v>
          </cell>
          <cell r="G88" t="str">
            <v>Significant.</v>
          </cell>
          <cell r="H88" t="str">
            <v>Slight to moderate increase.</v>
          </cell>
          <cell r="I88" t="str">
            <v>Situational</v>
          </cell>
          <cell r="J88" t="str">
            <v>Slight to moderate decrease with smoother field operations.</v>
          </cell>
          <cell r="K88" t="str">
            <v>Negligible.</v>
          </cell>
          <cell r="L88" t="str">
            <v>Slight decrease due to land use conversion.</v>
          </cell>
          <cell r="M88" t="str">
            <v>Slight decrease due to design specifications.</v>
          </cell>
          <cell r="N88" t="str">
            <v>Significant increase must allow for vegetative establishment.</v>
          </cell>
          <cell r="O88" t="str">
            <v>Significant decrease due to construction costs.</v>
          </cell>
          <cell r="P88" t="str">
            <v>Slight to moderate decrease.</v>
          </cell>
          <cell r="Q88" t="str">
            <v>Cropland</v>
          </cell>
        </row>
        <row r="89">
          <cell r="A89" t="str">
            <v>Grazing Land Mechanical Treatment</v>
          </cell>
          <cell r="B89">
            <v>548</v>
          </cell>
          <cell r="C89" t="str">
            <v>Acre</v>
          </cell>
          <cell r="D89" t="str">
            <v>Not Applicable</v>
          </cell>
          <cell r="E89" t="str">
            <v>Not Applicable</v>
          </cell>
          <cell r="F89" t="str">
            <v>Moderate increase.</v>
          </cell>
          <cell r="G89" t="str">
            <v>Moderate.</v>
          </cell>
          <cell r="H89" t="str">
            <v>Slight increase.</v>
          </cell>
          <cell r="I89" t="str">
            <v>Situational</v>
          </cell>
          <cell r="J89" t="str">
            <v>Moderate to significant increase.</v>
          </cell>
          <cell r="L89" t="str">
            <v>Slight increase due to improved soil permeability, infiltration and plant vigor.</v>
          </cell>
          <cell r="M89" t="str">
            <v>Slight decrease Treated areas need to be relatively free of undesirable plants that increase with soil disturbance.</v>
          </cell>
          <cell r="N89" t="str">
            <v>Moderate increase practice should be applied prior to growing season.</v>
          </cell>
          <cell r="O89" t="str">
            <v>Slight to moderate decrease because of treatment cost.</v>
          </cell>
          <cell r="P89" t="str">
            <v>Slight to moderate increase.</v>
          </cell>
          <cell r="Q89" t="str">
            <v>Pasture, Range</v>
          </cell>
        </row>
        <row r="90">
          <cell r="A90" t="str">
            <v>Heavy Use Area Protection</v>
          </cell>
          <cell r="B90">
            <v>561</v>
          </cell>
          <cell r="C90" t="str">
            <v>Acre</v>
          </cell>
          <cell r="D90" t="str">
            <v>Significant, agricultural land converted to non-use or wildlife.</v>
          </cell>
          <cell r="E90" t="str">
            <v>Significant decrease, land no longer farmed of grazed.</v>
          </cell>
          <cell r="F90" t="str">
            <v>Slight Increase.</v>
          </cell>
          <cell r="G90" t="str">
            <v>Significant.</v>
          </cell>
          <cell r="H90" t="str">
            <v>Slight to moderate increase. </v>
          </cell>
          <cell r="I90" t="str">
            <v>Situational</v>
          </cell>
          <cell r="J90" t="str">
            <v>Negligible.</v>
          </cell>
          <cell r="K90" t="str">
            <v>Negligible. </v>
          </cell>
          <cell r="L90" t="str">
            <v>Not Applicable.</v>
          </cell>
          <cell r="M90" t="str">
            <v>Moderate increase due to control of eroding area.</v>
          </cell>
          <cell r="N90" t="str">
            <v>If using vegetation, slight to moderate increase, should allow for proper establishment.</v>
          </cell>
          <cell r="O90" t="str">
            <v>Significant decrease due to installation costs.</v>
          </cell>
          <cell r="P90" t="str">
            <v>Slight to moderate decrease.</v>
          </cell>
          <cell r="Q90" t="str">
            <v>Cropland, Forest, Pasture, Range</v>
          </cell>
        </row>
        <row r="91">
          <cell r="A91" t="str">
            <v>Hedgerow Planting</v>
          </cell>
          <cell r="B91">
            <v>422</v>
          </cell>
          <cell r="C91" t="str">
            <v>Feet</v>
          </cell>
          <cell r="D91" t="str">
            <v>Negligible to slight.</v>
          </cell>
          <cell r="E91" t="str">
            <v>Slight decrease.</v>
          </cell>
          <cell r="F91" t="str">
            <v>Slight Increase.</v>
          </cell>
          <cell r="G91" t="str">
            <v>Significant.</v>
          </cell>
          <cell r="H91" t="str">
            <v>Slight increase. </v>
          </cell>
          <cell r="I91" t="str">
            <v>Situational</v>
          </cell>
          <cell r="J91" t="str">
            <v>Moderate increase.</v>
          </cell>
          <cell r="K91" t="str">
            <v>Slight increase.</v>
          </cell>
          <cell r="L91" t="str">
            <v>Not Applicable.</v>
          </cell>
          <cell r="M91" t="str">
            <v>Negligible.</v>
          </cell>
          <cell r="N91" t="str">
            <v>Slight increase, practice should be applied during growing season.</v>
          </cell>
          <cell r="O91" t="str">
            <v>Slight decrease due to establishment costs.</v>
          </cell>
          <cell r="P91" t="str">
            <v>Slight decrease to moderate increase.</v>
          </cell>
          <cell r="Q91" t="str">
            <v>Cropland, Pasture</v>
          </cell>
        </row>
        <row r="92">
          <cell r="A92" t="str">
            <v>Herbaceous Wind Barriers</v>
          </cell>
          <cell r="B92" t="str">
            <v>422A</v>
          </cell>
          <cell r="C92" t="str">
            <v>Feet</v>
          </cell>
          <cell r="D92" t="str">
            <v>Negligible to slight.</v>
          </cell>
          <cell r="E92" t="str">
            <v>Slight decrease.</v>
          </cell>
          <cell r="F92" t="str">
            <v>Slight Increase.</v>
          </cell>
          <cell r="G92" t="str">
            <v>Significant.</v>
          </cell>
          <cell r="H92" t="str">
            <v>Slight increase. </v>
          </cell>
          <cell r="I92" t="str">
            <v>Situational</v>
          </cell>
          <cell r="J92" t="str">
            <v>Slight to moderate increase.</v>
          </cell>
          <cell r="K92" t="str">
            <v>Slight increase.</v>
          </cell>
          <cell r="L92" t="str">
            <v>Slight decrease from land use conversion, slight increase from reduced  wind erosion.</v>
          </cell>
          <cell r="M92" t="str">
            <v>Flexibility - Slight decrease due to incorporating barriers into cropping system.</v>
          </cell>
          <cell r="N92" t="str">
            <v>Slight increase practice should be established prior to critical erosion period.</v>
          </cell>
          <cell r="O92" t="str">
            <v>Slight decrease due to establishment costs.</v>
          </cell>
          <cell r="P92" t="str">
            <v>Slight decrease to moderate increase.</v>
          </cell>
          <cell r="Q92" t="str">
            <v>Cropland, Pasture</v>
          </cell>
        </row>
        <row r="93">
          <cell r="A93" t="str">
            <v>Hillside Ditch</v>
          </cell>
          <cell r="B93">
            <v>423</v>
          </cell>
          <cell r="C93" t="str">
            <v>Feet</v>
          </cell>
          <cell r="D93" t="str">
            <v>N/A if no change in crops irrigated, significant if water use changes.</v>
          </cell>
          <cell r="E93" t="str">
            <v>Slight decrease.</v>
          </cell>
          <cell r="F93" t="str">
            <v>Slight Increase.</v>
          </cell>
          <cell r="G93" t="str">
            <v>Significant.</v>
          </cell>
          <cell r="H93" t="str">
            <v>Slight to moderate increase. </v>
          </cell>
          <cell r="I93" t="str">
            <v>Situational</v>
          </cell>
          <cell r="J93" t="str">
            <v>Slight to moderate increase.</v>
          </cell>
          <cell r="K93" t="str">
            <v>Moderate increase.</v>
          </cell>
          <cell r="L93" t="str">
            <v>Not Applicable.</v>
          </cell>
          <cell r="M93" t="str">
            <v>Not Applicable.</v>
          </cell>
          <cell r="N93" t="str">
            <v>Not Applicable.</v>
          </cell>
          <cell r="O93" t="str">
            <v>Significant decrease due to construction cost.</v>
          </cell>
          <cell r="P93" t="str">
            <v>Slight decrease to moderate increase.</v>
          </cell>
          <cell r="Q93" t="str">
            <v>Cropland, Forest, Pasture, Range</v>
          </cell>
        </row>
        <row r="94">
          <cell r="A94" t="str">
            <v>Irrigation Canal or Lateral</v>
          </cell>
          <cell r="B94">
            <v>320</v>
          </cell>
          <cell r="C94" t="str">
            <v>Feet</v>
          </cell>
          <cell r="D94" t="str">
            <v>N/A if no change in crops irrigated, significant if water use changes.</v>
          </cell>
          <cell r="E94" t="str">
            <v>Slight decrease.</v>
          </cell>
          <cell r="F94" t="str">
            <v>Moderate increase.</v>
          </cell>
          <cell r="G94" t="str">
            <v>Significant.</v>
          </cell>
          <cell r="H94" t="str">
            <v>Slight to moderate increase. </v>
          </cell>
          <cell r="I94" t="str">
            <v>Situational</v>
          </cell>
          <cell r="J94" t="str">
            <v>Slight to moderate increase.</v>
          </cell>
          <cell r="K94" t="str">
            <v>Moderate increase.</v>
          </cell>
          <cell r="L94" t="str">
            <v>Not Applicable.</v>
          </cell>
          <cell r="M94" t="str">
            <v>Significant increase due to conveyance of water to the farm.</v>
          </cell>
          <cell r="N94" t="str">
            <v>Not Applicable.</v>
          </cell>
          <cell r="O94" t="str">
            <v>Moderate to significant decrease due to construction cost.</v>
          </cell>
          <cell r="P94" t="str">
            <v>Moderate decrease to significant increase.</v>
          </cell>
          <cell r="Q94" t="str">
            <v>Cropland, Forest, Pasture, Range</v>
          </cell>
        </row>
        <row r="95">
          <cell r="A95" t="str">
            <v>Irrigation Field Ditch</v>
          </cell>
          <cell r="B95">
            <v>388</v>
          </cell>
          <cell r="C95" t="str">
            <v>Feet</v>
          </cell>
          <cell r="D95" t="str">
            <v>N/A if no change in crops irrigated, significant if water use changes.</v>
          </cell>
          <cell r="E95" t="str">
            <v>Slight decrease.</v>
          </cell>
          <cell r="F95" t="str">
            <v>Slight Increase.</v>
          </cell>
          <cell r="G95" t="str">
            <v>Moderate.</v>
          </cell>
          <cell r="H95" t="str">
            <v>Slight to moderate increase. </v>
          </cell>
          <cell r="I95" t="str">
            <v>Situational</v>
          </cell>
          <cell r="J95" t="str">
            <v>Slight to moderate increase.</v>
          </cell>
          <cell r="K95" t="str">
            <v>Moderate increase.</v>
          </cell>
          <cell r="L95" t="str">
            <v>Not Applicable.</v>
          </cell>
          <cell r="M95" t="str">
            <v>Significant increase due to conveyance of water to the field.</v>
          </cell>
          <cell r="N95" t="str">
            <v>Not Applicable.</v>
          </cell>
          <cell r="O95" t="str">
            <v>Slight to moderate decrease due to construction cost.</v>
          </cell>
          <cell r="P95" t="str">
            <v>Slight decrease to moderate increase.</v>
          </cell>
          <cell r="Q95" t="str">
            <v>Cropland, Pasture</v>
          </cell>
        </row>
        <row r="96">
          <cell r="A96" t="str">
            <v>Irrigation land Leveling</v>
          </cell>
          <cell r="B96">
            <v>464</v>
          </cell>
          <cell r="C96" t="str">
            <v>Acre</v>
          </cell>
          <cell r="D96" t="str">
            <v>N/A if no change in crops irrigated, significant if water use changes.</v>
          </cell>
          <cell r="E96" t="str">
            <v>Slight increase.</v>
          </cell>
          <cell r="F96" t="str">
            <v>Moderate increase.</v>
          </cell>
          <cell r="G96" t="str">
            <v>Moderate.</v>
          </cell>
          <cell r="H96" t="str">
            <v>Slight to moderate increase. </v>
          </cell>
          <cell r="I96" t="str">
            <v>Situational</v>
          </cell>
          <cell r="J96" t="str">
            <v>Negligible.</v>
          </cell>
          <cell r="K96" t="str">
            <v>Moderate to significant due to high level of technology to develop and maintain.</v>
          </cell>
          <cell r="L96" t="str">
            <v>Not Applicable.</v>
          </cell>
          <cell r="M96" t="str">
            <v>Flexibility - Significant increase due to uniform and efficient application of irrigation water.</v>
          </cell>
          <cell r="N96" t="str">
            <v>Significant increase practice must be applied prior to planting crop.</v>
          </cell>
          <cell r="O96" t="str">
            <v>Slight to moderate decrease due to application cost.</v>
          </cell>
          <cell r="P96" t="str">
            <v>Slight decrease to moderate increase.</v>
          </cell>
          <cell r="Q96" t="str">
            <v>Cropland</v>
          </cell>
        </row>
        <row r="97">
          <cell r="A97" t="str">
            <v>Irrigation Pit</v>
          </cell>
          <cell r="B97" t="str">
            <v>552A</v>
          </cell>
          <cell r="C97" t="str">
            <v>Number</v>
          </cell>
          <cell r="D97" t="str">
            <v>N/A if no change in crops irrigated, significant if water use changes.</v>
          </cell>
          <cell r="E97" t="str">
            <v>Slight decrease.</v>
          </cell>
          <cell r="F97" t="str">
            <v>Significant increase.</v>
          </cell>
          <cell r="G97" t="str">
            <v>Significant.</v>
          </cell>
          <cell r="H97" t="str">
            <v>Slight increase. </v>
          </cell>
          <cell r="I97" t="str">
            <v>Situational</v>
          </cell>
          <cell r="J97" t="str">
            <v>Slight to moderate increase.</v>
          </cell>
          <cell r="K97" t="str">
            <v>Slight to moderate increase.</v>
          </cell>
          <cell r="L97" t="str">
            <v>Not Applicable.</v>
          </cell>
          <cell r="M97" t="str">
            <v>Flexibility - Significant increase because of assurance of water supply for irrigation.</v>
          </cell>
          <cell r="N97" t="str">
            <v>Significant increase practice must be applied prior to need for irrigation.</v>
          </cell>
          <cell r="O97" t="str">
            <v>Slight to moderate decrease due to construction cost.</v>
          </cell>
          <cell r="P97" t="str">
            <v>Slight to moderate increase.</v>
          </cell>
          <cell r="Q97" t="str">
            <v>Cropland, Pasture</v>
          </cell>
        </row>
        <row r="98">
          <cell r="A98" t="str">
            <v>Irrigation Regulating Reservoir</v>
          </cell>
          <cell r="B98" t="str">
            <v>552B</v>
          </cell>
          <cell r="C98" t="str">
            <v>Number</v>
          </cell>
          <cell r="D98" t="str">
            <v>N/A if no change in crops irrigated, significant if water use changes.</v>
          </cell>
          <cell r="E98" t="str">
            <v>Slight decrease.</v>
          </cell>
          <cell r="F98" t="str">
            <v>Significant increase.</v>
          </cell>
          <cell r="G98" t="str">
            <v>Significant.</v>
          </cell>
          <cell r="H98" t="str">
            <v>Slight to moderate increase. </v>
          </cell>
          <cell r="I98" t="str">
            <v>Situational</v>
          </cell>
          <cell r="J98" t="str">
            <v>Slight to moderate increase.</v>
          </cell>
          <cell r="K98" t="str">
            <v>Slight to moderate increase.</v>
          </cell>
          <cell r="L98" t="str">
            <v>Not Applicable.</v>
          </cell>
          <cell r="M98" t="str">
            <v>Flexibility - Significant increase because of assurance of water supply for irrigation.</v>
          </cell>
          <cell r="N98" t="str">
            <v>Significant increase practice must be applied prior to need for irrigation.</v>
          </cell>
          <cell r="O98" t="str">
            <v>Moderate to significant decrease due to construction cost.</v>
          </cell>
          <cell r="P98" t="str">
            <v>Slight to moderate increase.</v>
          </cell>
          <cell r="Q98" t="str">
            <v>Cropland, Pasture</v>
          </cell>
        </row>
        <row r="99">
          <cell r="A99" t="str">
            <v>Irrigation Storage Reservoir</v>
          </cell>
          <cell r="B99">
            <v>436</v>
          </cell>
          <cell r="C99" t="str">
            <v>Number</v>
          </cell>
          <cell r="D99" t="str">
            <v>N/A if no change in crops irrigated, significant if water use changes.</v>
          </cell>
          <cell r="E99" t="str">
            <v>Slight decrease.</v>
          </cell>
          <cell r="F99" t="str">
            <v>Significant increase.</v>
          </cell>
          <cell r="G99" t="str">
            <v>Significant.</v>
          </cell>
          <cell r="H99" t="str">
            <v>Slight to moderate increase. </v>
          </cell>
          <cell r="I99" t="str">
            <v>Situational</v>
          </cell>
          <cell r="J99" t="str">
            <v>Slight to moderate increase.</v>
          </cell>
          <cell r="K99" t="str">
            <v>Slight to moderate increase.</v>
          </cell>
          <cell r="L99" t="str">
            <v>Not Applicable.</v>
          </cell>
          <cell r="M99" t="str">
            <v>Flexibility - Significant increase because of assurance of water supply for irrigation.</v>
          </cell>
          <cell r="N99" t="str">
            <v>Significant increase practice must be applied prior to need for irrigation.</v>
          </cell>
          <cell r="O99" t="str">
            <v>Significant decrease due to construction cost.</v>
          </cell>
          <cell r="P99" t="str">
            <v>Slight to moderate increase.</v>
          </cell>
          <cell r="Q99" t="str">
            <v>Cropland, Pasture</v>
          </cell>
        </row>
        <row r="100">
          <cell r="A100" t="str">
            <v>Irrigation System (sprinkler)</v>
          </cell>
          <cell r="B100">
            <v>442</v>
          </cell>
          <cell r="C100" t="str">
            <v>Acre</v>
          </cell>
          <cell r="D100" t="str">
            <v>N/A if no change in crops irrigated, significant if water use changes.</v>
          </cell>
          <cell r="E100" t="str">
            <v>Slight short-term decrease in cropland as pipeline is installed</v>
          </cell>
          <cell r="F100" t="str">
            <v>Significant increase.</v>
          </cell>
          <cell r="G100" t="str">
            <v>Moderate.</v>
          </cell>
          <cell r="H100" t="str">
            <v>Moderate increase. </v>
          </cell>
          <cell r="I100" t="str">
            <v>Situational</v>
          </cell>
          <cell r="J100" t="str">
            <v>Significant increase using cable or hose toe, moderate increase if center pivot or solid set.</v>
          </cell>
          <cell r="K100" t="str">
            <v>Moderate increase, timing and maintenance require above average management skills.</v>
          </cell>
          <cell r="L100" t="str">
            <v>Not Applicable.</v>
          </cell>
          <cell r="M100" t="str">
            <v>Significant increase due to the application of water.</v>
          </cell>
          <cell r="N100" t="str">
            <v>Not Applicable.</v>
          </cell>
          <cell r="O100" t="str">
            <v>Significant decrease due investment cost.</v>
          </cell>
          <cell r="P100" t="str">
            <v>Moderate decrease or increase.</v>
          </cell>
          <cell r="Q100" t="str">
            <v>Cropland, Pasture</v>
          </cell>
        </row>
        <row r="101">
          <cell r="A101" t="str">
            <v>Irrigation System (surface, subsurface)</v>
          </cell>
          <cell r="B101">
            <v>443</v>
          </cell>
          <cell r="C101" t="str">
            <v>Acre</v>
          </cell>
          <cell r="D101" t="str">
            <v>N/A if no change in crops irrigated, significant if water use changes.</v>
          </cell>
          <cell r="E101" t="str">
            <v>Slight short-term decrease in cropland as pipeline is installed</v>
          </cell>
          <cell r="F101" t="str">
            <v>Moderate increase.</v>
          </cell>
          <cell r="G101" t="str">
            <v>Moderate.</v>
          </cell>
          <cell r="H101" t="str">
            <v>Slight to moderate increase.  </v>
          </cell>
          <cell r="I101" t="str">
            <v>Situational</v>
          </cell>
          <cell r="J101" t="str">
            <v>Moderate increase to maintain channels and monitor water flow.</v>
          </cell>
          <cell r="K101" t="str">
            <v>Moderate increase, timing and maintenance require above average management skills.</v>
          </cell>
          <cell r="L101" t="str">
            <v>Not Applicable.</v>
          </cell>
          <cell r="M101" t="str">
            <v>Significant increase due to the application of water.</v>
          </cell>
          <cell r="N101" t="str">
            <v>Not Applicable.</v>
          </cell>
          <cell r="O101" t="str">
            <v>Significant decrease due to investment cost.</v>
          </cell>
          <cell r="P101" t="str">
            <v>Moderate decrease or increase.</v>
          </cell>
          <cell r="Q101" t="str">
            <v>Cropland, Pasture</v>
          </cell>
        </row>
        <row r="102">
          <cell r="A102" t="str">
            <v>Irrigation System (tailwater recovery)</v>
          </cell>
          <cell r="B102">
            <v>447</v>
          </cell>
          <cell r="C102" t="str">
            <v>Number</v>
          </cell>
          <cell r="D102" t="str">
            <v>N/A if no change in crops irrigated, significant if water use changes.</v>
          </cell>
          <cell r="E102" t="str">
            <v>Not Applicable</v>
          </cell>
          <cell r="F102" t="str">
            <v>Significant increase.</v>
          </cell>
          <cell r="G102" t="str">
            <v>Significant.</v>
          </cell>
          <cell r="H102" t="str">
            <v>Slight to moderate increase. </v>
          </cell>
          <cell r="I102" t="str">
            <v>Situational</v>
          </cell>
          <cell r="J102" t="str">
            <v>Negligible.</v>
          </cell>
          <cell r="K102" t="str">
            <v>Negligible.</v>
          </cell>
          <cell r="L102" t="str">
            <v>Not Applicable.</v>
          </cell>
          <cell r="M102" t="str">
            <v>Slight increase due to more efficient use of water.</v>
          </cell>
          <cell r="N102" t="str">
            <v>Not Applicable.</v>
          </cell>
          <cell r="O102" t="str">
            <v>Moderate decrease due to construction cost.</v>
          </cell>
          <cell r="P102" t="str">
            <v>Moderate decrease or increase.</v>
          </cell>
          <cell r="Q102" t="str">
            <v>Cropland</v>
          </cell>
        </row>
        <row r="103">
          <cell r="A103" t="str">
            <v>Irrigation System (trickle)</v>
          </cell>
          <cell r="B103">
            <v>441</v>
          </cell>
          <cell r="C103" t="str">
            <v>Acre</v>
          </cell>
          <cell r="D103" t="str">
            <v>N/A if no change in crops irrigated, significant if water use changes.</v>
          </cell>
          <cell r="E103" t="str">
            <v>Slight short-term decrease in cropland as pipeline is installed</v>
          </cell>
          <cell r="F103" t="str">
            <v>Significant increase.</v>
          </cell>
          <cell r="G103" t="str">
            <v>Moderate.</v>
          </cell>
          <cell r="H103" t="str">
            <v>Moderate increase. </v>
          </cell>
          <cell r="I103" t="str">
            <v>Situational</v>
          </cell>
          <cell r="J103" t="str">
            <v>Significant increase during installation, then slight to moderate increase to maintain system.</v>
          </cell>
          <cell r="K103" t="str">
            <v>Moderate to significant increase from timing, maintenance and management practices.</v>
          </cell>
          <cell r="L103" t="str">
            <v>Not Applicable.</v>
          </cell>
          <cell r="M103" t="str">
            <v>Slight increase due to more efficient application of water.</v>
          </cell>
          <cell r="N103" t="str">
            <v>Not Applicable.</v>
          </cell>
          <cell r="O103" t="str">
            <v>Slight decrease due to conversion cost.</v>
          </cell>
          <cell r="P103" t="str">
            <v>Moderate decrease or increase.</v>
          </cell>
          <cell r="Q103" t="str">
            <v>Cropland, Forest, Pasture, Range</v>
          </cell>
        </row>
        <row r="104">
          <cell r="A104" t="str">
            <v>Irrigation Water Conveyance (ditch)</v>
          </cell>
          <cell r="B104">
            <v>428</v>
          </cell>
          <cell r="C104" t="str">
            <v>Feet</v>
          </cell>
          <cell r="D104" t="str">
            <v>N/A if no change in crops irrigated, significant if water use changes.</v>
          </cell>
          <cell r="E104" t="str">
            <v>Slight decrease, lose cropland as ditch is installed.</v>
          </cell>
          <cell r="F104" t="str">
            <v>Moderate increase.</v>
          </cell>
          <cell r="G104" t="str">
            <v>Significant.</v>
          </cell>
          <cell r="H104" t="str">
            <v>Slight increase. </v>
          </cell>
          <cell r="I104" t="str">
            <v>Situational</v>
          </cell>
          <cell r="J104" t="str">
            <v>Moderate increase to maintain channels and monitor water flow.</v>
          </cell>
          <cell r="K104" t="str">
            <v>Negligible.</v>
          </cell>
          <cell r="L104" t="str">
            <v>Not Applicable.</v>
          </cell>
          <cell r="M104" t="str">
            <v>Slight increase due to more efficient distribution of water.</v>
          </cell>
          <cell r="N104" t="str">
            <v>Not Applicable.</v>
          </cell>
          <cell r="O104" t="str">
            <v>Significant decrease due to construction cost.</v>
          </cell>
          <cell r="P104" t="str">
            <v>Moderate decrease or increase.</v>
          </cell>
          <cell r="Q104" t="str">
            <v>Cropland</v>
          </cell>
        </row>
        <row r="105">
          <cell r="A105" t="str">
            <v>Irrigation Water Conveyance (pipeline)</v>
          </cell>
          <cell r="B105">
            <v>430</v>
          </cell>
          <cell r="C105" t="str">
            <v>Feet</v>
          </cell>
          <cell r="D105" t="str">
            <v>N/A if no change in crops irrigated, significant if water use changes.</v>
          </cell>
          <cell r="E105" t="str">
            <v>Slight short-term decrease in cropland as pipeline is installed</v>
          </cell>
          <cell r="F105" t="str">
            <v>Slight Increase.</v>
          </cell>
          <cell r="G105" t="str">
            <v>Significant.</v>
          </cell>
          <cell r="H105" t="str">
            <v>Slight increase.</v>
          </cell>
          <cell r="I105" t="str">
            <v>Situational</v>
          </cell>
          <cell r="J105" t="str">
            <v>Moderate increase to maintain channels and monitor water flow.</v>
          </cell>
          <cell r="K105" t="str">
            <v>Negligible.</v>
          </cell>
          <cell r="L105" t="str">
            <v>Not Applicable.</v>
          </cell>
          <cell r="M105" t="str">
            <v>Slight increase due to more efficient distribution of water.</v>
          </cell>
          <cell r="N105" t="str">
            <v>Not Applicable.</v>
          </cell>
          <cell r="O105" t="str">
            <v>Moderate decrease due to construction cost.</v>
          </cell>
          <cell r="P105" t="str">
            <v>Moderate decrease or increase.</v>
          </cell>
          <cell r="Q105" t="str">
            <v>Cropland</v>
          </cell>
        </row>
        <row r="106">
          <cell r="A106" t="str">
            <v>Irrigation Water Management</v>
          </cell>
          <cell r="B106">
            <v>449</v>
          </cell>
          <cell r="C106" t="str">
            <v>Acre</v>
          </cell>
          <cell r="D106" t="str">
            <v>Not Applicable</v>
          </cell>
          <cell r="E106" t="str">
            <v>Not Applicable</v>
          </cell>
          <cell r="F106" t="str">
            <v>Slight Increase.</v>
          </cell>
          <cell r="G106" t="str">
            <v>Not Applicable.</v>
          </cell>
          <cell r="H106" t="str">
            <v>Slight increase, offset by effective and efficient use of irrigation water.</v>
          </cell>
          <cell r="I106" t="str">
            <v>Situational</v>
          </cell>
          <cell r="J106" t="str">
            <v>Slight to moderate increase to monitor soil moisture and crop condition.</v>
          </cell>
          <cell r="K106" t="str">
            <v>Slight to moderate increase from timing practices, require above average management skills.</v>
          </cell>
          <cell r="L106" t="str">
            <v>Slight to moderate increase due to effective management of soil moisture.</v>
          </cell>
          <cell r="M106" t="str">
            <v>Slight to moderate increase due to the effective management of soil moisture.</v>
          </cell>
          <cell r="N106" t="str">
            <v>Significant increase practice must be implemented in a planned and efficient manner.</v>
          </cell>
          <cell r="O106" t="str">
            <v>Slight to moderate increase from higher yields and reduced costs.</v>
          </cell>
          <cell r="P106" t="str">
            <v>Slight to moderate increase.</v>
          </cell>
          <cell r="Q106" t="str">
            <v>Cropland, Pasture</v>
          </cell>
        </row>
        <row r="107">
          <cell r="A107" t="str">
            <v>Land Clearing (woodland)</v>
          </cell>
          <cell r="B107">
            <v>460</v>
          </cell>
          <cell r="C107" t="str">
            <v>Acre</v>
          </cell>
          <cell r="D107" t="str">
            <v>Significant.</v>
          </cell>
          <cell r="E107" t="str">
            <v>Significant increase, land brought into production.</v>
          </cell>
          <cell r="F107" t="str">
            <v>Moderate increase.</v>
          </cell>
          <cell r="G107" t="str">
            <v>Significant.</v>
          </cell>
          <cell r="H107" t="str">
            <v>Slight increase.</v>
          </cell>
          <cell r="I107" t="str">
            <v>Situational</v>
          </cell>
          <cell r="J107" t="str">
            <v>Negligible.</v>
          </cell>
          <cell r="K107" t="str">
            <v>Negligible.</v>
          </cell>
          <cell r="L107" t="str">
            <v>Not Applicable.</v>
          </cell>
          <cell r="M107" t="str">
            <v>Significant increase in ability to implement the proposed conservation system.</v>
          </cell>
          <cell r="N107" t="str">
            <v>Significant increase, practice must completed prior to implementing conservation practice.</v>
          </cell>
          <cell r="O107" t="str">
            <v>Significant decrease due to cost of operation.</v>
          </cell>
          <cell r="P107" t="str">
            <v>Slight to significant increase.</v>
          </cell>
          <cell r="Q107" t="str">
            <v>Forest, Range</v>
          </cell>
        </row>
        <row r="108">
          <cell r="A108" t="str">
            <v>Land Reclamation (fire control)</v>
          </cell>
          <cell r="B108">
            <v>451</v>
          </cell>
          <cell r="C108" t="str">
            <v>Acre</v>
          </cell>
          <cell r="D108" t="str">
            <v>Not Applicable</v>
          </cell>
          <cell r="E108" t="str">
            <v>Not Applicable</v>
          </cell>
          <cell r="F108" t="str">
            <v>Slight Increase.</v>
          </cell>
          <cell r="G108" t="str">
            <v>Significant.</v>
          </cell>
          <cell r="H108" t="str">
            <v>Slight increase.</v>
          </cell>
          <cell r="I108" t="str">
            <v>Situational</v>
          </cell>
          <cell r="J108" t="str">
            <v>Moderate to significant increase.</v>
          </cell>
          <cell r="K108" t="str">
            <v>Moderate to significant increase.</v>
          </cell>
          <cell r="L108" t="str">
            <v>Not Applicable.</v>
          </cell>
          <cell r="M108" t="str">
            <v>Significant increase in improvement of public safety and the environment.</v>
          </cell>
          <cell r="N108" t="str">
            <v>Significant increase practice must be applied to eliminate harmful fumes.</v>
          </cell>
          <cell r="O108" t="str">
            <v>Moderate to significant decrease due to items associated with this practice.</v>
          </cell>
          <cell r="P108" t="str">
            <v>Slight to significant increase.</v>
          </cell>
          <cell r="Q108" t="str">
            <v>Cropland, Forest, Pasture, Range</v>
          </cell>
        </row>
        <row r="109">
          <cell r="A109" t="str">
            <v>Land Reclamation (highwall treatment)</v>
          </cell>
          <cell r="B109">
            <v>456</v>
          </cell>
          <cell r="C109" t="str">
            <v>Acre</v>
          </cell>
          <cell r="D109" t="str">
            <v>Not Applicable</v>
          </cell>
          <cell r="E109" t="str">
            <v>Not Applicable</v>
          </cell>
          <cell r="F109" t="str">
            <v>Moderate to significant increase.</v>
          </cell>
          <cell r="G109" t="str">
            <v>Significant.</v>
          </cell>
          <cell r="H109" t="str">
            <v>Moderate increase.</v>
          </cell>
          <cell r="I109" t="str">
            <v>Situational</v>
          </cell>
          <cell r="J109" t="str">
            <v>Moderate to significant increase.</v>
          </cell>
          <cell r="K109" t="str">
            <v>Moderate to significant increase.</v>
          </cell>
          <cell r="L109" t="str">
            <v>Not Applicable.</v>
          </cell>
          <cell r="M109" t="str">
            <v>Significant increase in improvement of public safety and the environment.</v>
          </cell>
          <cell r="N109" t="str">
            <v>Significant increase, practice must be applied to eliminate hazards.</v>
          </cell>
          <cell r="O109" t="str">
            <v>Moderate to significant decrease due to design considerations.</v>
          </cell>
          <cell r="P109" t="str">
            <v>Significant decerase or increase.</v>
          </cell>
          <cell r="Q109" t="str">
            <v>Cropland, Forest, Pasture, Range</v>
          </cell>
        </row>
        <row r="110">
          <cell r="A110" t="str">
            <v>Land Reclamation (landslide treatment)</v>
          </cell>
          <cell r="B110">
            <v>453</v>
          </cell>
          <cell r="C110" t="str">
            <v>Acre</v>
          </cell>
          <cell r="D110" t="str">
            <v>Not Applicable</v>
          </cell>
          <cell r="E110" t="str">
            <v>Not Applicable</v>
          </cell>
          <cell r="F110" t="str">
            <v>Moderate to significant increase.</v>
          </cell>
          <cell r="G110" t="str">
            <v>Significant.</v>
          </cell>
          <cell r="H110" t="str">
            <v>Not Applicable.</v>
          </cell>
          <cell r="I110" t="str">
            <v>Situational</v>
          </cell>
          <cell r="J110" t="str">
            <v>Moderate to significant increase.</v>
          </cell>
          <cell r="K110" t="str">
            <v>Moderate to significant increase.</v>
          </cell>
          <cell r="L110" t="str">
            <v>Not Applicable.</v>
          </cell>
          <cell r="M110" t="str">
            <v>Significant increase in improvement of public safety and the environment.</v>
          </cell>
          <cell r="N110" t="str">
            <v>Significant increase, practice must be applied to eliminate hazards.</v>
          </cell>
          <cell r="O110" t="str">
            <v>Moderate to significant decrease due to design considerations.</v>
          </cell>
          <cell r="P110" t="str">
            <v>Significant decerase or increase.</v>
          </cell>
          <cell r="Q110" t="str">
            <v>Cropland, Forest, Pasture, Range</v>
          </cell>
        </row>
        <row r="111">
          <cell r="A111" t="str">
            <v>Land Reclamation (subsidence treatment)</v>
          </cell>
          <cell r="B111">
            <v>454</v>
          </cell>
          <cell r="C111" t="str">
            <v>Acre</v>
          </cell>
          <cell r="D111" t="str">
            <v>Not Applicable</v>
          </cell>
          <cell r="E111" t="str">
            <v>Not Applicable</v>
          </cell>
          <cell r="F111" t="str">
            <v>Moderate to significant increase.</v>
          </cell>
          <cell r="G111" t="str">
            <v>Significant.</v>
          </cell>
          <cell r="H111" t="str">
            <v>Moderate increase.</v>
          </cell>
          <cell r="I111" t="str">
            <v>Situational</v>
          </cell>
          <cell r="J111" t="str">
            <v>Moderate to significant increase.</v>
          </cell>
          <cell r="K111" t="str">
            <v>Moderate to significant increase.</v>
          </cell>
          <cell r="L111" t="str">
            <v>Not Applicable.</v>
          </cell>
          <cell r="M111" t="str">
            <v>Significant increase in improvement of public safety and the environment.</v>
          </cell>
          <cell r="N111" t="str">
            <v>Significant increase, practice must be applied to eliminate hazards.</v>
          </cell>
          <cell r="O111" t="str">
            <v>Moderate to significant decrease due to design considerations.</v>
          </cell>
          <cell r="P111" t="str">
            <v>Significant decerase or increase.</v>
          </cell>
          <cell r="Q111" t="str">
            <v>Cropland, Forest, Pasture, Range</v>
          </cell>
        </row>
        <row r="112">
          <cell r="A112" t="str">
            <v>Land Reclamation (toxic discharge control)</v>
          </cell>
          <cell r="B112">
            <v>455</v>
          </cell>
          <cell r="C112" t="str">
            <v>Acre</v>
          </cell>
          <cell r="D112" t="str">
            <v>Not Applicable</v>
          </cell>
          <cell r="E112" t="str">
            <v>Not Applicable</v>
          </cell>
          <cell r="F112" t="str">
            <v>Moderate to significant increase.</v>
          </cell>
          <cell r="G112" t="str">
            <v>Significant.</v>
          </cell>
          <cell r="H112" t="str">
            <v>Moderate increase.</v>
          </cell>
          <cell r="I112" t="str">
            <v>Situational</v>
          </cell>
          <cell r="J112" t="str">
            <v>Moderate to significant increase.</v>
          </cell>
          <cell r="K112" t="str">
            <v>Moderate to significant increase.</v>
          </cell>
          <cell r="L112" t="str">
            <v>Not Applicable.</v>
          </cell>
          <cell r="M112" t="str">
            <v>Significant increase in improvement of public safety and the environment.</v>
          </cell>
          <cell r="N112" t="str">
            <v>Significant increase, practice must be applied to eliminate hazards.</v>
          </cell>
          <cell r="O112" t="str">
            <v>Moderate to significant decrease due to design considerations.</v>
          </cell>
          <cell r="P112" t="str">
            <v>Significant decerase or increase.</v>
          </cell>
          <cell r="Q112" t="str">
            <v>Cropland, Forest, Pasture, Range</v>
          </cell>
        </row>
        <row r="113">
          <cell r="A113" t="str">
            <v>Land Reconstruction (abandoned mined land)</v>
          </cell>
          <cell r="B113">
            <v>543</v>
          </cell>
          <cell r="C113" t="str">
            <v>Acre</v>
          </cell>
          <cell r="D113" t="str">
            <v>Significant if land is brought into production.</v>
          </cell>
          <cell r="E113" t="str">
            <v>Significant increase, land brought into production.</v>
          </cell>
          <cell r="F113" t="str">
            <v>Moderate to significant increase.</v>
          </cell>
          <cell r="G113" t="str">
            <v>Significant.</v>
          </cell>
          <cell r="H113" t="str">
            <v>Slight to moderate increase.</v>
          </cell>
          <cell r="I113" t="str">
            <v>Situational</v>
          </cell>
          <cell r="J113" t="str">
            <v>Negligible. </v>
          </cell>
          <cell r="K113" t="str">
            <v>Negligible, if contracted.</v>
          </cell>
          <cell r="L113" t="str">
            <v>Significant increase due to restoration of previously unproductive areas.</v>
          </cell>
          <cell r="M113" t="str">
            <v>Significant increase due to restoration or natural plant community balance.</v>
          </cell>
          <cell r="N113" t="str">
            <v>Significant increase practice must be implemented during growing season.</v>
          </cell>
          <cell r="O113" t="str">
            <v>Significant decrease due to design considerations.</v>
          </cell>
          <cell r="P113" t="str">
            <v>Significant decerase or increase.</v>
          </cell>
          <cell r="Q113" t="str">
            <v>Cropland, Forest, Pasture, Range</v>
          </cell>
        </row>
        <row r="114">
          <cell r="A114" t="str">
            <v>Land Reconstruction (currently mined land)</v>
          </cell>
          <cell r="B114">
            <v>544</v>
          </cell>
          <cell r="C114" t="str">
            <v>Acre</v>
          </cell>
          <cell r="D114" t="str">
            <v>Significant if land is brought into production.</v>
          </cell>
          <cell r="E114" t="str">
            <v>Significant increase, land brought into production.</v>
          </cell>
          <cell r="F114" t="str">
            <v>Moderate to significant increase.</v>
          </cell>
          <cell r="G114" t="str">
            <v>Significant.</v>
          </cell>
          <cell r="H114" t="str">
            <v>Slight to moderate increase.</v>
          </cell>
          <cell r="I114" t="str">
            <v>Situational</v>
          </cell>
          <cell r="J114" t="str">
            <v>Negligible.</v>
          </cell>
          <cell r="K114" t="str">
            <v>Negligible, if contracted.</v>
          </cell>
          <cell r="L114" t="str">
            <v>Significant increase due to restoration of previously unproductive areas.</v>
          </cell>
          <cell r="M114" t="str">
            <v>Significant increase due to restoration of natural plant community balance.</v>
          </cell>
          <cell r="N114" t="str">
            <v>Significant increase practice must be implemented during growing season.</v>
          </cell>
          <cell r="O114" t="str">
            <v>Significant decrease due to design considerations.</v>
          </cell>
          <cell r="P114" t="str">
            <v>Significant decerase or increase.</v>
          </cell>
          <cell r="Q114" t="str">
            <v>Cropland, Forest, Pasture, Range</v>
          </cell>
        </row>
        <row r="115">
          <cell r="A115" t="str">
            <v>Land Smoothing</v>
          </cell>
          <cell r="B115">
            <v>466</v>
          </cell>
          <cell r="C115" t="str">
            <v>Acre</v>
          </cell>
          <cell r="D115" t="str">
            <v>Moderate, crops grown may change.</v>
          </cell>
          <cell r="E115" t="str">
            <v>Slight increase, some land brought into production.</v>
          </cell>
          <cell r="F115" t="str">
            <v>Moderate to significant increase.</v>
          </cell>
          <cell r="G115" t="str">
            <v>Significant.</v>
          </cell>
          <cell r="H115" t="str">
            <v>Slight to moderate increase.</v>
          </cell>
          <cell r="I115" t="str">
            <v>Situational</v>
          </cell>
          <cell r="J115" t="str">
            <v>Negligible.</v>
          </cell>
          <cell r="K115" t="str">
            <v>Negligible.</v>
          </cell>
          <cell r="L115" t="str">
            <v>Slight increase due to improved drainage.</v>
          </cell>
          <cell r="M115" t="str">
            <v>Slight increase due to more conductive growing conditions.</v>
          </cell>
          <cell r="N115" t="str">
            <v>Significant increase practice must be implemented prior to planting.</v>
          </cell>
          <cell r="O115" t="str">
            <v>Moderate decrease due to construction cost.</v>
          </cell>
          <cell r="P115" t="str">
            <v>Slight to moderate increase.</v>
          </cell>
          <cell r="Q115" t="str">
            <v>Cropland</v>
          </cell>
        </row>
        <row r="116">
          <cell r="A116" t="str">
            <v>Lined Waterway or Outlet</v>
          </cell>
          <cell r="B116">
            <v>468</v>
          </cell>
          <cell r="C116" t="str">
            <v>Feet</v>
          </cell>
          <cell r="D116" t="str">
            <v>Not Applicable</v>
          </cell>
          <cell r="E116" t="str">
            <v>Not Applicable</v>
          </cell>
          <cell r="F116" t="str">
            <v>Moderate increase.</v>
          </cell>
          <cell r="G116" t="str">
            <v>Significant.</v>
          </cell>
          <cell r="H116" t="str">
            <v>Moderate increase.</v>
          </cell>
          <cell r="I116" t="str">
            <v>Situational</v>
          </cell>
          <cell r="J116" t="str">
            <v>Moderate decrease in water management.</v>
          </cell>
          <cell r="L116" t="str">
            <v>Slight decrease due to land use conversion.</v>
          </cell>
          <cell r="M116" t="str">
            <v>Slight decrease due to design considerations.</v>
          </cell>
          <cell r="N116" t="str">
            <v>Significant increase, installed while field is fallow, allowing for vegetation establishment.</v>
          </cell>
          <cell r="O116" t="str">
            <v>Significant decrease due to construction cost.</v>
          </cell>
          <cell r="P116" t="str">
            <v>Slight decrease to moderate increase.</v>
          </cell>
          <cell r="Q116" t="str">
            <v>Cropland, Forest, Pasture, Range</v>
          </cell>
        </row>
        <row r="117">
          <cell r="A117" t="str">
            <v>Manure Transfer</v>
          </cell>
          <cell r="B117">
            <v>634</v>
          </cell>
          <cell r="C117" t="str">
            <v>Number</v>
          </cell>
          <cell r="D117" t="str">
            <v>Not Applicable</v>
          </cell>
          <cell r="E117" t="str">
            <v>Slight short-term decrease, lose cropland as system is installed.</v>
          </cell>
          <cell r="F117" t="str">
            <v>Significant increase.</v>
          </cell>
          <cell r="G117" t="str">
            <v>Moderate.</v>
          </cell>
          <cell r="H117" t="str">
            <v>Slight increase.</v>
          </cell>
          <cell r="I117" t="str">
            <v>Situational</v>
          </cell>
          <cell r="J117" t="str">
            <v>Moderate to significant decrease.</v>
          </cell>
          <cell r="K117" t="str">
            <v>Slight decrease.</v>
          </cell>
          <cell r="L117" t="str">
            <v>Not Applicable.</v>
          </cell>
          <cell r="M117" t="str">
            <v>Moderate increase due to manure disposial options.</v>
          </cell>
          <cell r="N117" t="str">
            <v>Not Applicable.</v>
          </cell>
          <cell r="O117" t="str">
            <v>Slight to moderate decrease because of implementation cost.</v>
          </cell>
          <cell r="P117" t="str">
            <v>Slight to moderate decrease.</v>
          </cell>
          <cell r="Q117" t="str">
            <v>Cropland, Pasture</v>
          </cell>
        </row>
        <row r="118">
          <cell r="A118" t="str">
            <v>Mine Shaft &amp; Adit Closing</v>
          </cell>
          <cell r="B118">
            <v>457</v>
          </cell>
          <cell r="C118" t="str">
            <v>Number</v>
          </cell>
          <cell r="D118" t="str">
            <v>Not Applicable</v>
          </cell>
          <cell r="E118" t="str">
            <v>Not Applicable</v>
          </cell>
          <cell r="F118" t="str">
            <v>Moderate increase.</v>
          </cell>
          <cell r="G118" t="str">
            <v>Significant.</v>
          </cell>
          <cell r="H118" t="str">
            <v>Not Applicable.</v>
          </cell>
          <cell r="I118" t="str">
            <v>Situational</v>
          </cell>
          <cell r="J118" t="str">
            <v>Negligible. </v>
          </cell>
          <cell r="K118" t="str">
            <v>Negligible. </v>
          </cell>
          <cell r="L118" t="str">
            <v>Not applicable.</v>
          </cell>
          <cell r="M118" t="str">
            <v>Significant increase in improvement of public safety and the environment.</v>
          </cell>
          <cell r="N118" t="str">
            <v>Significant increase , practice must be applied to eliminate hazards.</v>
          </cell>
          <cell r="O118" t="str">
            <v>Moderate to significant decrease due to items associated with this practice.</v>
          </cell>
          <cell r="P118" t="str">
            <v>Moderate to significant decrease.</v>
          </cell>
          <cell r="Q118" t="str">
            <v>Cropland, Forest, Pasture, Range</v>
          </cell>
        </row>
        <row r="119">
          <cell r="A119" t="str">
            <v>Mole Drain</v>
          </cell>
          <cell r="B119">
            <v>482</v>
          </cell>
          <cell r="C119" t="str">
            <v>Feet</v>
          </cell>
          <cell r="D119" t="str">
            <v>Not Applicable</v>
          </cell>
          <cell r="E119" t="str">
            <v>Not Applicable</v>
          </cell>
          <cell r="F119" t="str">
            <v>Slight Increase.</v>
          </cell>
          <cell r="G119" t="str">
            <v>Significant.</v>
          </cell>
          <cell r="H119" t="str">
            <v>Slight to moderate increase.</v>
          </cell>
          <cell r="I119" t="str">
            <v>Situational</v>
          </cell>
          <cell r="J119" t="str">
            <v>Slight increase.</v>
          </cell>
          <cell r="K119" t="str">
            <v>Slight increase.</v>
          </cell>
          <cell r="L119" t="str">
            <v>Slight increase due to improved drainage.</v>
          </cell>
          <cell r="M119" t="str">
            <v>Slight increase due to more conductive growing conditions.</v>
          </cell>
          <cell r="N119" t="str">
            <v>Significant increase practice must be implemented prior to rainy season.</v>
          </cell>
          <cell r="O119" t="str">
            <v>Slight decrease because of practice application.</v>
          </cell>
          <cell r="P119" t="str">
            <v>Slight increase.</v>
          </cell>
          <cell r="Q119" t="str">
            <v>Cropland, Pasture</v>
          </cell>
        </row>
        <row r="120">
          <cell r="A120" t="str">
            <v>Mulching</v>
          </cell>
          <cell r="B120">
            <v>484</v>
          </cell>
          <cell r="C120" t="str">
            <v>Acre</v>
          </cell>
          <cell r="D120" t="str">
            <v>Not Applicable</v>
          </cell>
          <cell r="E120" t="str">
            <v>Not Applicable</v>
          </cell>
          <cell r="F120" t="str">
            <v>Slight Increase.</v>
          </cell>
          <cell r="G120" t="str">
            <v>Not Applicable.</v>
          </cell>
          <cell r="H120" t="str">
            <v>Slight increase.</v>
          </cell>
          <cell r="I120" t="str">
            <v>Situational</v>
          </cell>
          <cell r="J120" t="str">
            <v>Moderate to significant increase during application.</v>
          </cell>
          <cell r="K120" t="str">
            <v>Negligible.</v>
          </cell>
          <cell r="L120" t="str">
            <v>Slight increase due to conserved moisture and reduced erosion.</v>
          </cell>
          <cell r="M120" t="str">
            <v>Flexibility - Slight decrease due to incorporating practice into the cropping system.</v>
          </cell>
          <cell r="N120" t="str">
            <v>Significant increase practice must applied prior to planting.</v>
          </cell>
          <cell r="O120" t="str">
            <v>Negligible to slight decrease because of application cost.</v>
          </cell>
          <cell r="P120" t="str">
            <v>Slight decrease to slight increase.</v>
          </cell>
          <cell r="Q120" t="str">
            <v>Cropland, Forest, Pasture, Range</v>
          </cell>
        </row>
        <row r="121">
          <cell r="A121" t="str">
            <v>Nutrient Management</v>
          </cell>
          <cell r="B121">
            <v>590</v>
          </cell>
          <cell r="C121" t="str">
            <v>Acre</v>
          </cell>
          <cell r="D121" t="str">
            <v>Not Applicable</v>
          </cell>
          <cell r="E121" t="str">
            <v>Not Applicable</v>
          </cell>
          <cell r="F121" t="str">
            <v>Slight Increase.</v>
          </cell>
          <cell r="G121" t="str">
            <v>Not Applicable.</v>
          </cell>
          <cell r="H121" t="str">
            <v>Slight increase.</v>
          </cell>
          <cell r="I121" t="str">
            <v>Situational</v>
          </cell>
          <cell r="J121" t="str">
            <v>Negligible.</v>
          </cell>
          <cell r="K121" t="str">
            <v>Slight increase to take soil test, calibrate equipment, apply accurate rates, keep records.</v>
          </cell>
          <cell r="L121" t="str">
            <v>Slight increase due to more effective use of nutrients.</v>
          </cell>
          <cell r="M121" t="str">
            <v>Slight decrease due to closer management of nutrient use.</v>
          </cell>
          <cell r="N121" t="str">
            <v>Significant increase practice must be applied in an effective manner.</v>
          </cell>
          <cell r="O121" t="str">
            <v>Slight increase due to higher yields and reduced costs.</v>
          </cell>
          <cell r="P121" t="str">
            <v>Slight decrease or increase.</v>
          </cell>
          <cell r="Q121" t="str">
            <v>Cropland, Forest, Pasture, Range</v>
          </cell>
        </row>
        <row r="122">
          <cell r="A122" t="str">
            <v>Obstruction Removal</v>
          </cell>
          <cell r="B122">
            <v>500</v>
          </cell>
          <cell r="C122" t="str">
            <v>Acre</v>
          </cell>
          <cell r="D122" t="str">
            <v>Not Applicable</v>
          </cell>
          <cell r="E122" t="str">
            <v>Not Applicable</v>
          </cell>
          <cell r="F122" t="str">
            <v>Moderate increase.</v>
          </cell>
          <cell r="G122" t="str">
            <v>Significant.</v>
          </cell>
          <cell r="H122" t="str">
            <v>Not Applicable.</v>
          </cell>
          <cell r="I122" t="str">
            <v>Situational</v>
          </cell>
          <cell r="J122" t="str">
            <v>Negligible.</v>
          </cell>
          <cell r="K122" t="str">
            <v>Slight increase.</v>
          </cell>
          <cell r="L122" t="str">
            <v>Not Applicable.</v>
          </cell>
          <cell r="M122" t="str">
            <v>Not Applicable.</v>
          </cell>
          <cell r="N122" t="str">
            <v>Not Applicable.</v>
          </cell>
          <cell r="O122" t="str">
            <v>Slight to moderate decrease because of application cost.</v>
          </cell>
          <cell r="P122" t="str">
            <v>Slight to moderate decrease.</v>
          </cell>
          <cell r="Q122" t="str">
            <v>Cropland, Forest, Pasture, Range</v>
          </cell>
        </row>
        <row r="123">
          <cell r="A123" t="str">
            <v>Open Channel</v>
          </cell>
          <cell r="B123">
            <v>582</v>
          </cell>
          <cell r="C123" t="str">
            <v>Feet</v>
          </cell>
          <cell r="D123" t="str">
            <v>N/A, if currently farmed, significant if change from non-use to crop.</v>
          </cell>
          <cell r="E123" t="str">
            <v>Slight decrease, channel banks taken out of production.</v>
          </cell>
          <cell r="F123" t="str">
            <v>Moderate increase.</v>
          </cell>
          <cell r="G123" t="str">
            <v>Significant.</v>
          </cell>
          <cell r="H123" t="str">
            <v>Slight to moderate increase.</v>
          </cell>
          <cell r="I123" t="str">
            <v>Situational</v>
          </cell>
          <cell r="J123" t="str">
            <v>Negligible.</v>
          </cell>
          <cell r="K123" t="str">
            <v>Negligible.</v>
          </cell>
          <cell r="L123" t="str">
            <v>Not applicable</v>
          </cell>
          <cell r="M123" t="str">
            <v>Not Applicable.</v>
          </cell>
          <cell r="N123" t="str">
            <v>Not Applicable.</v>
          </cell>
          <cell r="O123" t="str">
            <v>Significant decrease due to construction cost.</v>
          </cell>
          <cell r="P123" t="str">
            <v>Slight to moderate increase.</v>
          </cell>
          <cell r="Q123" t="str">
            <v>Cropland, Forest, Pasture, Range</v>
          </cell>
        </row>
        <row r="124">
          <cell r="A124" t="str">
            <v>Pasture &amp; Hay Planting</v>
          </cell>
          <cell r="B124">
            <v>512</v>
          </cell>
          <cell r="C124" t="str">
            <v>Acre</v>
          </cell>
          <cell r="D124" t="str">
            <v>N/A, if currently grazed, significant if change from crop, non-use or wildlife.</v>
          </cell>
          <cell r="E124" t="str">
            <v>Significant increase if land brought into production.</v>
          </cell>
          <cell r="F124" t="str">
            <v>Slight Increase.</v>
          </cell>
          <cell r="G124" t="str">
            <v>Moderate.</v>
          </cell>
          <cell r="H124" t="str">
            <v>Not Applicable.</v>
          </cell>
          <cell r="I124" t="str">
            <v>Situational</v>
          </cell>
          <cell r="J124" t="str">
            <v>Moderate to significant increase in seedbed preparation and planting.</v>
          </cell>
          <cell r="K124" t="str">
            <v>Negligible.</v>
          </cell>
          <cell r="L124" t="str">
            <v>Not Applicable.</v>
          </cell>
          <cell r="M124" t="str">
            <v>Slight decrease due to deferment of affected area until establishment is complete.</v>
          </cell>
          <cell r="N124" t="str">
            <v>Significant increase,  practice implemented during proper climatic and establishment period.</v>
          </cell>
          <cell r="O124" t="str">
            <v>Slight decrease because of implementation cost.</v>
          </cell>
          <cell r="P124" t="str">
            <v>Slight increase.</v>
          </cell>
          <cell r="Q124" t="str">
            <v>Pasture</v>
          </cell>
        </row>
        <row r="125">
          <cell r="A125" t="str">
            <v>Pest Management</v>
          </cell>
          <cell r="B125">
            <v>595</v>
          </cell>
          <cell r="C125" t="str">
            <v>Acre</v>
          </cell>
          <cell r="D125" t="str">
            <v>Not Applicable</v>
          </cell>
          <cell r="E125" t="str">
            <v>Not Applicable</v>
          </cell>
          <cell r="F125" t="str">
            <v>Slight Increase.</v>
          </cell>
          <cell r="G125" t="str">
            <v>Not Applicable.</v>
          </cell>
          <cell r="H125" t="str">
            <v>Slight increase.</v>
          </cell>
          <cell r="I125" t="str">
            <v>Situational</v>
          </cell>
          <cell r="J125" t="str">
            <v>Slight to moderate increase to scout crops.</v>
          </cell>
          <cell r="K125" t="str">
            <v>Moderate to significant increase for selecting control system, timing, calibration &amp; records.</v>
          </cell>
          <cell r="L125" t="str">
            <v>Slight to moderate increase due to healthier environment for crop production.</v>
          </cell>
          <cell r="M125" t="str">
            <v>Slight decrease due to closer management capabilities and following chemical label.</v>
          </cell>
          <cell r="N125" t="str">
            <v>Significant increase practice must be applied when needed.</v>
          </cell>
          <cell r="O125" t="str">
            <v>Slight increase  because of higher yields and reduced costs.</v>
          </cell>
          <cell r="P125" t="str">
            <v>Slight decrease or increase.</v>
          </cell>
          <cell r="Q125" t="str">
            <v>Cropland</v>
          </cell>
        </row>
        <row r="126">
          <cell r="A126" t="str">
            <v>Pipeline</v>
          </cell>
          <cell r="B126">
            <v>516</v>
          </cell>
          <cell r="C126" t="str">
            <v>Feet</v>
          </cell>
          <cell r="D126" t="str">
            <v>N/A if no change in crops irrigated, significant if water use changes.</v>
          </cell>
          <cell r="E126" t="str">
            <v>Slight short-term decrease, lose cropland as pipeline is installed.</v>
          </cell>
          <cell r="F126" t="str">
            <v>Moderate increase.</v>
          </cell>
          <cell r="G126" t="str">
            <v>Moderate.</v>
          </cell>
          <cell r="H126" t="str">
            <v>Slight increase.</v>
          </cell>
          <cell r="I126" t="str">
            <v>Situational</v>
          </cell>
          <cell r="J126" t="str">
            <v>Slight to moderate decrease.</v>
          </cell>
          <cell r="K126" t="str">
            <v>Slight to moderate decrease.</v>
          </cell>
          <cell r="L126" t="str">
            <v>Not Applicable.</v>
          </cell>
          <cell r="M126" t="str">
            <v>Moderate increase due to enhanced capability of grazing area.</v>
          </cell>
          <cell r="N126" t="str">
            <v>Not Applicable.</v>
          </cell>
          <cell r="O126" t="str">
            <v>Slight to moderate decrease because of implementation cost.</v>
          </cell>
          <cell r="P126" t="str">
            <v>Slight decrease to moderate increase.</v>
          </cell>
          <cell r="Q126" t="str">
            <v>Cropland, Forest, Pasture, Range</v>
          </cell>
        </row>
        <row r="127">
          <cell r="A127" t="str">
            <v>Pond</v>
          </cell>
          <cell r="B127">
            <v>378</v>
          </cell>
          <cell r="C127" t="str">
            <v>Acre</v>
          </cell>
          <cell r="D127" t="str">
            <v>Significant, land use changes to water storage.</v>
          </cell>
          <cell r="E127" t="str">
            <v>Significant decrease, water storage takes land out of production.</v>
          </cell>
          <cell r="F127" t="str">
            <v>Significant increase.</v>
          </cell>
          <cell r="G127" t="str">
            <v>Significant.</v>
          </cell>
          <cell r="H127" t="str">
            <v>Slight to moderate increase.</v>
          </cell>
          <cell r="I127" t="str">
            <v>Situational</v>
          </cell>
          <cell r="J127" t="str">
            <v>Slight to moderate increase depending on use of pond.</v>
          </cell>
          <cell r="K127" t="str">
            <v>Slight to moderate increase depending on use of pond.</v>
          </cell>
          <cell r="L127" t="str">
            <v>Not Applicable.</v>
          </cell>
          <cell r="M127" t="str">
            <v> Not Applicable.</v>
          </cell>
          <cell r="N127" t="str">
            <v>Not Applicable.</v>
          </cell>
          <cell r="O127" t="str">
            <v>Moderate to significant decrease due to high construction cost.</v>
          </cell>
          <cell r="P127" t="str">
            <v>Moderate decrease to significant increase.</v>
          </cell>
          <cell r="Q127" t="str">
            <v>Cropland, Forest, Pasture, Range</v>
          </cell>
        </row>
        <row r="128">
          <cell r="A128" t="str">
            <v>Pond Sealing or Lining</v>
          </cell>
          <cell r="B128">
            <v>521</v>
          </cell>
          <cell r="C128" t="str">
            <v>Acre</v>
          </cell>
          <cell r="D128" t="str">
            <v>Not Applicable</v>
          </cell>
          <cell r="E128" t="str">
            <v>Moderate decrease.</v>
          </cell>
          <cell r="F128" t="str">
            <v>Moderate increase.</v>
          </cell>
          <cell r="G128" t="str">
            <v>Significant.</v>
          </cell>
          <cell r="H128" t="str">
            <v>Slight increase.</v>
          </cell>
          <cell r="I128" t="str">
            <v>Situational</v>
          </cell>
          <cell r="J128" t="str">
            <v>Negligible.</v>
          </cell>
          <cell r="K128" t="str">
            <v>Slight increase.</v>
          </cell>
          <cell r="L128" t="str">
            <v>Not Applicable.</v>
          </cell>
          <cell r="M128" t="str">
            <v>Significant increase due to reduction of seepage losses.</v>
          </cell>
          <cell r="N128" t="str">
            <v>Moderate increase practice should be applied prior to excessive seepage losses.</v>
          </cell>
          <cell r="O128" t="str">
            <v>Slight to moderate decrease due to application costs.</v>
          </cell>
          <cell r="P128" t="str">
            <v>Moderate decrease to significant increase.</v>
          </cell>
          <cell r="Q128" t="str">
            <v>Cropland, Forest, Pasture, Range</v>
          </cell>
        </row>
        <row r="129">
          <cell r="A129" t="str">
            <v>Precision Land Forming</v>
          </cell>
          <cell r="B129">
            <v>462</v>
          </cell>
          <cell r="C129" t="str">
            <v>Acre</v>
          </cell>
          <cell r="D129" t="str">
            <v>Not Applicable</v>
          </cell>
          <cell r="E129" t="str">
            <v>Slight to significant increase.</v>
          </cell>
          <cell r="F129" t="str">
            <v>Moderate increase.</v>
          </cell>
          <cell r="G129" t="str">
            <v>Significant.</v>
          </cell>
          <cell r="H129" t="str">
            <v>Slight increase.</v>
          </cell>
          <cell r="I129" t="str">
            <v>Situational</v>
          </cell>
          <cell r="J129" t="str">
            <v>Slight to moderate increase.</v>
          </cell>
          <cell r="K129" t="str">
            <v>Slight to moderate increase.</v>
          </cell>
          <cell r="L129" t="str">
            <v>Slight increase due to improved drainage.</v>
          </cell>
          <cell r="M129" t="str">
            <v>Slight increase due to more conductive growing conditions.</v>
          </cell>
          <cell r="N129" t="str">
            <v>Significant increase practice must be applied prior to planting.</v>
          </cell>
          <cell r="O129" t="str">
            <v>Slight to moderate decrease because of construction costs.</v>
          </cell>
          <cell r="P129" t="str">
            <v>Slight to moderate decrease.</v>
          </cell>
          <cell r="Q129" t="str">
            <v>Cropland, Forest, Pasture, Range</v>
          </cell>
        </row>
        <row r="130">
          <cell r="A130" t="str">
            <v>Prescribed Burning</v>
          </cell>
          <cell r="B130">
            <v>338</v>
          </cell>
          <cell r="C130" t="str">
            <v>Acre</v>
          </cell>
          <cell r="D130" t="str">
            <v>Not Applicable</v>
          </cell>
          <cell r="E130" t="str">
            <v>Moderate increase,  more land is reclaimed for production.</v>
          </cell>
          <cell r="F130" t="str">
            <v>Slight Increase.</v>
          </cell>
          <cell r="G130" t="str">
            <v>Slight.</v>
          </cell>
          <cell r="H130" t="str">
            <v>Negligible.</v>
          </cell>
          <cell r="I130" t="str">
            <v>Situational</v>
          </cell>
          <cell r="J130" t="str">
            <v>Slight to moderate increase depending on period of burning.</v>
          </cell>
          <cell r="K130" t="str">
            <v>Slight increase determining safe time and management logistics or burning.</v>
          </cell>
          <cell r="L130" t="str">
            <v>Slight increase due to improved forage production quality and quantity.</v>
          </cell>
          <cell r="M130" t="str">
            <v>Moderate decrease due to preparation of area prior to burn.</v>
          </cell>
          <cell r="N130" t="str">
            <v>Significant increase practice must be applied according to climatic and fuel conditions.</v>
          </cell>
          <cell r="O130" t="str">
            <v>Slight increase due to higher yield.</v>
          </cell>
          <cell r="P130" t="str">
            <v>Slight to moderate increase.</v>
          </cell>
          <cell r="Q130" t="str">
            <v>Forest, Range</v>
          </cell>
        </row>
        <row r="131">
          <cell r="A131" t="str">
            <v>Prescribed Grazing</v>
          </cell>
          <cell r="B131" t="str">
            <v>528A</v>
          </cell>
          <cell r="C131" t="str">
            <v>Acre</v>
          </cell>
          <cell r="D131" t="str">
            <v>Not Applicable</v>
          </cell>
          <cell r="E131" t="str">
            <v>Not Applicable</v>
          </cell>
          <cell r="F131" t="str">
            <v>Slight Increase.</v>
          </cell>
          <cell r="G131" t="str">
            <v>Not Applicable.</v>
          </cell>
          <cell r="H131" t="str">
            <v>Negligible.</v>
          </cell>
          <cell r="I131" t="str">
            <v>Situational</v>
          </cell>
          <cell r="J131" t="str">
            <v>Slight to moderate increase to move livestock between pastures.</v>
          </cell>
          <cell r="K131" t="str">
            <v>Slight increase to determine when to move livestock and manage forage.</v>
          </cell>
          <cell r="L131" t="str">
            <v>Slight to moderate increase from improved  health, extended grazing period, improved forage.</v>
          </cell>
          <cell r="M131" t="str">
            <v>Slight to moderate decrease because of increased management.</v>
          </cell>
          <cell r="N131" t="str">
            <v>Significant increase practice must be applied according to forage needs.</v>
          </cell>
          <cell r="O131" t="str">
            <v>Slight to moderate increase due to higher yields and reduced costs.</v>
          </cell>
          <cell r="P131" t="str">
            <v>Slight to moderate increase.</v>
          </cell>
          <cell r="Q131" t="str">
            <v>Forest, Range</v>
          </cell>
        </row>
        <row r="132">
          <cell r="A132" t="str">
            <v>Pumped Well Drain</v>
          </cell>
          <cell r="B132">
            <v>532</v>
          </cell>
          <cell r="C132" t="str">
            <v>Acre</v>
          </cell>
          <cell r="D132" t="str">
            <v>Slight.</v>
          </cell>
          <cell r="E132" t="str">
            <v>Slight to moderate increase.</v>
          </cell>
          <cell r="F132" t="str">
            <v>Significant increase.</v>
          </cell>
          <cell r="G132" t="str">
            <v>Significant.</v>
          </cell>
          <cell r="H132" t="str">
            <v>Slight to moderate increase.</v>
          </cell>
          <cell r="I132" t="str">
            <v>Situational</v>
          </cell>
          <cell r="J132" t="str">
            <v>Moderate increase.</v>
          </cell>
          <cell r="K132" t="str">
            <v>Moderate increase.</v>
          </cell>
          <cell r="L132" t="str">
            <v>Not Applicable.</v>
          </cell>
          <cell r="M132" t="str">
            <v>Slight increase by providing subsurface drainage.</v>
          </cell>
          <cell r="N132" t="str">
            <v>Not Applicable.</v>
          </cell>
          <cell r="O132" t="str">
            <v>Slight to moderate decrease due to application costs.</v>
          </cell>
          <cell r="P132" t="str">
            <v>Slight decrease to moderate increase.</v>
          </cell>
          <cell r="Q132" t="str">
            <v>Cropland, Forest, Pasture, Range</v>
          </cell>
        </row>
        <row r="133">
          <cell r="A133" t="str">
            <v>Pumping Plant for Water Control</v>
          </cell>
          <cell r="B133">
            <v>533</v>
          </cell>
          <cell r="C133" t="str">
            <v>Number</v>
          </cell>
          <cell r="D133" t="str">
            <v>Slight.</v>
          </cell>
          <cell r="E133" t="str">
            <v>Moderate to significant increase.</v>
          </cell>
          <cell r="F133" t="str">
            <v>Significant increase.</v>
          </cell>
          <cell r="G133" t="str">
            <v>Not Applicable.</v>
          </cell>
          <cell r="H133" t="str">
            <v>Slight to moderate increase.</v>
          </cell>
          <cell r="I133" t="str">
            <v>Situational</v>
          </cell>
          <cell r="J133" t="str">
            <v>Moderate increase.</v>
          </cell>
          <cell r="K133" t="str">
            <v>Moderate increase.</v>
          </cell>
          <cell r="L133" t="str">
            <v>Not Applicable.</v>
          </cell>
          <cell r="M133" t="str">
            <v>Slight to moderate increase resulting in proper water management.</v>
          </cell>
          <cell r="N133" t="str">
            <v>Not Applicable.</v>
          </cell>
          <cell r="O133" t="str">
            <v>Slight to moderate decrease because of implementation costs.</v>
          </cell>
          <cell r="P133" t="str">
            <v>Slight to moderate decrease.</v>
          </cell>
          <cell r="Q133" t="str">
            <v>Cropland, Forest, Pasture, Range</v>
          </cell>
        </row>
        <row r="134">
          <cell r="A134" t="str">
            <v>Range Planting</v>
          </cell>
          <cell r="B134">
            <v>550</v>
          </cell>
          <cell r="C134" t="str">
            <v>Acre</v>
          </cell>
          <cell r="D134" t="str">
            <v>N/A, if currently grazed, significant if change from crop, non-use or wildlife.</v>
          </cell>
          <cell r="E134" t="str">
            <v>Significant increase if land is brought into production.</v>
          </cell>
          <cell r="F134" t="str">
            <v>Slight Increase.</v>
          </cell>
          <cell r="G134" t="str">
            <v>Moderate.</v>
          </cell>
          <cell r="H134" t="str">
            <v>Not Applicable.</v>
          </cell>
          <cell r="I134" t="str">
            <v>Situational</v>
          </cell>
          <cell r="J134" t="str">
            <v>Slight increase.</v>
          </cell>
          <cell r="K134" t="str">
            <v>Slight increase.</v>
          </cell>
          <cell r="L134" t="str">
            <v>Not Applicable.</v>
          </cell>
          <cell r="M134" t="str">
            <v>Slight decrease due to deferment of affected area until establishment is complete.</v>
          </cell>
          <cell r="N134" t="str">
            <v>Significant increase practice must be implemented during climatic and establishment period.</v>
          </cell>
          <cell r="O134" t="str">
            <v>Slight decrease because of implementation costs.</v>
          </cell>
          <cell r="P134" t="str">
            <v>Slight increase.</v>
          </cell>
          <cell r="Q134" t="str">
            <v>Range</v>
          </cell>
        </row>
        <row r="135">
          <cell r="A135" t="str">
            <v>Recreation Area Improvement</v>
          </cell>
          <cell r="B135">
            <v>562</v>
          </cell>
          <cell r="C135" t="str">
            <v>Acre</v>
          </cell>
          <cell r="D135" t="str">
            <v>N/A, if currently recreation use, significant if converted from cropland.</v>
          </cell>
          <cell r="E135" t="str">
            <v>N/A, if currently recreation. Significant decrease is land taken out of production.</v>
          </cell>
          <cell r="F135" t="str">
            <v>Slight Increase.</v>
          </cell>
          <cell r="G135" t="str">
            <v>Moderate.</v>
          </cell>
          <cell r="H135" t="str">
            <v>Slight increase.</v>
          </cell>
          <cell r="I135" t="str">
            <v>Situational</v>
          </cell>
          <cell r="J135" t="str">
            <v>Negligible.</v>
          </cell>
          <cell r="K135" t="str">
            <v>Negligible.</v>
          </cell>
          <cell r="L135" t="str">
            <v>Not Applicable.</v>
          </cell>
          <cell r="M135" t="str">
            <v>Not Applicable.</v>
          </cell>
          <cell r="N135" t="str">
            <v>Not Applicable.</v>
          </cell>
          <cell r="O135" t="str">
            <v>Slight to moderate decrease due to construction costs.</v>
          </cell>
          <cell r="P135" t="str">
            <v>Slight decrease to moderate increase.</v>
          </cell>
          <cell r="Q135" t="str">
            <v>Forest, Pasture, Range</v>
          </cell>
        </row>
        <row r="136">
          <cell r="A136" t="str">
            <v>Recreation Land Grading &amp; Shaping</v>
          </cell>
          <cell r="B136">
            <v>566</v>
          </cell>
          <cell r="C136" t="str">
            <v>Acre</v>
          </cell>
          <cell r="D136" t="str">
            <v>N/A, if currently recreation use, significant if converted from cropland.</v>
          </cell>
          <cell r="E136" t="str">
            <v>N/A, if currently recreation. Significant decrease is land taken out of production.</v>
          </cell>
          <cell r="F136" t="str">
            <v>Moderate increase.</v>
          </cell>
          <cell r="G136" t="str">
            <v>Significant.</v>
          </cell>
          <cell r="H136" t="str">
            <v>Slight increase.</v>
          </cell>
          <cell r="I136" t="str">
            <v>Situational</v>
          </cell>
          <cell r="J136" t="str">
            <v>Negligible.</v>
          </cell>
          <cell r="K136" t="str">
            <v>Negligible.</v>
          </cell>
          <cell r="L136" t="str">
            <v>Not Applicable.</v>
          </cell>
          <cell r="M136" t="str">
            <v>Not Applicable.</v>
          </cell>
          <cell r="N136" t="str">
            <v>Significant increase practice must be completed to permit installation of recreation facilities.</v>
          </cell>
          <cell r="O136" t="str">
            <v>Slight to moderate decrease due to construction costs,</v>
          </cell>
          <cell r="P136" t="str">
            <v>Slight decrease to moderate increase.</v>
          </cell>
          <cell r="Q136" t="str">
            <v>Cropland, Forest, Pasture, Range</v>
          </cell>
        </row>
        <row r="137">
          <cell r="A137" t="str">
            <v>Recreation Trail &amp; Walkway</v>
          </cell>
          <cell r="B137">
            <v>568</v>
          </cell>
          <cell r="C137" t="str">
            <v>Feet</v>
          </cell>
          <cell r="D137" t="str">
            <v>Significant, cropland converted to walkway.</v>
          </cell>
          <cell r="E137" t="str">
            <v>Slight decrease, if land taken out of production.</v>
          </cell>
          <cell r="F137" t="str">
            <v>Moderate increase.</v>
          </cell>
          <cell r="G137" t="str">
            <v>Significant.</v>
          </cell>
          <cell r="H137" t="str">
            <v>Slight increase.</v>
          </cell>
          <cell r="I137" t="str">
            <v>Situational</v>
          </cell>
          <cell r="J137" t="str">
            <v>Negligible.</v>
          </cell>
          <cell r="K137" t="str">
            <v>Negligible.</v>
          </cell>
          <cell r="L137" t="str">
            <v>Not Applicable.</v>
          </cell>
          <cell r="M137" t="str">
            <v>Not Applicable.</v>
          </cell>
          <cell r="N137" t="str">
            <v>Not Applicable.</v>
          </cell>
          <cell r="O137" t="str">
            <v>Slight decrease because of construction costs.</v>
          </cell>
          <cell r="P137" t="str">
            <v>Slight decrease to moderate increase.</v>
          </cell>
          <cell r="Q137" t="str">
            <v>Cropland, Forest, Pasture, Range</v>
          </cell>
        </row>
        <row r="138">
          <cell r="A138" t="str">
            <v>Regulating Water in Drainage Systems</v>
          </cell>
          <cell r="B138">
            <v>554</v>
          </cell>
          <cell r="C138" t="str">
            <v>Acre</v>
          </cell>
          <cell r="D138" t="str">
            <v>Slight to moderate.</v>
          </cell>
          <cell r="F138" t="str">
            <v>Significant increase.</v>
          </cell>
          <cell r="G138" t="str">
            <v>Significant.</v>
          </cell>
          <cell r="H138" t="str">
            <v>Slight to moderate increase.</v>
          </cell>
          <cell r="I138" t="str">
            <v>Situational</v>
          </cell>
          <cell r="J138" t="str">
            <v>Slight to moderate increase</v>
          </cell>
          <cell r="K138" t="str">
            <v>Moderate increase.</v>
          </cell>
          <cell r="L138" t="str">
            <v>Slight increase due to improved drainage or holding capacity.</v>
          </cell>
          <cell r="M138" t="str">
            <v>Slight increase due to more conductive growing conditions.</v>
          </cell>
          <cell r="N138" t="str">
            <v>Significant increase, applied to conserve surface or subsurface water by controlling outflow.</v>
          </cell>
          <cell r="O138" t="str">
            <v>Slight to moderate decrease due to implementation costs.</v>
          </cell>
          <cell r="P138" t="str">
            <v>Slight decrease to moderate increase.</v>
          </cell>
          <cell r="Q138" t="str">
            <v>Cropland, Forest, Pasture, Range</v>
          </cell>
        </row>
        <row r="139">
          <cell r="A139" t="str">
            <v>Residue Mgmt, Mulch Till</v>
          </cell>
          <cell r="B139" t="str">
            <v>329B</v>
          </cell>
          <cell r="C139" t="str">
            <v>Acre</v>
          </cell>
          <cell r="D139" t="str">
            <v>Not Applicable</v>
          </cell>
          <cell r="E139" t="str">
            <v>Not Applicable</v>
          </cell>
          <cell r="F139" t="str">
            <v>Slight Increase.</v>
          </cell>
          <cell r="G139" t="str">
            <v>Not Applicable.</v>
          </cell>
          <cell r="H139" t="str">
            <v>Slight increase.</v>
          </cell>
          <cell r="I139" t="str">
            <v>Situational</v>
          </cell>
          <cell r="J139" t="str">
            <v>Slight to moderate decrease with fewer tillage operations.</v>
          </cell>
          <cell r="K139" t="str">
            <v>Slight increase.</v>
          </cell>
          <cell r="L139" t="str">
            <v>Slight decrease in short term, long-term moderate increase.</v>
          </cell>
          <cell r="M139" t="str">
            <v>Slight to moderate decrease because of adoption of new technology.</v>
          </cell>
          <cell r="N139" t="str">
            <v>Slight to moderate decrease, longer field season.</v>
          </cell>
          <cell r="O139" t="str">
            <v>Slight increase due to reduced costs.</v>
          </cell>
          <cell r="P139" t="str">
            <v>Slight decrease or increase.</v>
          </cell>
          <cell r="Q139" t="str">
            <v>Cropland</v>
          </cell>
        </row>
        <row r="140">
          <cell r="A140" t="str">
            <v>Residue Mgmt, No Till &amp; Strip Till</v>
          </cell>
          <cell r="B140" t="str">
            <v>329A</v>
          </cell>
          <cell r="C140" t="str">
            <v>Acre</v>
          </cell>
          <cell r="D140" t="str">
            <v>Not Applicable</v>
          </cell>
          <cell r="E140" t="str">
            <v>Not Applicable</v>
          </cell>
          <cell r="F140" t="str">
            <v>Moderate increase.</v>
          </cell>
          <cell r="G140" t="str">
            <v>Not Applicable.</v>
          </cell>
          <cell r="H140" t="str">
            <v>Slight increase.</v>
          </cell>
          <cell r="I140" t="str">
            <v>Situational</v>
          </cell>
          <cell r="J140" t="str">
            <v>Slight to moderate decrease with fewer tillage operations.</v>
          </cell>
          <cell r="K140" t="str">
            <v>Slight to moderate increase to control weeds and other unique problems in residue.</v>
          </cell>
          <cell r="L140" t="str">
            <v>Slight decrease in short term, long-term moderate increase.</v>
          </cell>
          <cell r="M140" t="str">
            <v>Slight to moderate decrease because of adoption of new technology.</v>
          </cell>
          <cell r="N140" t="str">
            <v>Slight to moderate decrease, longer field season.</v>
          </cell>
          <cell r="O140" t="str">
            <v>Slight increase due to reduced costs.</v>
          </cell>
          <cell r="P140" t="str">
            <v>Slight decrease or increase.</v>
          </cell>
          <cell r="Q140" t="str">
            <v>Cropland</v>
          </cell>
        </row>
        <row r="141">
          <cell r="A141" t="str">
            <v>Residue Mgmt, Ridge Till</v>
          </cell>
          <cell r="B141" t="str">
            <v>329C</v>
          </cell>
          <cell r="C141" t="str">
            <v>Acre</v>
          </cell>
          <cell r="D141" t="str">
            <v>Not Applicable</v>
          </cell>
          <cell r="E141" t="str">
            <v>Not Applicable</v>
          </cell>
          <cell r="F141" t="str">
            <v>Slight Increase.</v>
          </cell>
          <cell r="G141" t="str">
            <v>Not Applicable.</v>
          </cell>
          <cell r="H141" t="str">
            <v> Slight increase.</v>
          </cell>
          <cell r="I141" t="str">
            <v>Situational</v>
          </cell>
          <cell r="J141" t="str">
            <v>Slight to moderate decrease with fewer tillage operations.</v>
          </cell>
          <cell r="K141" t="str">
            <v>Slight increase.</v>
          </cell>
          <cell r="L141" t="str">
            <v>Slight decrease in short term, long-term moderate increase.</v>
          </cell>
          <cell r="M141" t="str">
            <v>Slight to moderate decrease because of adoption of new technology.</v>
          </cell>
          <cell r="N141" t="str">
            <v>Slight to moderate decrease, longer field season.</v>
          </cell>
          <cell r="O141" t="str">
            <v>Slight increase due to reduced costs.</v>
          </cell>
          <cell r="P141" t="str">
            <v>Slight decrease or increase.</v>
          </cell>
          <cell r="Q141" t="str">
            <v>Cropland</v>
          </cell>
        </row>
        <row r="142">
          <cell r="A142" t="str">
            <v>Residue Mgmt, Seasonal</v>
          </cell>
          <cell r="B142">
            <v>344</v>
          </cell>
          <cell r="C142" t="str">
            <v>Acre</v>
          </cell>
          <cell r="D142" t="str">
            <v>Not Applicable</v>
          </cell>
          <cell r="E142" t="str">
            <v>Not Applicable</v>
          </cell>
          <cell r="F142" t="str">
            <v>Slight Increase.</v>
          </cell>
          <cell r="G142" t="str">
            <v>Not Applicable.</v>
          </cell>
          <cell r="H142" t="str">
            <v>Slight increase.</v>
          </cell>
          <cell r="I142" t="str">
            <v>Situational</v>
          </cell>
          <cell r="J142" t="str">
            <v>Slight increase.</v>
          </cell>
          <cell r="K142" t="str">
            <v>Slight increase.</v>
          </cell>
          <cell r="L142" t="str">
            <v>Slight decrease in short term, long-term moderate increase.</v>
          </cell>
          <cell r="M142" t="str">
            <v>Slight to moderate decrease because of adoption of new technology.</v>
          </cell>
          <cell r="N142" t="str">
            <v>Slight to moderate decrease, longer field season.</v>
          </cell>
          <cell r="O142" t="str">
            <v>Slight increase due to reduced costs.</v>
          </cell>
          <cell r="P142" t="str">
            <v>Slight decrease or increase.</v>
          </cell>
          <cell r="Q142" t="str">
            <v>Cropland</v>
          </cell>
        </row>
        <row r="143">
          <cell r="A143" t="str">
            <v>Restoration and Management of Declining Habitats</v>
          </cell>
          <cell r="B143">
            <v>643</v>
          </cell>
          <cell r="C143" t="str">
            <v>Acre</v>
          </cell>
          <cell r="D143" t="str">
            <v>Not Applicable</v>
          </cell>
          <cell r="E143" t="str">
            <v>Not Applicable</v>
          </cell>
          <cell r="F143" t="str">
            <v>Moderate increase.</v>
          </cell>
          <cell r="G143" t="str">
            <v>Slight.</v>
          </cell>
          <cell r="H143" t="str">
            <v>Negligible.</v>
          </cell>
          <cell r="I143" t="str">
            <v>Situational</v>
          </cell>
          <cell r="J143" t="str">
            <v>Negligible to significant increase depending if habitat is natural or artificial maintained.</v>
          </cell>
          <cell r="K143" t="str">
            <v>Negligible. </v>
          </cell>
          <cell r="L143" t="str">
            <v>Slight to moderate increase due to improved habitat.</v>
          </cell>
          <cell r="M143" t="str">
            <v>Significant to moderate increase in habitat capabilities.</v>
          </cell>
          <cell r="N143" t="str">
            <v>Not Applicable.</v>
          </cell>
          <cell r="O143" t="str">
            <v>Negligible decrease because of implementation costs.</v>
          </cell>
          <cell r="P143" t="str">
            <v>Slight to significant decrease.</v>
          </cell>
          <cell r="Q143" t="str">
            <v>Cropland, Forest, Pasture, Range</v>
          </cell>
        </row>
        <row r="144">
          <cell r="A144" t="str">
            <v>Riparian Forest Buffer</v>
          </cell>
          <cell r="B144">
            <v>391</v>
          </cell>
          <cell r="C144" t="str">
            <v>Acre</v>
          </cell>
          <cell r="D144" t="str">
            <v>Slight to significant.</v>
          </cell>
          <cell r="E144" t="str">
            <v>Slight to significant.</v>
          </cell>
          <cell r="F144" t="str">
            <v>Slight Increase.</v>
          </cell>
          <cell r="G144" t="str">
            <v>Significant.</v>
          </cell>
          <cell r="H144" t="str">
            <v>Slight increase.</v>
          </cell>
          <cell r="I144" t="str">
            <v>Situational</v>
          </cell>
          <cell r="J144" t="str">
            <v>Slight to moderate decrease with land taken out of production.</v>
          </cell>
          <cell r="K144" t="str">
            <v>Slight increase.</v>
          </cell>
          <cell r="L144" t="str">
            <v>Not Applicable.</v>
          </cell>
          <cell r="M144" t="str">
            <v>Not Applicable.</v>
          </cell>
          <cell r="N144" t="str">
            <v>Not Applicable.</v>
          </cell>
          <cell r="O144" t="str">
            <v>Slight to moderate decrease due to establishment cost.</v>
          </cell>
          <cell r="P144" t="str">
            <v>Slight increase to significant decrease.</v>
          </cell>
          <cell r="Q144" t="str">
            <v>Forest</v>
          </cell>
        </row>
        <row r="145">
          <cell r="A145" t="str">
            <v>Riparian Herbaceous Cover</v>
          </cell>
          <cell r="B145">
            <v>390</v>
          </cell>
          <cell r="C145" t="str">
            <v>Acre</v>
          </cell>
          <cell r="D145" t="str">
            <v>Slight to significant.</v>
          </cell>
          <cell r="E145" t="str">
            <v>Slight to significant.</v>
          </cell>
          <cell r="F145" t="str">
            <v>Slight Increase.</v>
          </cell>
          <cell r="G145" t="str">
            <v>Significant.</v>
          </cell>
          <cell r="H145" t="str">
            <v>Slight increase.</v>
          </cell>
          <cell r="I145" t="str">
            <v>Situational</v>
          </cell>
          <cell r="J145" t="str">
            <v>Slight to moderate decrease with land taken out of production.</v>
          </cell>
          <cell r="K145" t="str">
            <v>Slight increase.</v>
          </cell>
          <cell r="L145" t="str">
            <v>Not Applicable.</v>
          </cell>
          <cell r="M145" t="str">
            <v>Not Applicable.</v>
          </cell>
          <cell r="N145" t="str">
            <v>Not Applicable.</v>
          </cell>
          <cell r="O145" t="str">
            <v>Slight to moderate decrease due to establishment cost.</v>
          </cell>
          <cell r="P145" t="str">
            <v>Slight increase to moderate decrease.</v>
          </cell>
          <cell r="Q145" t="str">
            <v>Cropland, Forest, Pasture, Range</v>
          </cell>
        </row>
        <row r="146">
          <cell r="A146" t="str">
            <v>Rock Barrier</v>
          </cell>
          <cell r="B146">
            <v>555</v>
          </cell>
          <cell r="C146" t="str">
            <v>Feet</v>
          </cell>
          <cell r="D146" t="str">
            <v>Not Applicable</v>
          </cell>
          <cell r="E146" t="str">
            <v>Not Applicable</v>
          </cell>
          <cell r="F146" t="str">
            <v>Moderate increase.</v>
          </cell>
          <cell r="G146" t="str">
            <v>Significant.</v>
          </cell>
          <cell r="H146" t="str">
            <v>Slight increase.</v>
          </cell>
          <cell r="I146" t="str">
            <v>Situational</v>
          </cell>
          <cell r="J146" t="str">
            <v>Slight increase.</v>
          </cell>
          <cell r="K146" t="str">
            <v>Slight increase.</v>
          </cell>
          <cell r="L146" t="str">
            <v>Not Applicable.</v>
          </cell>
          <cell r="M146" t="str">
            <v>Slight to moderate increase due to stabilization of steeply sloping land.</v>
          </cell>
          <cell r="N146" t="str">
            <v>Not Applicable.</v>
          </cell>
          <cell r="O146" t="str">
            <v>Moderate to significant decrease because of construction cost.</v>
          </cell>
          <cell r="P146" t="str">
            <v>Slight to moderate decrease.</v>
          </cell>
          <cell r="Q146" t="str">
            <v>Cropland, Forest, Pasture, Range</v>
          </cell>
        </row>
        <row r="147">
          <cell r="A147" t="str">
            <v>Roof Runoff Mgmt</v>
          </cell>
          <cell r="B147">
            <v>558</v>
          </cell>
          <cell r="C147" t="str">
            <v>Number</v>
          </cell>
          <cell r="D147" t="str">
            <v>Not Applicable</v>
          </cell>
          <cell r="E147" t="str">
            <v>Not Applicable</v>
          </cell>
          <cell r="F147" t="str">
            <v>Moderate increase.</v>
          </cell>
          <cell r="G147" t="str">
            <v>Moderate.</v>
          </cell>
          <cell r="H147" t="str">
            <v>Negligible.</v>
          </cell>
          <cell r="I147" t="str">
            <v>Situational</v>
          </cell>
          <cell r="J147" t="str">
            <v>Slight increase.</v>
          </cell>
          <cell r="K147" t="str">
            <v>Slight increase.</v>
          </cell>
          <cell r="L147" t="str">
            <v>Not Applicable.</v>
          </cell>
          <cell r="M147" t="str">
            <v>Not Applicable.</v>
          </cell>
          <cell r="N147" t="str">
            <v>Not Applicable.</v>
          </cell>
          <cell r="O147" t="str">
            <v>Slight decrease due to construction cost.</v>
          </cell>
          <cell r="P147" t="str">
            <v>Slight decrease.</v>
          </cell>
          <cell r="Q147" t="str">
            <v>Cropland, Forest, Pasture, Range</v>
          </cell>
        </row>
        <row r="148">
          <cell r="A148" t="str">
            <v>Row Arrangement</v>
          </cell>
          <cell r="B148">
            <v>557</v>
          </cell>
          <cell r="C148" t="str">
            <v>Acre</v>
          </cell>
          <cell r="D148" t="str">
            <v>Not Applicable</v>
          </cell>
          <cell r="E148" t="str">
            <v>Not Applicable</v>
          </cell>
          <cell r="F148" t="str">
            <v>Negligible. </v>
          </cell>
          <cell r="G148" t="str">
            <v>Not Applicable.</v>
          </cell>
          <cell r="H148" t="str">
            <v>Negligible.</v>
          </cell>
          <cell r="I148" t="str">
            <v>Situational</v>
          </cell>
          <cell r="J148" t="str">
            <v>Slight to moderate increase.</v>
          </cell>
          <cell r="K148" t="str">
            <v>Slight increase.</v>
          </cell>
          <cell r="L148" t="str">
            <v>Slight increase due to adequate drainage and erosion control.</v>
          </cell>
          <cell r="M148" t="str">
            <v>Slight decrease due to following designed row pattern.</v>
          </cell>
          <cell r="N148" t="str">
            <v>Negligible.</v>
          </cell>
          <cell r="O148" t="str">
            <v>Slight decrease due to high fuel and labor requirements.</v>
          </cell>
          <cell r="P148" t="str">
            <v>Slight decrease to slight increase.</v>
          </cell>
          <cell r="Q148" t="str">
            <v>Cropland</v>
          </cell>
        </row>
        <row r="149">
          <cell r="A149" t="str">
            <v>Runoff Mgmt System</v>
          </cell>
          <cell r="B149">
            <v>570</v>
          </cell>
          <cell r="C149" t="str">
            <v>Number</v>
          </cell>
          <cell r="D149" t="str">
            <v>Not Applicable</v>
          </cell>
          <cell r="E149" t="str">
            <v>Not Applicable</v>
          </cell>
          <cell r="F149" t="str">
            <v>Moderate increase.</v>
          </cell>
          <cell r="G149" t="str">
            <v>Significant.</v>
          </cell>
          <cell r="H149" t="str">
            <v>Moderate increase.</v>
          </cell>
          <cell r="I149" t="str">
            <v>Situational</v>
          </cell>
          <cell r="J149" t="str">
            <v>Slight increase.</v>
          </cell>
          <cell r="K149" t="str">
            <v>Slight increase.</v>
          </cell>
          <cell r="L149" t="str">
            <v>Not Applicable.</v>
          </cell>
          <cell r="M149" t="str">
            <v>Not Applicable.</v>
          </cell>
          <cell r="N149" t="str">
            <v>Significant increase, practice must be in place prior to construction start.</v>
          </cell>
          <cell r="O149" t="str">
            <v>Slight to moderate decrease due to construction costs.</v>
          </cell>
          <cell r="P149" t="str">
            <v>Slight decrease to moderate increase.</v>
          </cell>
          <cell r="Q149" t="str">
            <v>Cropland, Forest, Pasture, Range</v>
          </cell>
        </row>
        <row r="150">
          <cell r="A150" t="str">
            <v>Sediment Basin</v>
          </cell>
          <cell r="B150">
            <v>350</v>
          </cell>
          <cell r="C150" t="str">
            <v>Number</v>
          </cell>
          <cell r="D150" t="str">
            <v>Significant, convert to water &amp; sediment storage.</v>
          </cell>
          <cell r="E150" t="str">
            <v>Significant decrease, land converted to water &amp; sediment storage.</v>
          </cell>
          <cell r="F150" t="str">
            <v>Significant increase.</v>
          </cell>
          <cell r="G150" t="str">
            <v>Significant.</v>
          </cell>
          <cell r="H150" t="str">
            <v>Moderate increase.</v>
          </cell>
          <cell r="I150" t="str">
            <v>Situational</v>
          </cell>
          <cell r="J150" t="str">
            <v>Negligible.</v>
          </cell>
          <cell r="K150" t="str">
            <v>Negligible.</v>
          </cell>
          <cell r="L150" t="str">
            <v>Not Applicable.</v>
          </cell>
          <cell r="M150" t="str">
            <v>Significant increase in preserving the capacity of waterways.</v>
          </cell>
          <cell r="N150" t="str">
            <v>Not Applicable.</v>
          </cell>
          <cell r="O150" t="str">
            <v>Moderate to significant decrease to construction costs.</v>
          </cell>
          <cell r="P150" t="str">
            <v>Moderate decrease to slight increase.</v>
          </cell>
          <cell r="Q150" t="str">
            <v>Cropland, Forest, Pasture, Range</v>
          </cell>
        </row>
        <row r="151">
          <cell r="A151" t="str">
            <v>Shallow Water Management for Wildlife</v>
          </cell>
          <cell r="B151">
            <v>646</v>
          </cell>
          <cell r="C151" t="str">
            <v>Acre</v>
          </cell>
          <cell r="D151" t="str">
            <v>Not Applicable</v>
          </cell>
          <cell r="E151" t="str">
            <v>Not Applicable</v>
          </cell>
          <cell r="F151" t="str">
            <v>Moderate increase.</v>
          </cell>
          <cell r="G151" t="str">
            <v>Slight.</v>
          </cell>
          <cell r="H151" t="str">
            <v>Negligible.</v>
          </cell>
          <cell r="I151" t="str">
            <v>Situational</v>
          </cell>
          <cell r="J151" t="str">
            <v>Negligible to significant increase depending if water level is natural or artificial maintained.</v>
          </cell>
          <cell r="K151" t="str">
            <v>Negligible. </v>
          </cell>
          <cell r="L151" t="str">
            <v>Slight to moderate increase due to improved habitat.</v>
          </cell>
          <cell r="M151" t="str">
            <v>Significant to moderate increase in habitat capabilities.</v>
          </cell>
          <cell r="N151" t="str">
            <v>Not Applicable.</v>
          </cell>
          <cell r="O151" t="str">
            <v>Negligible decrease because of implementation costs.</v>
          </cell>
          <cell r="P151" t="str">
            <v>Slight increase to moderate decrease.</v>
          </cell>
          <cell r="Q151" t="str">
            <v>Cropland, Forest, Pasture, Range</v>
          </cell>
        </row>
        <row r="152">
          <cell r="A152" t="str">
            <v>Shrub Pruning</v>
          </cell>
          <cell r="B152">
            <v>660</v>
          </cell>
          <cell r="C152" t="str">
            <v>Acre</v>
          </cell>
          <cell r="D152" t="str">
            <v>Not Applicable</v>
          </cell>
          <cell r="E152" t="str">
            <v>Not Applicable</v>
          </cell>
          <cell r="F152" t="str">
            <v>Negligible. </v>
          </cell>
          <cell r="G152" t="str">
            <v>Moderate.</v>
          </cell>
          <cell r="H152" t="str">
            <v>Slight increase.</v>
          </cell>
          <cell r="I152" t="str">
            <v>Situational</v>
          </cell>
          <cell r="J152" t="str">
            <v>Moderate increase.</v>
          </cell>
          <cell r="K152" t="str">
            <v>Slight increase.</v>
          </cell>
          <cell r="L152" t="str">
            <v>Slight increase due to improved growing conditions.</v>
          </cell>
          <cell r="M152" t="str">
            <v>Not Applicable.</v>
          </cell>
          <cell r="N152" t="str">
            <v>Significant increase, consider effects on the nesting and breeding or arboreal species.</v>
          </cell>
          <cell r="O152" t="str">
            <v>Slight decrease due to implementation cost.</v>
          </cell>
          <cell r="P152" t="str">
            <v>Slight decrease.</v>
          </cell>
          <cell r="Q152" t="str">
            <v>Forest</v>
          </cell>
        </row>
        <row r="153">
          <cell r="A153" t="str">
            <v>Soil Salinity Mgmt-Nonirrigated</v>
          </cell>
          <cell r="B153">
            <v>571</v>
          </cell>
          <cell r="C153" t="str">
            <v>Acre</v>
          </cell>
          <cell r="D153" t="str">
            <v>Slight to moderate.</v>
          </cell>
          <cell r="E153" t="str">
            <v>Slight to moderate increase.</v>
          </cell>
          <cell r="F153" t="str">
            <v>Slight Increase.</v>
          </cell>
          <cell r="G153" t="str">
            <v>Moderate.</v>
          </cell>
          <cell r="H153" t="str">
            <v>Slight increase.</v>
          </cell>
          <cell r="I153" t="str">
            <v>Situational</v>
          </cell>
          <cell r="J153" t="str">
            <v>Slight to moderate increase.</v>
          </cell>
          <cell r="K153" t="str">
            <v>Moderate increase.</v>
          </cell>
          <cell r="L153" t="str">
            <v>Slight increase due to reduction of salts.</v>
          </cell>
          <cell r="M153" t="str">
            <v>Slight increase due to more conductive growing conditions.</v>
          </cell>
          <cell r="N153" t="str">
            <v>Not Applicable.</v>
          </cell>
          <cell r="O153" t="str">
            <v>Slight to moderate decrease because of construction and/or establishment costs.</v>
          </cell>
          <cell r="P153" t="str">
            <v>Slight decrease to moderate increase.</v>
          </cell>
          <cell r="Q153" t="str">
            <v>Cropland, Forest, Pasture, Range</v>
          </cell>
        </row>
        <row r="154">
          <cell r="A154" t="str">
            <v>Spoil Spreading</v>
          </cell>
          <cell r="B154">
            <v>572</v>
          </cell>
          <cell r="C154" t="str">
            <v>Feet</v>
          </cell>
          <cell r="D154" t="str">
            <v>Slight to significant.</v>
          </cell>
          <cell r="E154" t="str">
            <v>Slight to significant.</v>
          </cell>
          <cell r="F154" t="str">
            <v>Moderate increase.</v>
          </cell>
          <cell r="G154" t="str">
            <v>Moderate.</v>
          </cell>
          <cell r="H154" t="str">
            <v>Not Applicable.</v>
          </cell>
          <cell r="I154" t="str">
            <v>Situational</v>
          </cell>
          <cell r="J154" t="str">
            <v>Negligible.</v>
          </cell>
          <cell r="K154" t="str">
            <v>Negligible.</v>
          </cell>
          <cell r="L154" t="str">
            <v>Not Applicable.</v>
          </cell>
          <cell r="M154" t="str">
            <v>Slight increase by permitting use of land occupied by spoil.</v>
          </cell>
          <cell r="N154" t="str">
            <v>Not Applicable.</v>
          </cell>
          <cell r="O154" t="str">
            <v>Moderate to significant decrease due to construction costs.</v>
          </cell>
          <cell r="P154" t="str">
            <v>Moderate decrease.</v>
          </cell>
          <cell r="Q154" t="str">
            <v>Cropland, Forest, Pasture, Range</v>
          </cell>
        </row>
        <row r="155">
          <cell r="A155" t="str">
            <v>Spring Development</v>
          </cell>
          <cell r="B155">
            <v>574</v>
          </cell>
          <cell r="C155" t="str">
            <v>Number</v>
          </cell>
          <cell r="D155" t="str">
            <v>N/A, if currently grazed or wildlife, significant it change from cropland.</v>
          </cell>
          <cell r="E155" t="str">
            <v>Significant increase if land is brought into production.</v>
          </cell>
          <cell r="F155" t="str">
            <v>Moderate increase.</v>
          </cell>
          <cell r="G155" t="str">
            <v> Significant.</v>
          </cell>
          <cell r="H155" t="str">
            <v>Slight increase.</v>
          </cell>
          <cell r="I155" t="str">
            <v>Situational</v>
          </cell>
          <cell r="J155" t="str">
            <v>Slight to moderate increase.</v>
          </cell>
          <cell r="K155" t="str">
            <v>Slight to moderate increase.</v>
          </cell>
          <cell r="L155" t="str">
            <v>Not Applicable.</v>
          </cell>
          <cell r="M155" t="str">
            <v>Slight increase due dependable water supply.</v>
          </cell>
          <cell r="N155" t="str">
            <v>Not Applicable.</v>
          </cell>
          <cell r="O155" t="str">
            <v>Moderate decrease due to construction costs.</v>
          </cell>
          <cell r="P155" t="str">
            <v>Slight to moderate increase.</v>
          </cell>
          <cell r="Q155" t="str">
            <v>Cropland, Forest, Pasture, Range</v>
          </cell>
        </row>
        <row r="156">
          <cell r="A156" t="str">
            <v>Stream Channel Stabilization</v>
          </cell>
          <cell r="B156">
            <v>584</v>
          </cell>
          <cell r="C156" t="str">
            <v>Feet</v>
          </cell>
          <cell r="D156" t="str">
            <v>Not Applicable</v>
          </cell>
          <cell r="E156" t="str">
            <v>Slight decrease, channel banks out of crop production.</v>
          </cell>
          <cell r="F156" t="str">
            <v>Moderate increase.</v>
          </cell>
          <cell r="G156" t="str">
            <v>Significant.</v>
          </cell>
          <cell r="H156" t="str">
            <v>Slight to moderate increase.</v>
          </cell>
          <cell r="I156" t="str">
            <v>Situational</v>
          </cell>
          <cell r="J156" t="str">
            <v>Slight increase.</v>
          </cell>
          <cell r="K156" t="str">
            <v>Slight increase.</v>
          </cell>
          <cell r="L156" t="str">
            <v>Not Applicable.</v>
          </cell>
          <cell r="M156" t="str">
            <v>Not Applicable.</v>
          </cell>
          <cell r="N156" t="str">
            <v>Not Applicable.</v>
          </cell>
          <cell r="O156" t="str">
            <v>Significant decrease due to construction or establishment costs.</v>
          </cell>
          <cell r="P156" t="str">
            <v>Moderate decrease.</v>
          </cell>
          <cell r="Q156" t="str">
            <v>Cropland, Forest, Pasture, Range</v>
          </cell>
        </row>
        <row r="157">
          <cell r="A157" t="str">
            <v>Streambank &amp; Shoreline Protection</v>
          </cell>
          <cell r="B157">
            <v>580</v>
          </cell>
          <cell r="C157" t="str">
            <v>Feet</v>
          </cell>
          <cell r="D157" t="str">
            <v>Not Applicable</v>
          </cell>
          <cell r="E157" t="str">
            <v>Slight decrease, channel banks out of crop production.</v>
          </cell>
          <cell r="F157" t="str">
            <v>Moderate increase.</v>
          </cell>
          <cell r="G157" t="str">
            <v>Significant.</v>
          </cell>
          <cell r="H157" t="str">
            <v>Slight to moderate increase.</v>
          </cell>
          <cell r="I157" t="str">
            <v>Situational</v>
          </cell>
          <cell r="J157" t="str">
            <v>Significant increase to build fences, then negligible.</v>
          </cell>
          <cell r="K157" t="str">
            <v>Negligible.</v>
          </cell>
          <cell r="L157" t="str">
            <v>Not Applicable.</v>
          </cell>
          <cell r="M157" t="str">
            <v>Not Applicable.</v>
          </cell>
          <cell r="N157" t="str">
            <v>Not Applicable.</v>
          </cell>
          <cell r="O157" t="str">
            <v>Moderate decrease due to construction or establishment costs.</v>
          </cell>
          <cell r="P157" t="str">
            <v>Moderate decrease.</v>
          </cell>
          <cell r="Q157" t="str">
            <v>Cropland, Forest, Pasture, Range</v>
          </cell>
        </row>
        <row r="158">
          <cell r="A158" t="str">
            <v>Strip-Cropping (contour)</v>
          </cell>
          <cell r="B158">
            <v>585</v>
          </cell>
          <cell r="C158" t="str">
            <v>Acre</v>
          </cell>
          <cell r="D158" t="str">
            <v>Not Applicable</v>
          </cell>
          <cell r="E158" t="str">
            <v>Slight decrease, corners and end rows taken out of production.</v>
          </cell>
          <cell r="F158" t="str">
            <v>Negligible. </v>
          </cell>
          <cell r="G158" t="str">
            <v>Not Applicable.</v>
          </cell>
          <cell r="H158" t="str">
            <v>Negligible to slight increase.</v>
          </cell>
          <cell r="I158" t="str">
            <v>Situational</v>
          </cell>
          <cell r="J158" t="str">
            <v>Slight increase where short rows exist, and time to move between strips.</v>
          </cell>
          <cell r="K158" t="str">
            <v>Slight to moderate increase to manage new mix of enterprises.</v>
          </cell>
          <cell r="L158" t="str">
            <v>Slight increase due to reduction of water erosion.</v>
          </cell>
          <cell r="M158" t="str">
            <v>Slight to moderate decrease due to following designed cropping pattern.</v>
          </cell>
          <cell r="N158" t="str">
            <v>Negligible.</v>
          </cell>
          <cell r="O158" t="str">
            <v>Slight decrease due to higher fuel and labor requirements.</v>
          </cell>
          <cell r="P158" t="str">
            <v>Slight decrease.</v>
          </cell>
          <cell r="Q158" t="str">
            <v>Cropland</v>
          </cell>
        </row>
        <row r="159">
          <cell r="A159" t="str">
            <v>Strip-Cropping (field)</v>
          </cell>
          <cell r="B159">
            <v>586</v>
          </cell>
          <cell r="C159" t="str">
            <v>Acre</v>
          </cell>
          <cell r="D159" t="str">
            <v>Not Applicable</v>
          </cell>
          <cell r="E159" t="str">
            <v>N/A, or slight decrease, corners and end rows taken out of production.</v>
          </cell>
          <cell r="F159" t="str">
            <v>Negligible. </v>
          </cell>
          <cell r="G159" t="str">
            <v>Not Applicable.</v>
          </cell>
          <cell r="H159" t="str">
            <v>Negligible to slight increase.</v>
          </cell>
          <cell r="I159" t="str">
            <v>Situational</v>
          </cell>
          <cell r="J159" t="str">
            <v>Slight increase when moving between strips.</v>
          </cell>
          <cell r="K159" t="str">
            <v>Slight to moderate increase to manage new mix of enterprises.</v>
          </cell>
          <cell r="L159" t="str">
            <v>Slight increase due to reduction of water erosion.</v>
          </cell>
          <cell r="M159" t="str">
            <v>Slight to moderate decrease due to following designed cropping pattern.</v>
          </cell>
          <cell r="N159" t="str">
            <v>Negligible.</v>
          </cell>
          <cell r="O159" t="str">
            <v>Slight decrease due to higher fuel and labor requirements.</v>
          </cell>
          <cell r="P159" t="str">
            <v>Slight decrease.</v>
          </cell>
          <cell r="Q159" t="str">
            <v>Cropland</v>
          </cell>
        </row>
        <row r="160">
          <cell r="A160" t="str">
            <v>Structure for Water Control</v>
          </cell>
          <cell r="B160">
            <v>587</v>
          </cell>
          <cell r="C160" t="str">
            <v>Number</v>
          </cell>
          <cell r="D160" t="str">
            <v>Not Applicable</v>
          </cell>
          <cell r="E160" t="str">
            <v>Slight decrease, structure built on cropland.</v>
          </cell>
          <cell r="F160" t="str">
            <v>Moderate increase.</v>
          </cell>
          <cell r="G160" t="str">
            <v>Significant.</v>
          </cell>
          <cell r="H160" t="str">
            <v>Slight increase.</v>
          </cell>
          <cell r="I160" t="str">
            <v>Situational</v>
          </cell>
          <cell r="J160" t="str">
            <v>Slight to moderate decrease.</v>
          </cell>
          <cell r="K160" t="str">
            <v>Slight increase.</v>
          </cell>
          <cell r="L160" t="str">
            <v>Not Applicable.</v>
          </cell>
          <cell r="M160" t="str">
            <v>Not Applicable.</v>
          </cell>
          <cell r="N160" t="str">
            <v>Significant increase, control the stage, discharge, delivery and direction of flow of water.</v>
          </cell>
          <cell r="O160" t="str">
            <v>Moderate to significant decrease due to construction costs.</v>
          </cell>
          <cell r="P160" t="str">
            <v>Sight decrease to moderate increase.</v>
          </cell>
          <cell r="Q160" t="str">
            <v>Cropland, Forest, Pasture, Range</v>
          </cell>
        </row>
        <row r="161">
          <cell r="A161" t="str">
            <v>Subsurface Drains</v>
          </cell>
          <cell r="B161">
            <v>606</v>
          </cell>
          <cell r="C161" t="str">
            <v>Feet</v>
          </cell>
          <cell r="D161" t="str">
            <v>Significant if land use changes.</v>
          </cell>
          <cell r="E161" t="str">
            <v>Significant increase, if land brought into production.</v>
          </cell>
          <cell r="F161" t="str">
            <v>Moderate increase.</v>
          </cell>
          <cell r="G161" t="str">
            <v>Significant.</v>
          </cell>
          <cell r="H161" t="str">
            <v>Negligible to slight increase.</v>
          </cell>
          <cell r="I161" t="str">
            <v>Situational</v>
          </cell>
          <cell r="J161" t="str">
            <v>Slight to moderate decrease due to reduced soil wetness, better traction and reduced drag.</v>
          </cell>
          <cell r="K161" t="str">
            <v>Negligible.</v>
          </cell>
          <cell r="L161" t="str">
            <v>Slight increase due to improved drainage.</v>
          </cell>
          <cell r="M161" t="str">
            <v>Slight increase due to more conductive growing conditions.</v>
          </cell>
          <cell r="N161" t="str">
            <v>Significant increase, practice must be installed prior to planting.</v>
          </cell>
          <cell r="O161" t="str">
            <v>Slight to moderate decrease because of installation costs.</v>
          </cell>
          <cell r="P161" t="str">
            <v>Slight decrease to moderate increase.</v>
          </cell>
          <cell r="Q161" t="str">
            <v>Cropland</v>
          </cell>
        </row>
        <row r="162">
          <cell r="A162" t="str">
            <v>Surface Drainage Field Ditch</v>
          </cell>
          <cell r="B162">
            <v>607</v>
          </cell>
          <cell r="C162" t="str">
            <v>Feet</v>
          </cell>
          <cell r="D162" t="str">
            <v>Significant if land use changes.</v>
          </cell>
          <cell r="E162" t="str">
            <v>Significant increase, if land brought into production.</v>
          </cell>
          <cell r="F162" t="str">
            <v>Moderate increase.</v>
          </cell>
          <cell r="G162" t="str">
            <v>Moderate.</v>
          </cell>
          <cell r="H162" t="str">
            <v>Slight increase.</v>
          </cell>
          <cell r="I162" t="str">
            <v>Situational</v>
          </cell>
          <cell r="J162" t="str">
            <v>Slight to moderate decrease due to reduced soil wetness, better traction and reduced drag.</v>
          </cell>
          <cell r="K162" t="str">
            <v>Negligible.</v>
          </cell>
          <cell r="L162" t="str">
            <v>Slight increase due to improved drainage.</v>
          </cell>
          <cell r="M162" t="str">
            <v>Slight increase due to more conductive growing conditions.</v>
          </cell>
          <cell r="N162" t="str">
            <v>Significant increase,  practice must be installed before drainage benefits can be realized.</v>
          </cell>
          <cell r="O162" t="str">
            <v>Slight to moderate decrease because of installation costs.</v>
          </cell>
          <cell r="P162" t="str">
            <v>Slight decrease to moderate increase.</v>
          </cell>
          <cell r="Q162" t="str">
            <v>Cropland</v>
          </cell>
        </row>
        <row r="163">
          <cell r="A163" t="str">
            <v>Surface Drainage Main or Lateral</v>
          </cell>
          <cell r="B163">
            <v>608</v>
          </cell>
          <cell r="C163" t="str">
            <v>Feet</v>
          </cell>
          <cell r="D163" t="str">
            <v>Significant if land use changes.</v>
          </cell>
          <cell r="E163" t="str">
            <v>Significant increase,</v>
          </cell>
          <cell r="F163" t="str">
            <v>Moderate increase.</v>
          </cell>
          <cell r="G163" t="str">
            <v>Significant.</v>
          </cell>
          <cell r="H163" t="str">
            <v>Slight to moderate increase.</v>
          </cell>
          <cell r="I163" t="str">
            <v>Situational</v>
          </cell>
          <cell r="J163" t="str">
            <v>Slight to moderate decrease due to reduced soil wetness, better traction and reduced drag.</v>
          </cell>
          <cell r="K163" t="str">
            <v>Negligible.</v>
          </cell>
          <cell r="L163" t="str">
            <v>Slight increase due to improved drainage.</v>
          </cell>
          <cell r="M163" t="str">
            <v>Slight increase due to more conductive growing conditions.</v>
          </cell>
          <cell r="N163" t="str">
            <v>Significant increase, practice must be installed before drainage benefits can be realized.</v>
          </cell>
          <cell r="O163" t="str">
            <v> Significant decrease because of installation costs.</v>
          </cell>
          <cell r="P163" t="str">
            <v>Slight decrease to moderate increase.</v>
          </cell>
          <cell r="Q163" t="str">
            <v>Cropland</v>
          </cell>
        </row>
        <row r="164">
          <cell r="A164" t="str">
            <v>Surface Roughening</v>
          </cell>
          <cell r="B164">
            <v>609</v>
          </cell>
          <cell r="C164" t="str">
            <v>Acre</v>
          </cell>
          <cell r="D164" t="str">
            <v>Not Applicable</v>
          </cell>
          <cell r="E164" t="str">
            <v>Not Applicable</v>
          </cell>
          <cell r="F164" t="str">
            <v>Slight Increase.</v>
          </cell>
          <cell r="G164" t="str">
            <v>Not Applicable.</v>
          </cell>
          <cell r="H164" t="str">
            <v>Negligible to slight increase.</v>
          </cell>
          <cell r="I164" t="str">
            <v>Situational</v>
          </cell>
          <cell r="J164" t="str">
            <v>Moderate increase to perform tillage/roughening operations.</v>
          </cell>
          <cell r="K164" t="str">
            <v>Negligible.</v>
          </cell>
          <cell r="L164" t="str">
            <v>Not Applicable.</v>
          </cell>
          <cell r="M164" t="str">
            <v>Slight decrease due to incorporating practice into cropping system.</v>
          </cell>
          <cell r="N164" t="str">
            <v>Significant increase, applied during periods of high probability for erosive winds.</v>
          </cell>
          <cell r="O164" t="str">
            <v>Negligible to slight decrease due to fuel and labor requirements.</v>
          </cell>
          <cell r="P164" t="str">
            <v>Slight decrease.</v>
          </cell>
          <cell r="Q164" t="str">
            <v>Cropland</v>
          </cell>
        </row>
        <row r="165">
          <cell r="A165" t="str">
            <v>Terraces (gradient)</v>
          </cell>
          <cell r="B165" t="str">
            <v>600g</v>
          </cell>
          <cell r="C165" t="str">
            <v>Feet</v>
          </cell>
          <cell r="D165" t="str">
            <v>Slight, convert to terrace and water/sediment storage.</v>
          </cell>
          <cell r="E165" t="str">
            <v>Moderate decrease, lose cropland as terrace is installed.</v>
          </cell>
          <cell r="F165" t="str">
            <v>Moderate increase.</v>
          </cell>
          <cell r="G165" t="str">
            <v>Significant.</v>
          </cell>
          <cell r="H165" t="str">
            <v>Slight to moderate increase.</v>
          </cell>
          <cell r="I165" t="str">
            <v>Situational</v>
          </cell>
          <cell r="J165" t="str">
            <v>Slight to moderate increase to maintain terraces annually.</v>
          </cell>
          <cell r="K165" t="str">
            <v>Negligible.</v>
          </cell>
          <cell r="L165" t="str">
            <v>Slight decrease due to displacement of topsoil, especially within the channel area.</v>
          </cell>
          <cell r="M165" t="str">
            <v>Slight decrease due to following designed row pattern.</v>
          </cell>
          <cell r="N165" t="str">
            <v>Slight to moderate increase, depending on the presence and effect of ephemeral gullies.</v>
          </cell>
          <cell r="O165" t="str">
            <v>Moderate decrease due to construction costs.</v>
          </cell>
          <cell r="P165" t="str">
            <v>Slight decrease to slight increase.</v>
          </cell>
          <cell r="Q165" t="str">
            <v>Cropland</v>
          </cell>
        </row>
        <row r="166">
          <cell r="A166" t="str">
            <v>Terraces (storage)</v>
          </cell>
          <cell r="B166" t="str">
            <v>600s</v>
          </cell>
          <cell r="C166" t="str">
            <v>Feet</v>
          </cell>
          <cell r="D166" t="str">
            <v>Slight, convert to terrace and water/sediment storage.</v>
          </cell>
          <cell r="E166" t="str">
            <v>Moderate decrease, lose cropland as terrace is installed.</v>
          </cell>
          <cell r="F166" t="str">
            <v>Moderate increase.</v>
          </cell>
          <cell r="G166" t="str">
            <v>Significant.</v>
          </cell>
          <cell r="H166" t="str">
            <v>Slight to moderate increase.</v>
          </cell>
          <cell r="I166" t="str">
            <v>Situational</v>
          </cell>
          <cell r="J166" t="str">
            <v>Slight to moderate increase to maintain terraces annually.</v>
          </cell>
          <cell r="K166" t="str">
            <v>Negligible.</v>
          </cell>
          <cell r="L166" t="str">
            <v>Negligible to slight increase due to improved water conservation.</v>
          </cell>
          <cell r="M166" t="str">
            <v>Slight decrease due to incorporating terrace into cropping system.</v>
          </cell>
          <cell r="N166" t="str">
            <v>Not Applicable.</v>
          </cell>
          <cell r="O166" t="str">
            <v>Moderate decrease due to construction costs.</v>
          </cell>
          <cell r="P166" t="str">
            <v>Slight decrease to slight increase.</v>
          </cell>
          <cell r="Q166" t="str">
            <v>Cropland</v>
          </cell>
        </row>
        <row r="167">
          <cell r="A167" t="str">
            <v>Toxic Salt Reduction</v>
          </cell>
          <cell r="B167">
            <v>610</v>
          </cell>
          <cell r="C167" t="str">
            <v>Acre</v>
          </cell>
          <cell r="D167" t="str">
            <v>Slight to significant.</v>
          </cell>
          <cell r="E167" t="str">
            <v>Slight to significant.</v>
          </cell>
          <cell r="F167" t="str">
            <v>Slight Increase.</v>
          </cell>
          <cell r="G167" t="str">
            <v>Not Applicable.</v>
          </cell>
          <cell r="H167" t="str">
            <v>Negligible.</v>
          </cell>
          <cell r="I167" t="str">
            <v>Situational</v>
          </cell>
          <cell r="J167" t="str">
            <v>Slight to moderate.</v>
          </cell>
          <cell r="K167" t="str">
            <v>Slight to moderate.</v>
          </cell>
          <cell r="L167" t="str">
            <v>Slight to moderate increase increase due to reduced salt levels.</v>
          </cell>
          <cell r="M167" t="str">
            <v>Slight decrease based on methods used to reduce concentrations.</v>
          </cell>
          <cell r="N167" t="str">
            <v>Moderate to significant increase, depending on level of concentration.</v>
          </cell>
          <cell r="O167" t="str">
            <v>Slight decrease due to establishment costs.</v>
          </cell>
          <cell r="P167" t="str">
            <v>Moderate decrease to slight increase.</v>
          </cell>
          <cell r="Q167" t="str">
            <v>Cropland, Forest, Pasture, Range</v>
          </cell>
        </row>
        <row r="168">
          <cell r="A168" t="str">
            <v>Tree/Shrub Establishment</v>
          </cell>
          <cell r="B168">
            <v>612</v>
          </cell>
          <cell r="C168" t="str">
            <v>Acre</v>
          </cell>
          <cell r="D168" t="str">
            <v>Significant, if converting to woodland.</v>
          </cell>
          <cell r="E168" t="str">
            <v>Significant decrease.</v>
          </cell>
          <cell r="F168" t="str">
            <v>Slight Increase.</v>
          </cell>
          <cell r="G168" t="str">
            <v>Significant.</v>
          </cell>
          <cell r="H168" t="str">
            <v>Slight increase.</v>
          </cell>
          <cell r="I168" t="str">
            <v>Situational</v>
          </cell>
          <cell r="J168" t="str">
            <v>Moderate to significant increase during planting, otherwise negligible.</v>
          </cell>
          <cell r="K168" t="str">
            <v>Negligible.</v>
          </cell>
          <cell r="L168" t="str">
            <v>Not Applicable.</v>
          </cell>
          <cell r="M168" t="str">
            <v>Not Applicable.</v>
          </cell>
          <cell r="N168" t="str">
            <v>Significant increase, species should be suitable for the planned purpose.</v>
          </cell>
          <cell r="O168" t="str">
            <v>Slight to moderate decrease because of establishment costs.</v>
          </cell>
          <cell r="P168" t="str">
            <v>Slight decrease.</v>
          </cell>
          <cell r="Q168" t="str">
            <v>Forest</v>
          </cell>
        </row>
        <row r="169">
          <cell r="A169" t="str">
            <v>Trough or Tank</v>
          </cell>
          <cell r="B169">
            <v>614</v>
          </cell>
          <cell r="C169" t="str">
            <v>Number</v>
          </cell>
          <cell r="D169" t="str">
            <v>Not Applicable</v>
          </cell>
          <cell r="E169" t="str">
            <v>Moderate is livestock can access additional land.</v>
          </cell>
          <cell r="F169" t="str">
            <v>Slight Increase.</v>
          </cell>
          <cell r="G169" t="str">
            <v>Moderate.</v>
          </cell>
          <cell r="H169" t="str">
            <v>Slight increase.</v>
          </cell>
          <cell r="I169" t="str">
            <v>Situational</v>
          </cell>
          <cell r="J169" t="str">
            <v>Slight increase.</v>
          </cell>
          <cell r="K169" t="str">
            <v>Slight to moderate increase.</v>
          </cell>
          <cell r="L169" t="str">
            <v>Not Applicable.</v>
          </cell>
          <cell r="M169" t="str">
            <v>Slight increase due to opportunity for improved grazing distribution.</v>
          </cell>
          <cell r="N169" t="str">
            <v>Not Applicable.</v>
          </cell>
          <cell r="O169" t="str">
            <v>Slight decrease due to implementation cost.</v>
          </cell>
          <cell r="P169" t="str">
            <v>Slight increase.</v>
          </cell>
          <cell r="Q169" t="str">
            <v>Cropland, Forest, Pasture, Range</v>
          </cell>
        </row>
        <row r="170">
          <cell r="A170" t="str">
            <v>Underground Outlets</v>
          </cell>
          <cell r="B170">
            <v>620</v>
          </cell>
          <cell r="C170" t="str">
            <v>Feet</v>
          </cell>
          <cell r="D170" t="str">
            <v>Not Applicable</v>
          </cell>
          <cell r="E170" t="str">
            <v>Significant increase, if land brought into production.</v>
          </cell>
          <cell r="F170" t="str">
            <v>Moderate increase.</v>
          </cell>
          <cell r="G170" t="str">
            <v>Significant.</v>
          </cell>
          <cell r="H170" t="str">
            <v>Slight increase.</v>
          </cell>
          <cell r="I170" t="str">
            <v>Situational</v>
          </cell>
          <cell r="J170" t="str">
            <v>Slight increase to maintain risers.</v>
          </cell>
          <cell r="K170" t="str">
            <v>Negligible.</v>
          </cell>
          <cell r="L170" t="str">
            <v>Negligible to slight increase due to improved drainage.</v>
          </cell>
          <cell r="M170" t="str">
            <v>Slight to moderate decrease depending on design criteria.</v>
          </cell>
          <cell r="N170" t="str">
            <v>Moderate increase, based on degree of excess surface water.</v>
          </cell>
          <cell r="O170" t="str">
            <v>Moderate decrease due to construction cost.</v>
          </cell>
          <cell r="P170" t="str">
            <v>Slight decrease to moderate increase.</v>
          </cell>
          <cell r="Q170" t="str">
            <v>Cropland, Forest, Pasture, Range</v>
          </cell>
        </row>
        <row r="171">
          <cell r="A171" t="str">
            <v>Upland Wildlife Management</v>
          </cell>
          <cell r="B171">
            <v>645</v>
          </cell>
          <cell r="C171" t="str">
            <v>Acre</v>
          </cell>
          <cell r="D171" t="str">
            <v>Not Applicable</v>
          </cell>
          <cell r="E171" t="str">
            <v>Not Applicable</v>
          </cell>
          <cell r="F171" t="str">
            <v>Slight Increase.</v>
          </cell>
          <cell r="G171" t="str">
            <v>Slight.</v>
          </cell>
          <cell r="H171" t="str">
            <v>Negligible.</v>
          </cell>
          <cell r="I171" t="str">
            <v>Situational</v>
          </cell>
          <cell r="J171" t="str">
            <v>Slight to moderate depending on size, species and intensity of wildlife management.</v>
          </cell>
          <cell r="K171" t="str">
            <v>Negligible.</v>
          </cell>
          <cell r="L171" t="str">
            <v>Slight to moderate increase due to improved habitat.</v>
          </cell>
          <cell r="M171" t="str">
            <v>Significant to moderate increase in habitat capabilities.</v>
          </cell>
          <cell r="N171" t="str">
            <v>Not Applicable.</v>
          </cell>
          <cell r="O171" t="str">
            <v>Negligible decrease because of implementation costs.</v>
          </cell>
          <cell r="P171" t="str">
            <v>Slight decrease.</v>
          </cell>
          <cell r="Q171" t="str">
            <v>Cropland, Forest, Pasture, Range</v>
          </cell>
        </row>
        <row r="172">
          <cell r="A172" t="str">
            <v>Use Exclusion</v>
          </cell>
          <cell r="B172">
            <v>472</v>
          </cell>
          <cell r="C172" t="str">
            <v>Acre</v>
          </cell>
          <cell r="D172" t="str">
            <v>Significant.</v>
          </cell>
          <cell r="E172" t="str">
            <v>Significant decrease.</v>
          </cell>
          <cell r="F172" t="str">
            <v>Slight Increase.</v>
          </cell>
          <cell r="G172" t="str">
            <v>Not Applicable.</v>
          </cell>
          <cell r="H172" t="str">
            <v>Slight increase.</v>
          </cell>
          <cell r="I172" t="str">
            <v>Situational</v>
          </cell>
          <cell r="J172" t="str">
            <v>Slight to moderate decrease with land taken out of production.</v>
          </cell>
          <cell r="K172" t="str">
            <v>Slight increase.</v>
          </cell>
          <cell r="L172" t="str">
            <v>Moderate decrease due to unavailability of deferred area.</v>
          </cell>
          <cell r="M172" t="str">
            <v>Moderate decrease due to incorporating deferred area into grazing plan.</v>
          </cell>
          <cell r="N172" t="str">
            <v>Significant increase, forage must be available for livestock while target area is deferred.</v>
          </cell>
          <cell r="O172" t="str">
            <v>Slight to moderate decrease due to loss of grazing.</v>
          </cell>
          <cell r="P172" t="str">
            <v>Slight to moderate decrease.</v>
          </cell>
          <cell r="Q172" t="str">
            <v>Cropland, Forest, Pasture, Range</v>
          </cell>
        </row>
        <row r="173">
          <cell r="A173" t="str">
            <v>Vertical Drain</v>
          </cell>
          <cell r="B173">
            <v>630</v>
          </cell>
          <cell r="C173" t="str">
            <v>Number</v>
          </cell>
          <cell r="D173" t="str">
            <v>Not Applicable</v>
          </cell>
          <cell r="E173" t="str">
            <v>Slight decrease.</v>
          </cell>
          <cell r="F173" t="str">
            <v>Moderate increase.</v>
          </cell>
          <cell r="G173" t="str">
            <v>Significant.</v>
          </cell>
          <cell r="H173" t="str">
            <v>Slight increase.</v>
          </cell>
          <cell r="I173" t="str">
            <v>Situational</v>
          </cell>
          <cell r="J173" t="str">
            <v>Slight increase.</v>
          </cell>
          <cell r="K173" t="str">
            <v>Slight increase.</v>
          </cell>
          <cell r="L173" t="str">
            <v>Slight increase due to improved drainage.</v>
          </cell>
          <cell r="M173" t="str">
            <v>Significant increase if allowed according to state law and will not pollute underground waters.</v>
          </cell>
          <cell r="N173" t="str">
            <v>Not Applicable.</v>
          </cell>
          <cell r="O173" t="str">
            <v>Moderate decrease due to construction cost.</v>
          </cell>
          <cell r="P173" t="str">
            <v>Slight decrease to slight increase.</v>
          </cell>
          <cell r="Q173" t="str">
            <v>Cropland, Forest, Pasture, Range</v>
          </cell>
        </row>
        <row r="174">
          <cell r="A174" t="str">
            <v>Waste Mgmt System</v>
          </cell>
          <cell r="B174">
            <v>312</v>
          </cell>
          <cell r="C174" t="str">
            <v>Number</v>
          </cell>
          <cell r="D174" t="str">
            <v>Not Applicable</v>
          </cell>
          <cell r="E174" t="str">
            <v>Slight decrease, land taken out of production.</v>
          </cell>
          <cell r="F174" t="str">
            <v>Moderate increase.</v>
          </cell>
          <cell r="G174" t="str">
            <v>Significant.</v>
          </cell>
          <cell r="H174" t="str">
            <v>Moderate increase.</v>
          </cell>
          <cell r="I174" t="str">
            <v>Situational</v>
          </cell>
          <cell r="J174" t="str">
            <v>Moderate to significant increase.</v>
          </cell>
          <cell r="K174" t="str">
            <v>Moderate to significant increase.</v>
          </cell>
          <cell r="L174" t="str">
            <v>Not Applicable.</v>
          </cell>
          <cell r="M174" t="str">
            <v>Moderate to significant decrease because of design criteria.</v>
          </cell>
          <cell r="N174" t="str">
            <v>Significant increase, depending on state and/or federal laws.</v>
          </cell>
          <cell r="O174" t="str">
            <v>Significant decrease decrease due to implementation cost,</v>
          </cell>
          <cell r="P174" t="str">
            <v>Slight to moderate decrease.</v>
          </cell>
          <cell r="Q174" t="str">
            <v>Cropland</v>
          </cell>
        </row>
        <row r="175">
          <cell r="A175" t="str">
            <v>Waste Storage Facility</v>
          </cell>
          <cell r="B175">
            <v>313</v>
          </cell>
          <cell r="C175" t="str">
            <v>Number</v>
          </cell>
          <cell r="D175" t="str">
            <v>Not Applicable</v>
          </cell>
          <cell r="E175" t="str">
            <v>Slight decrease, if structure built on cropland.</v>
          </cell>
          <cell r="F175" t="str">
            <v>Significant increase.</v>
          </cell>
          <cell r="G175" t="str">
            <v>Significant.</v>
          </cell>
          <cell r="H175" t="str">
            <v>Moderate increase.</v>
          </cell>
          <cell r="I175" t="str">
            <v>Situational</v>
          </cell>
          <cell r="J175" t="str">
            <v>Slight to significant increase depending on type of storage structure.</v>
          </cell>
          <cell r="K175" t="str">
            <v>Moderate to significant increase for timing and management of waste.</v>
          </cell>
          <cell r="L175" t="str">
            <v>Not Applicable.</v>
          </cell>
          <cell r="M175" t="str">
            <v>Moderate to significant decrease because of design criteria.</v>
          </cell>
          <cell r="N175" t="str">
            <v>Significant increase, depending on state and/or federal laws.</v>
          </cell>
          <cell r="O175" t="str">
            <v>Significant decrease due to implementation costs.</v>
          </cell>
          <cell r="P175" t="str">
            <v>Slight to moderate decrease.</v>
          </cell>
          <cell r="Q175" t="str">
            <v>Cropland, Forest, Pasture, Range</v>
          </cell>
        </row>
        <row r="176">
          <cell r="A176" t="str">
            <v>Waste Storage Lagoon</v>
          </cell>
          <cell r="B176">
            <v>359</v>
          </cell>
          <cell r="C176" t="str">
            <v>Number</v>
          </cell>
          <cell r="D176" t="str">
            <v>Not Applicable</v>
          </cell>
          <cell r="E176" t="str">
            <v>Slight decrease, structure build on cropland.</v>
          </cell>
          <cell r="F176" t="str">
            <v>Significant increase.</v>
          </cell>
          <cell r="G176" t="str">
            <v>Significant.</v>
          </cell>
          <cell r="H176" t="str">
            <v>Moderate increase.</v>
          </cell>
          <cell r="I176" t="str">
            <v>Situational</v>
          </cell>
          <cell r="J176" t="str">
            <v>Slight to moderate increase due to bi-annual pumpouts.</v>
          </cell>
          <cell r="K176" t="str">
            <v>Moderate to significant increase for timing and management of waste.</v>
          </cell>
          <cell r="L176" t="str">
            <v>Not Applicable.</v>
          </cell>
          <cell r="M176" t="str">
            <v>Moderate to significant decrease because of design criteria.</v>
          </cell>
          <cell r="N176" t="str">
            <v>Significant increase, depending on state and/or federal laws.</v>
          </cell>
          <cell r="O176" t="str">
            <v>Significant  decrease due to implementation costs.</v>
          </cell>
          <cell r="P176" t="str">
            <v>Slight to moderate decrease.</v>
          </cell>
          <cell r="Q176" t="str">
            <v>Cropland, Forest, Pasture, Range</v>
          </cell>
        </row>
        <row r="177">
          <cell r="A177" t="str">
            <v>Waste Utilization</v>
          </cell>
          <cell r="B177">
            <v>633</v>
          </cell>
          <cell r="C177" t="str">
            <v>Acre</v>
          </cell>
          <cell r="D177" t="str">
            <v>Not Applicable</v>
          </cell>
          <cell r="E177" t="str">
            <v>Not Applicable</v>
          </cell>
          <cell r="F177" t="str">
            <v>Moderate increase.</v>
          </cell>
          <cell r="G177" t="str">
            <v>Significant.</v>
          </cell>
          <cell r="H177" t="str">
            <v>Moderate increase.</v>
          </cell>
          <cell r="I177" t="str">
            <v>Situational</v>
          </cell>
          <cell r="J177" t="str">
            <v>Slight to significant increase depending on type of waste and method of distribution.</v>
          </cell>
          <cell r="K177" t="str">
            <v>Moderate to significant increase for timing and management of waste.</v>
          </cell>
          <cell r="L177" t="str">
            <v>Negligible to slight increase due to proper utilization of waste material.</v>
          </cell>
          <cell r="M177" t="str">
            <v>Moderate decrease because of runoff and pollution potential.</v>
          </cell>
          <cell r="N177" t="str">
            <v>Significant increase, only apply when plant resources can utilize nutrients.</v>
          </cell>
          <cell r="O177" t="str">
            <v>Slight decrease due to application costs.</v>
          </cell>
          <cell r="P177" t="str">
            <v>Slight to moderate decrease.</v>
          </cell>
          <cell r="Q177" t="str">
            <v>Cropland, Forest, Pasture, Range</v>
          </cell>
        </row>
        <row r="178">
          <cell r="A178" t="str">
            <v>Water &amp; Sediment Control Basin</v>
          </cell>
          <cell r="B178">
            <v>638</v>
          </cell>
          <cell r="C178" t="str">
            <v>Number</v>
          </cell>
          <cell r="D178" t="str">
            <v>Significant, convert to water and sediment storage.</v>
          </cell>
          <cell r="E178" t="str">
            <v>Significant decrease, change cropland to water &amp; sediment storage.</v>
          </cell>
          <cell r="F178" t="str">
            <v>Significant increase.</v>
          </cell>
          <cell r="G178" t="str">
            <v>Significant.</v>
          </cell>
          <cell r="H178" t="str">
            <v>Slight to moderate increase.</v>
          </cell>
          <cell r="I178" t="str">
            <v>Situational</v>
          </cell>
          <cell r="J178" t="str">
            <v>Negligible.</v>
          </cell>
          <cell r="K178" t="str">
            <v>Negligible.</v>
          </cell>
          <cell r="L178" t="str">
            <v>Not Applicable.</v>
          </cell>
          <cell r="M178" t="str">
            <v>Slight increase due to improved farmability of sloping land.</v>
          </cell>
          <cell r="N178" t="str">
            <v>Not Applicable.</v>
          </cell>
          <cell r="O178" t="str">
            <v>Slight to moderate decrease due to construction costs.</v>
          </cell>
          <cell r="P178" t="str">
            <v>Moderate decrease to slight increase.</v>
          </cell>
          <cell r="Q178" t="str">
            <v>Cropland, Forest, Pasture, Range</v>
          </cell>
        </row>
        <row r="179">
          <cell r="A179" t="str">
            <v>Water Harvesting Catchment</v>
          </cell>
          <cell r="B179">
            <v>636</v>
          </cell>
          <cell r="C179" t="str">
            <v>Acre</v>
          </cell>
          <cell r="D179" t="str">
            <v>Not Applicable</v>
          </cell>
          <cell r="E179" t="str">
            <v>Not Applicable</v>
          </cell>
          <cell r="F179" t="str">
            <v>Slight Increase.</v>
          </cell>
          <cell r="G179" t="str">
            <v>Significant.</v>
          </cell>
          <cell r="H179" t="str">
            <v>Slight increase.</v>
          </cell>
          <cell r="I179" t="str">
            <v>Situational</v>
          </cell>
          <cell r="J179" t="str">
            <v>Slight increase.</v>
          </cell>
          <cell r="K179" t="str">
            <v>Slight increase.</v>
          </cell>
          <cell r="L179" t="str">
            <v>Not Applicable.</v>
          </cell>
          <cell r="M179" t="str">
            <v>Slight decrease due to design criteria.</v>
          </cell>
          <cell r="N179" t="str">
            <v>Not Applicable.</v>
          </cell>
          <cell r="O179" t="str">
            <v>Slight decrease due to construction costs.</v>
          </cell>
          <cell r="P179" t="str">
            <v>Slight increase or decrease.</v>
          </cell>
          <cell r="Q179" t="str">
            <v>Cropland, Forest, Pasture, Range</v>
          </cell>
        </row>
        <row r="180">
          <cell r="A180" t="str">
            <v>Water Table Control</v>
          </cell>
          <cell r="B180">
            <v>641</v>
          </cell>
          <cell r="C180" t="str">
            <v>Acre</v>
          </cell>
          <cell r="D180" t="str">
            <v>Slight to significant.</v>
          </cell>
          <cell r="E180" t="str">
            <v>Slight to significant.</v>
          </cell>
          <cell r="F180" t="str">
            <v>Moderate increase.</v>
          </cell>
          <cell r="G180" t="str">
            <v>Not Applicable.</v>
          </cell>
          <cell r="H180" t="str">
            <v>Slight increase, offset by improvements in crop production.</v>
          </cell>
          <cell r="I180" t="str">
            <v>Situational</v>
          </cell>
          <cell r="J180" t="str">
            <v>Slight to moderate increase.</v>
          </cell>
          <cell r="K180" t="str">
            <v>Slight increase.</v>
          </cell>
          <cell r="L180" t="str">
            <v>Slight increase due to improved drainage.</v>
          </cell>
          <cell r="M180" t="str">
            <v>Slight increase due to more conductive growing conditions.</v>
          </cell>
          <cell r="N180" t="str">
            <v>Not Applicable.</v>
          </cell>
          <cell r="O180" t="str">
            <v>Moderate to significant decrease  due to construction costs.</v>
          </cell>
          <cell r="P180" t="str">
            <v>Slight decrease to moderate increase.</v>
          </cell>
          <cell r="Q180" t="str">
            <v>Cropland, Forest, Pasture, Range</v>
          </cell>
        </row>
        <row r="181">
          <cell r="A181" t="str">
            <v>Waterspreading</v>
          </cell>
          <cell r="B181">
            <v>640</v>
          </cell>
          <cell r="C181" t="str">
            <v>Acre</v>
          </cell>
          <cell r="D181" t="str">
            <v>Negligible to slight.</v>
          </cell>
          <cell r="E181" t="str">
            <v>Negligible to slight increase.</v>
          </cell>
          <cell r="F181" t="str">
            <v>Slight Increase.</v>
          </cell>
          <cell r="G181" t="str">
            <v>Significant.</v>
          </cell>
          <cell r="H181" t="str">
            <v>Slight increase.</v>
          </cell>
          <cell r="I181" t="str">
            <v>Situational</v>
          </cell>
          <cell r="J181" t="str">
            <v>Slight to moderate increase.</v>
          </cell>
          <cell r="K181" t="str">
            <v>Slight increase.</v>
          </cell>
          <cell r="L181" t="str">
            <v>Slight to moderate increase due to water distribution.</v>
          </cell>
          <cell r="M181" t="str">
            <v>Moderate decrease due to design criteria.</v>
          </cell>
          <cell r="N181" t="str">
            <v>Not Applicable.</v>
          </cell>
          <cell r="O181" t="str">
            <v>Slight to moderate decrease because of construction costs.</v>
          </cell>
          <cell r="P181" t="str">
            <v>Slight increase or decrease.</v>
          </cell>
          <cell r="Q181" t="str">
            <v>Cropland, Forest, Pasture, Range</v>
          </cell>
        </row>
        <row r="182">
          <cell r="A182" t="str">
            <v>Well (irrigation)</v>
          </cell>
          <cell r="B182" t="str">
            <v>642I</v>
          </cell>
          <cell r="C182" t="str">
            <v>Number</v>
          </cell>
          <cell r="D182" t="str">
            <v>Significant.</v>
          </cell>
          <cell r="E182" t="str">
            <v>Significant.</v>
          </cell>
          <cell r="F182" t="str">
            <v>Significant increase.</v>
          </cell>
          <cell r="G182" t="str">
            <v>Significant.</v>
          </cell>
          <cell r="H182" t="str">
            <v>Slight to moderate increase.</v>
          </cell>
          <cell r="I182" t="str">
            <v>Situational</v>
          </cell>
          <cell r="J182" t="str">
            <v>Slight to moderate increase.</v>
          </cell>
          <cell r="K182" t="str">
            <v>Negligible.</v>
          </cell>
          <cell r="L182" t="str">
            <v>Not Applicable.</v>
          </cell>
          <cell r="M182" t="str">
            <v>Significant increase due to provision of water.</v>
          </cell>
          <cell r="N182" t="str">
            <v>Not Applicable.</v>
          </cell>
          <cell r="O182" t="str">
            <v>Significant decrease due to implementation costs.</v>
          </cell>
          <cell r="P182" t="str">
            <v>Slight decrease to significant increase.</v>
          </cell>
          <cell r="Q182" t="str">
            <v>Cropland, Pasture</v>
          </cell>
        </row>
        <row r="183">
          <cell r="A183" t="str">
            <v>Well (livestock &amp; wildlife)</v>
          </cell>
          <cell r="B183" t="str">
            <v>642l</v>
          </cell>
          <cell r="C183" t="str">
            <v>Number</v>
          </cell>
          <cell r="D183" t="str">
            <v>Not Applicable</v>
          </cell>
          <cell r="E183" t="str">
            <v>Not Applicable</v>
          </cell>
          <cell r="F183" t="str">
            <v>Significant increase.</v>
          </cell>
          <cell r="G183" t="str">
            <v>Significant.</v>
          </cell>
          <cell r="H183" t="str">
            <v>Slight to moderate increase.</v>
          </cell>
          <cell r="I183" t="str">
            <v>Situational</v>
          </cell>
          <cell r="J183" t="str">
            <v>Negligible.</v>
          </cell>
          <cell r="K183" t="str">
            <v>Negligible.</v>
          </cell>
          <cell r="L183" t="str">
            <v>Not Applicable.</v>
          </cell>
          <cell r="M183" t="str">
            <v>Significant increase due to provision of water.</v>
          </cell>
          <cell r="N183" t="str">
            <v>Not Applicable.</v>
          </cell>
          <cell r="O183" t="str">
            <v>Significant decrease due to implementation costs.</v>
          </cell>
          <cell r="P183" t="str">
            <v>Slight decrease to significant increase.</v>
          </cell>
          <cell r="Q183" t="str">
            <v>Cropland, Forest, Pasture, Range</v>
          </cell>
        </row>
        <row r="184">
          <cell r="A184" t="str">
            <v>Well Decommissioning</v>
          </cell>
          <cell r="B184">
            <v>351</v>
          </cell>
          <cell r="C184" t="str">
            <v>Number</v>
          </cell>
          <cell r="D184" t="str">
            <v>Not Applicable</v>
          </cell>
          <cell r="E184" t="str">
            <v>Significant decrease, if land taken out of production.</v>
          </cell>
          <cell r="F184" t="str">
            <v>Slight Increase.</v>
          </cell>
          <cell r="G184" t="str">
            <v>Slight to moderate.</v>
          </cell>
          <cell r="H184" t="str">
            <v>Slight to moderate decrease.</v>
          </cell>
          <cell r="I184" t="str">
            <v>Situational</v>
          </cell>
          <cell r="J184" t="str">
            <v>Slight to significant decrease.</v>
          </cell>
          <cell r="K184" t="str">
            <v>Negligible.</v>
          </cell>
          <cell r="L184" t="str">
            <v>Negligible to significant.</v>
          </cell>
          <cell r="M184" t="str">
            <v>Not Applicable.</v>
          </cell>
          <cell r="N184" t="str">
            <v>Not Applicable.</v>
          </cell>
          <cell r="O184" t="str">
            <v>Not Applicable.</v>
          </cell>
          <cell r="P184" t="str">
            <v>Moderate to significant decrease.</v>
          </cell>
          <cell r="Q184" t="str">
            <v>Cropland, Forest, Pasture, Range</v>
          </cell>
        </row>
        <row r="185">
          <cell r="A185" t="str">
            <v>Wetland Creation</v>
          </cell>
          <cell r="B185">
            <v>658</v>
          </cell>
          <cell r="C185" t="str">
            <v>Acre</v>
          </cell>
          <cell r="D185" t="str">
            <v>Significant, convert to wetland.</v>
          </cell>
          <cell r="E185" t="str">
            <v>Significant decrease, convert from cropland to wetland.</v>
          </cell>
          <cell r="F185" t="str">
            <v>Moderate increase.</v>
          </cell>
          <cell r="G185" t="str">
            <v>Significant.</v>
          </cell>
          <cell r="H185" t="str">
            <v>Slight to moderate increase.</v>
          </cell>
          <cell r="I185" t="str">
            <v>Situational</v>
          </cell>
          <cell r="J185" t="str">
            <v>Slight to moderate decrease with land taken out of production.</v>
          </cell>
          <cell r="K185" t="str">
            <v>Slight increase.</v>
          </cell>
          <cell r="L185" t="str">
            <v>Slight increase due to a more conducive habitat.</v>
          </cell>
          <cell r="M185" t="str">
            <v>Significant increase in habitat capabilities.</v>
          </cell>
          <cell r="N185" t="str">
            <v>Not Applicable.</v>
          </cell>
          <cell r="O185" t="str">
            <v>Slight decrease due to installation costs.</v>
          </cell>
          <cell r="P185" t="str">
            <v>Moderate decrease to slight increase.</v>
          </cell>
          <cell r="Q185" t="str">
            <v>Cropland, Forest, Pasture, Range</v>
          </cell>
        </row>
        <row r="186">
          <cell r="A186" t="str">
            <v>Wetland Enhancement</v>
          </cell>
          <cell r="B186">
            <v>659</v>
          </cell>
          <cell r="C186" t="str">
            <v>Acre</v>
          </cell>
          <cell r="D186" t="str">
            <v>Significant, convert to wetland.</v>
          </cell>
          <cell r="E186" t="str">
            <v>Significant decrease, convert from cropland to wetland.</v>
          </cell>
          <cell r="F186" t="str">
            <v>Moderate increase.</v>
          </cell>
          <cell r="G186" t="str">
            <v>Significant.</v>
          </cell>
          <cell r="H186" t="str">
            <v>Slight to moderate increase.</v>
          </cell>
          <cell r="I186" t="str">
            <v>Situational</v>
          </cell>
          <cell r="J186" t="str">
            <v>Slight to moderate decrease with land taken out of production.</v>
          </cell>
          <cell r="K186" t="str">
            <v>Slight increase.</v>
          </cell>
          <cell r="L186" t="str">
            <v>Slight increase due to a more conducive habitat.</v>
          </cell>
          <cell r="M186" t="str">
            <v>Significant increase in habitat capabilities.</v>
          </cell>
          <cell r="N186" t="str">
            <v>Not Applicable.</v>
          </cell>
          <cell r="O186" t="str">
            <v>Slight decrease due to installation costs.</v>
          </cell>
          <cell r="P186" t="str">
            <v>Moderate decrease to slight increase.</v>
          </cell>
          <cell r="Q186" t="str">
            <v>Cropland, Forest, Pasture, Range</v>
          </cell>
        </row>
        <row r="187">
          <cell r="A187" t="str">
            <v>Wetland Restoration</v>
          </cell>
          <cell r="B187">
            <v>657</v>
          </cell>
          <cell r="C187" t="str">
            <v>Acre</v>
          </cell>
          <cell r="D187" t="str">
            <v>Significant, convert to wetland.</v>
          </cell>
          <cell r="E187" t="str">
            <v>Significant decrease, convert from cropland to wetland.</v>
          </cell>
          <cell r="F187" t="str">
            <v>Moderate increase.</v>
          </cell>
          <cell r="G187" t="str">
            <v>Significant.</v>
          </cell>
          <cell r="H187" t="str">
            <v>Slight to moderate increase.</v>
          </cell>
          <cell r="I187" t="str">
            <v>Situational</v>
          </cell>
          <cell r="J187" t="str">
            <v>Slight to moderate decrease with land taken out of production.</v>
          </cell>
          <cell r="K187" t="str">
            <v>Slight increase.</v>
          </cell>
          <cell r="L187" t="str">
            <v>Slight increase due to a more conducive habitat.</v>
          </cell>
          <cell r="M187" t="str">
            <v>Significant increase in habitat capabilities.</v>
          </cell>
          <cell r="N187" t="str">
            <v>Not Applicable.</v>
          </cell>
          <cell r="O187" t="str">
            <v>Slight decrease due to installation costs.</v>
          </cell>
          <cell r="P187" t="str">
            <v>Moderate decrease to slight increase.</v>
          </cell>
          <cell r="Q187" t="str">
            <v>Cropland, Forest, Pasture, Range</v>
          </cell>
        </row>
        <row r="188">
          <cell r="A188" t="str">
            <v>Wetland Wildlife Habitat Management</v>
          </cell>
          <cell r="B188">
            <v>644</v>
          </cell>
          <cell r="C188" t="str">
            <v>Acre</v>
          </cell>
          <cell r="D188" t="str">
            <v>Not Applicable</v>
          </cell>
          <cell r="E188" t="str">
            <v>Not Applicable</v>
          </cell>
          <cell r="F188" t="str">
            <v>Slight Increase.</v>
          </cell>
          <cell r="G188" t="str">
            <v>Slight.</v>
          </cell>
          <cell r="H188" t="str">
            <v>Negligible.</v>
          </cell>
          <cell r="I188" t="str">
            <v>Situational</v>
          </cell>
          <cell r="J188" t="str">
            <v>Negligible to significant increase depending if water level is natural or artificial maintained.</v>
          </cell>
          <cell r="K188" t="str">
            <v>Negligible. </v>
          </cell>
          <cell r="L188" t="str">
            <v>Slight to moderate increase due to improved habitat.</v>
          </cell>
          <cell r="M188" t="str">
            <v>Significant to moderate increase in habitat capabilities.</v>
          </cell>
          <cell r="N188" t="str">
            <v>Not Applicable.</v>
          </cell>
          <cell r="O188" t="str">
            <v>Negligible decrease because of implementation costs.</v>
          </cell>
          <cell r="P188" t="str">
            <v>Slight increase or decrease.</v>
          </cell>
          <cell r="Q188" t="str">
            <v>Cropland, Forest, Pasture, Range</v>
          </cell>
        </row>
        <row r="189">
          <cell r="A189" t="str">
            <v>Wildlife Water Facility</v>
          </cell>
          <cell r="B189">
            <v>648</v>
          </cell>
          <cell r="C189" t="str">
            <v>Number</v>
          </cell>
          <cell r="D189" t="str">
            <v>Not Applicable</v>
          </cell>
          <cell r="E189" t="str">
            <v>Not Applicable</v>
          </cell>
          <cell r="F189" t="str">
            <v>Moderate increase.</v>
          </cell>
          <cell r="G189" t="str">
            <v>Moderate.</v>
          </cell>
          <cell r="H189" t="str">
            <v>Negligible.</v>
          </cell>
          <cell r="I189" t="str">
            <v>Situational</v>
          </cell>
          <cell r="J189" t="str">
            <v>Slight to significant depending on fluctuation of water levels for management purposes.</v>
          </cell>
          <cell r="K189" t="str">
            <v>Negligible.</v>
          </cell>
          <cell r="L189" t="str">
            <v>Not Applicable.</v>
          </cell>
          <cell r="M189" t="str">
            <v>Significant to moderate increase in habitat capabilities.</v>
          </cell>
          <cell r="N189" t="str">
            <v>Not Applicable.</v>
          </cell>
          <cell r="O189" t="str">
            <v>Slight decrease because of implementation costs.</v>
          </cell>
          <cell r="P189" t="str">
            <v>Slight increase of decrease.</v>
          </cell>
          <cell r="Q189" t="str">
            <v>Cropland, Forest, Pasture, Range</v>
          </cell>
        </row>
        <row r="190">
          <cell r="A190" t="str">
            <v>Windbreak/Shelterbelt Establishment</v>
          </cell>
          <cell r="B190">
            <v>380</v>
          </cell>
          <cell r="C190" t="str">
            <v>Feet</v>
          </cell>
          <cell r="D190" t="str">
            <v>Significant, cropland converted to woodland.</v>
          </cell>
          <cell r="E190" t="str">
            <v>Significant decrease, cropland taken out of production.</v>
          </cell>
          <cell r="F190" t="str">
            <v>Slight Increase.</v>
          </cell>
          <cell r="G190" t="str">
            <v>Significant.</v>
          </cell>
          <cell r="H190" t="str">
            <v>Not Applicable.</v>
          </cell>
          <cell r="I190" t="str">
            <v>Situational</v>
          </cell>
          <cell r="J190" t="str">
            <v>Negligible.</v>
          </cell>
          <cell r="K190" t="str">
            <v>Negligible.</v>
          </cell>
          <cell r="L190" t="str">
            <v>Not Applicable.</v>
          </cell>
          <cell r="M190" t="str">
            <v>Not Applicable.</v>
          </cell>
          <cell r="N190" t="str">
            <v>Significant increase, species should be suitable for the planned purpose.</v>
          </cell>
          <cell r="O190" t="str">
            <v>Slight to moderate decrease due to establishment costs.</v>
          </cell>
          <cell r="P190" t="str">
            <v>Slight decrease to moderate increase.</v>
          </cell>
          <cell r="Q190" t="str">
            <v>Cropland, Forest, Pasture, Range</v>
          </cell>
        </row>
        <row r="191">
          <cell r="A191" t="str">
            <v>Windbreak/Shelterbelt Renovation</v>
          </cell>
          <cell r="B191">
            <v>650</v>
          </cell>
          <cell r="C191" t="str">
            <v>Feet</v>
          </cell>
          <cell r="D191" t="str">
            <v>Not Applicable</v>
          </cell>
          <cell r="E191" t="str">
            <v>Not Applicable</v>
          </cell>
          <cell r="F191" t="str">
            <v>Slight Increase.</v>
          </cell>
          <cell r="G191" t="str">
            <v>Moderate.</v>
          </cell>
          <cell r="H191" t="str">
            <v>Slight increase.</v>
          </cell>
          <cell r="I191" t="str">
            <v>Situational</v>
          </cell>
          <cell r="J191" t="str">
            <v>Negligible.</v>
          </cell>
          <cell r="K191" t="str">
            <v>Negligible</v>
          </cell>
          <cell r="L191" t="str">
            <v>Not Applicable.</v>
          </cell>
          <cell r="M191" t="str">
            <v>Not Applicable.</v>
          </cell>
          <cell r="N191" t="str">
            <v>Significant increase, species should be suitable for planned purpose.</v>
          </cell>
          <cell r="O191" t="str">
            <v>Slight to moderate decrease due to implementation costs.</v>
          </cell>
          <cell r="P191" t="str">
            <v>Slight decrease to moderate increase.</v>
          </cell>
          <cell r="Q191" t="str">
            <v>Cropland, Pasture, Range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nrcs.usda.gov/technical/efotg/" TargetMode="External" /><Relationship Id="rId2" Type="http://schemas.openxmlformats.org/officeDocument/2006/relationships/vmlDrawing" Target="../drawings/vmlDrawing12.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deq.state.ne.us/" TargetMode="External" /><Relationship Id="rId2" Type="http://schemas.openxmlformats.org/officeDocument/2006/relationships/vmlDrawing" Target="../drawings/vmlDrawing16.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6.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mountain-prairie.fws.gov/endspp/CountyLists/NEBRASKA.htm" TargetMode="Externa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gr.state.ne.us/division/bpi/nwp/nwp1.htm" TargetMode="External" /><Relationship Id="rId2" Type="http://schemas.openxmlformats.org/officeDocument/2006/relationships/hyperlink" Target="http://policy.nrcs.usda.gov/scripts/lpsiis.dll/GM/GM_190_414.htm" TargetMode="External" /><Relationship Id="rId3" Type="http://schemas.openxmlformats.org/officeDocument/2006/relationships/hyperlink" Target="http://www.invasivespecies.gov/" TargetMode="External" /><Relationship Id="rId4" Type="http://schemas.openxmlformats.org/officeDocument/2006/relationships/vmlDrawing" Target="../drawings/vmlDrawing9.vml" /><Relationship Id="rId5" Type="http://schemas.openxmlformats.org/officeDocument/2006/relationships/drawing" Target="../drawings/drawing8.xm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sheetPr>
  <dimension ref="A1:S123"/>
  <sheetViews>
    <sheetView showGridLines="0" showZeros="0" tabSelected="1" view="pageBreakPreview" zoomScaleSheetLayoutView="100" workbookViewId="0" topLeftCell="A1">
      <selection activeCell="A4" sqref="A4:F6"/>
    </sheetView>
  </sheetViews>
  <sheetFormatPr defaultColWidth="9.140625" defaultRowHeight="12.75"/>
  <cols>
    <col min="1" max="1" width="13.28125" style="6" customWidth="1"/>
    <col min="2" max="16" width="5.57421875" style="6" customWidth="1"/>
    <col min="17" max="16384" width="9.140625" style="6" customWidth="1"/>
  </cols>
  <sheetData>
    <row r="1" spans="1:16" ht="14.25" customHeight="1">
      <c r="A1" s="344"/>
      <c r="B1" s="345"/>
      <c r="C1" s="346"/>
      <c r="D1" s="31"/>
      <c r="E1" s="335" t="s">
        <v>641</v>
      </c>
      <c r="F1" s="336"/>
      <c r="G1" s="352" t="s">
        <v>465</v>
      </c>
      <c r="H1" s="255"/>
      <c r="I1" s="255"/>
      <c r="J1" s="255"/>
      <c r="K1" s="255"/>
      <c r="L1" s="255"/>
      <c r="M1" s="255"/>
      <c r="N1" s="255"/>
      <c r="O1" s="255"/>
      <c r="P1" s="353"/>
    </row>
    <row r="2" spans="1:16" s="33" customFormat="1" ht="12.75" customHeight="1">
      <c r="A2" s="347"/>
      <c r="B2" s="348"/>
      <c r="C2" s="348"/>
      <c r="D2" s="32"/>
      <c r="E2" s="337" t="s">
        <v>888</v>
      </c>
      <c r="F2" s="338"/>
      <c r="G2" s="354"/>
      <c r="H2" s="355"/>
      <c r="I2" s="355"/>
      <c r="J2" s="355"/>
      <c r="K2" s="355"/>
      <c r="L2" s="355"/>
      <c r="M2" s="355"/>
      <c r="N2" s="355"/>
      <c r="O2" s="355"/>
      <c r="P2" s="356"/>
    </row>
    <row r="3" spans="1:16" s="33" customFormat="1" ht="12" customHeight="1">
      <c r="A3" s="34"/>
      <c r="B3" s="35"/>
      <c r="C3" s="36"/>
      <c r="D3" s="36"/>
      <c r="E3" s="36"/>
      <c r="F3" s="37"/>
      <c r="G3" s="357"/>
      <c r="H3" s="358"/>
      <c r="I3" s="358"/>
      <c r="J3" s="358"/>
      <c r="K3" s="358"/>
      <c r="L3" s="358"/>
      <c r="M3" s="358"/>
      <c r="N3" s="358"/>
      <c r="O3" s="358"/>
      <c r="P3" s="359"/>
    </row>
    <row r="4" spans="1:16" s="33" customFormat="1" ht="12" customHeight="1">
      <c r="A4" s="307" t="s">
        <v>788</v>
      </c>
      <c r="B4" s="308"/>
      <c r="C4" s="308"/>
      <c r="D4" s="308"/>
      <c r="E4" s="308"/>
      <c r="F4" s="309"/>
      <c r="G4" s="357"/>
      <c r="H4" s="358"/>
      <c r="I4" s="358"/>
      <c r="J4" s="358"/>
      <c r="K4" s="358"/>
      <c r="L4" s="358"/>
      <c r="M4" s="358"/>
      <c r="N4" s="358"/>
      <c r="O4" s="358"/>
      <c r="P4" s="359"/>
    </row>
    <row r="5" spans="1:16" s="33" customFormat="1" ht="12" customHeight="1">
      <c r="A5" s="307"/>
      <c r="B5" s="308"/>
      <c r="C5" s="308"/>
      <c r="D5" s="308"/>
      <c r="E5" s="308"/>
      <c r="F5" s="309"/>
      <c r="G5" s="360"/>
      <c r="H5" s="361"/>
      <c r="I5" s="361"/>
      <c r="J5" s="361"/>
      <c r="K5" s="361"/>
      <c r="L5" s="361"/>
      <c r="M5" s="361"/>
      <c r="N5" s="361"/>
      <c r="O5" s="361"/>
      <c r="P5" s="362"/>
    </row>
    <row r="6" spans="1:16" ht="14.25" customHeight="1">
      <c r="A6" s="307"/>
      <c r="B6" s="308"/>
      <c r="C6" s="308"/>
      <c r="D6" s="308"/>
      <c r="E6" s="308"/>
      <c r="F6" s="309"/>
      <c r="G6" s="363" t="s">
        <v>301</v>
      </c>
      <c r="H6" s="364"/>
      <c r="I6" s="364"/>
      <c r="J6" s="364"/>
      <c r="K6" s="364"/>
      <c r="L6" s="364"/>
      <c r="M6" s="364"/>
      <c r="N6" s="364"/>
      <c r="O6" s="364"/>
      <c r="P6" s="365"/>
    </row>
    <row r="7" spans="1:16" s="33" customFormat="1" ht="12.75" customHeight="1">
      <c r="A7" s="307"/>
      <c r="B7" s="308"/>
      <c r="C7" s="308"/>
      <c r="D7" s="308"/>
      <c r="E7" s="308"/>
      <c r="F7" s="309"/>
      <c r="G7" s="360"/>
      <c r="H7" s="361"/>
      <c r="I7" s="361"/>
      <c r="J7" s="361"/>
      <c r="K7" s="361"/>
      <c r="L7" s="361"/>
      <c r="M7" s="361"/>
      <c r="N7" s="361"/>
      <c r="O7" s="361"/>
      <c r="P7" s="362"/>
    </row>
    <row r="8" spans="1:16" ht="14.25" customHeight="1">
      <c r="A8" s="307"/>
      <c r="B8" s="308"/>
      <c r="C8" s="308"/>
      <c r="D8" s="308"/>
      <c r="E8" s="308"/>
      <c r="F8" s="309"/>
      <c r="G8" s="363" t="s">
        <v>1087</v>
      </c>
      <c r="H8" s="364"/>
      <c r="I8" s="364"/>
      <c r="J8" s="364"/>
      <c r="K8" s="364"/>
      <c r="L8" s="364"/>
      <c r="M8" s="364"/>
      <c r="N8" s="364"/>
      <c r="O8" s="364"/>
      <c r="P8" s="365"/>
    </row>
    <row r="9" spans="1:16" s="33" customFormat="1" ht="12" customHeight="1">
      <c r="A9" s="38"/>
      <c r="B9" s="39"/>
      <c r="C9" s="39"/>
      <c r="D9" s="39"/>
      <c r="E9" s="39"/>
      <c r="F9" s="40"/>
      <c r="G9" s="312"/>
      <c r="H9" s="224"/>
      <c r="I9" s="224"/>
      <c r="J9" s="224"/>
      <c r="K9" s="224"/>
      <c r="L9" s="224"/>
      <c r="M9" s="224"/>
      <c r="N9" s="224"/>
      <c r="O9" s="224"/>
      <c r="P9" s="225"/>
    </row>
    <row r="10" spans="1:16" s="33" customFormat="1" ht="12" customHeight="1">
      <c r="A10" s="41"/>
      <c r="B10" s="42"/>
      <c r="C10" s="42"/>
      <c r="D10" s="42"/>
      <c r="E10" s="42"/>
      <c r="F10" s="43"/>
      <c r="G10" s="314"/>
      <c r="H10" s="217"/>
      <c r="I10" s="217"/>
      <c r="J10" s="217"/>
      <c r="K10" s="217"/>
      <c r="L10" s="217"/>
      <c r="M10" s="217"/>
      <c r="N10" s="217"/>
      <c r="O10" s="217"/>
      <c r="P10" s="218"/>
    </row>
    <row r="11" spans="1:16" ht="14.25" customHeight="1">
      <c r="A11" s="310" t="s">
        <v>370</v>
      </c>
      <c r="B11" s="214"/>
      <c r="C11" s="214"/>
      <c r="D11" s="214"/>
      <c r="E11" s="214"/>
      <c r="F11" s="311"/>
      <c r="G11" s="219" t="s">
        <v>1093</v>
      </c>
      <c r="H11" s="214"/>
      <c r="I11" s="214"/>
      <c r="J11" s="214"/>
      <c r="K11" s="214"/>
      <c r="L11" s="214"/>
      <c r="M11" s="214"/>
      <c r="N11" s="214"/>
      <c r="O11" s="214"/>
      <c r="P11" s="215"/>
    </row>
    <row r="12" spans="1:16" s="33" customFormat="1" ht="12.75" customHeight="1">
      <c r="A12" s="312"/>
      <c r="B12" s="224"/>
      <c r="C12" s="224"/>
      <c r="D12" s="224"/>
      <c r="E12" s="224"/>
      <c r="F12" s="313"/>
      <c r="G12" s="223"/>
      <c r="H12" s="224"/>
      <c r="I12" s="224"/>
      <c r="J12" s="224"/>
      <c r="K12" s="224"/>
      <c r="L12" s="224"/>
      <c r="M12" s="224"/>
      <c r="N12" s="224"/>
      <c r="O12" s="224"/>
      <c r="P12" s="225"/>
    </row>
    <row r="13" spans="1:16" s="33" customFormat="1" ht="12.75" customHeight="1">
      <c r="A13" s="312"/>
      <c r="B13" s="224"/>
      <c r="C13" s="224"/>
      <c r="D13" s="224"/>
      <c r="E13" s="224"/>
      <c r="F13" s="313"/>
      <c r="G13" s="223"/>
      <c r="H13" s="224"/>
      <c r="I13" s="224"/>
      <c r="J13" s="224"/>
      <c r="K13" s="224"/>
      <c r="L13" s="224"/>
      <c r="M13" s="224"/>
      <c r="N13" s="224"/>
      <c r="O13" s="224"/>
      <c r="P13" s="225"/>
    </row>
    <row r="14" spans="1:16" s="33" customFormat="1" ht="11.25">
      <c r="A14" s="314"/>
      <c r="B14" s="217"/>
      <c r="C14" s="217"/>
      <c r="D14" s="217"/>
      <c r="E14" s="217"/>
      <c r="F14" s="315"/>
      <c r="G14" s="216"/>
      <c r="H14" s="217"/>
      <c r="I14" s="217"/>
      <c r="J14" s="217"/>
      <c r="K14" s="217"/>
      <c r="L14" s="217"/>
      <c r="M14" s="217"/>
      <c r="N14" s="217"/>
      <c r="O14" s="217"/>
      <c r="P14" s="218"/>
    </row>
    <row r="15" spans="1:16" s="44" customFormat="1" ht="15">
      <c r="A15" s="213" t="s">
        <v>647</v>
      </c>
      <c r="B15" s="210"/>
      <c r="C15" s="210"/>
      <c r="D15" s="210"/>
      <c r="E15" s="210"/>
      <c r="F15" s="210"/>
      <c r="G15" s="210"/>
      <c r="H15" s="210"/>
      <c r="I15" s="210"/>
      <c r="J15" s="210"/>
      <c r="K15" s="210"/>
      <c r="L15" s="210"/>
      <c r="M15" s="210"/>
      <c r="N15" s="210"/>
      <c r="O15" s="210"/>
      <c r="P15" s="211"/>
    </row>
    <row r="16" spans="1:16" s="44" customFormat="1" ht="15">
      <c r="A16" s="208"/>
      <c r="B16" s="209"/>
      <c r="C16" s="209"/>
      <c r="D16" s="209"/>
      <c r="E16" s="209"/>
      <c r="F16" s="209"/>
      <c r="G16" s="209"/>
      <c r="H16" s="209"/>
      <c r="I16" s="209"/>
      <c r="J16" s="209"/>
      <c r="K16" s="209"/>
      <c r="L16" s="209"/>
      <c r="M16" s="209"/>
      <c r="N16" s="209"/>
      <c r="O16" s="209"/>
      <c r="P16" s="267"/>
    </row>
    <row r="17" spans="1:16" ht="14.25" customHeight="1">
      <c r="A17" s="376" t="s">
        <v>651</v>
      </c>
      <c r="B17" s="339" t="s">
        <v>801</v>
      </c>
      <c r="C17" s="340"/>
      <c r="D17" s="340"/>
      <c r="E17" s="340"/>
      <c r="F17" s="340"/>
      <c r="G17" s="340"/>
      <c r="H17" s="340"/>
      <c r="I17" s="340"/>
      <c r="J17" s="340"/>
      <c r="K17" s="340"/>
      <c r="L17" s="340"/>
      <c r="M17" s="340"/>
      <c r="N17" s="340"/>
      <c r="O17" s="340"/>
      <c r="P17" s="341"/>
    </row>
    <row r="18" spans="1:16" ht="11.25" customHeight="1">
      <c r="A18" s="377"/>
      <c r="B18" s="231" t="s">
        <v>734</v>
      </c>
      <c r="C18" s="232"/>
      <c r="D18" s="232"/>
      <c r="E18" s="232"/>
      <c r="F18" s="281"/>
      <c r="G18" s="231" t="s">
        <v>303</v>
      </c>
      <c r="H18" s="232"/>
      <c r="I18" s="232"/>
      <c r="J18" s="232"/>
      <c r="K18" s="281"/>
      <c r="L18" s="231" t="s">
        <v>302</v>
      </c>
      <c r="M18" s="232"/>
      <c r="N18" s="232"/>
      <c r="O18" s="232"/>
      <c r="P18" s="233"/>
    </row>
    <row r="19" spans="1:16" s="33" customFormat="1" ht="12.75" customHeight="1">
      <c r="A19" s="378" t="s">
        <v>250</v>
      </c>
      <c r="B19" s="274"/>
      <c r="C19" s="269"/>
      <c r="D19" s="269"/>
      <c r="E19" s="269"/>
      <c r="F19" s="270"/>
      <c r="G19" s="268"/>
      <c r="H19" s="269"/>
      <c r="I19" s="269"/>
      <c r="J19" s="269"/>
      <c r="K19" s="270"/>
      <c r="L19" s="274"/>
      <c r="M19" s="269"/>
      <c r="N19" s="269"/>
      <c r="O19" s="269"/>
      <c r="P19" s="275"/>
    </row>
    <row r="20" spans="1:16" s="33" customFormat="1" ht="12.75" customHeight="1">
      <c r="A20" s="378"/>
      <c r="B20" s="274"/>
      <c r="C20" s="269"/>
      <c r="D20" s="269"/>
      <c r="E20" s="269"/>
      <c r="F20" s="270"/>
      <c r="G20" s="268"/>
      <c r="H20" s="269"/>
      <c r="I20" s="269"/>
      <c r="J20" s="269"/>
      <c r="K20" s="270"/>
      <c r="L20" s="274"/>
      <c r="M20" s="269"/>
      <c r="N20" s="269"/>
      <c r="O20" s="269"/>
      <c r="P20" s="275"/>
    </row>
    <row r="21" spans="1:16" s="33" customFormat="1" ht="12.75" customHeight="1">
      <c r="A21" s="379"/>
      <c r="B21" s="276"/>
      <c r="C21" s="272"/>
      <c r="D21" s="272"/>
      <c r="E21" s="272"/>
      <c r="F21" s="273"/>
      <c r="G21" s="271"/>
      <c r="H21" s="272"/>
      <c r="I21" s="272"/>
      <c r="J21" s="272"/>
      <c r="K21" s="273"/>
      <c r="L21" s="276"/>
      <c r="M21" s="272"/>
      <c r="N21" s="272"/>
      <c r="O21" s="272"/>
      <c r="P21" s="277"/>
    </row>
    <row r="22" spans="1:16" ht="20.25" customHeight="1">
      <c r="A22" s="45" t="s">
        <v>576</v>
      </c>
      <c r="B22" s="24"/>
      <c r="C22" s="25"/>
      <c r="D22" s="25"/>
      <c r="E22" s="25"/>
      <c r="F22" s="26"/>
      <c r="G22" s="278"/>
      <c r="H22" s="279"/>
      <c r="I22" s="279"/>
      <c r="J22" s="279"/>
      <c r="K22" s="280"/>
      <c r="L22" s="282"/>
      <c r="M22" s="283"/>
      <c r="N22" s="283"/>
      <c r="O22" s="283"/>
      <c r="P22" s="284"/>
    </row>
    <row r="23" spans="1:16" ht="12.75" customHeight="1">
      <c r="A23" s="407" t="s">
        <v>1252</v>
      </c>
      <c r="B23" s="384" t="s">
        <v>953</v>
      </c>
      <c r="C23" s="385"/>
      <c r="D23" s="385"/>
      <c r="E23" s="385"/>
      <c r="F23" s="386"/>
      <c r="G23" s="384" t="s">
        <v>953</v>
      </c>
      <c r="H23" s="385"/>
      <c r="I23" s="385"/>
      <c r="J23" s="385"/>
      <c r="K23" s="386"/>
      <c r="L23" s="384" t="s">
        <v>953</v>
      </c>
      <c r="M23" s="385"/>
      <c r="N23" s="385"/>
      <c r="O23" s="385"/>
      <c r="P23" s="405"/>
    </row>
    <row r="24" spans="1:16" ht="13.5" customHeight="1">
      <c r="A24" s="408"/>
      <c r="B24" s="349" t="s">
        <v>781</v>
      </c>
      <c r="C24" s="212"/>
      <c r="D24" s="241" t="s">
        <v>782</v>
      </c>
      <c r="E24" s="212"/>
      <c r="F24" s="330" t="s">
        <v>282</v>
      </c>
      <c r="G24" s="241" t="s">
        <v>781</v>
      </c>
      <c r="H24" s="212"/>
      <c r="I24" s="241" t="s">
        <v>782</v>
      </c>
      <c r="J24" s="212"/>
      <c r="K24" s="351" t="s">
        <v>282</v>
      </c>
      <c r="L24" s="349" t="s">
        <v>781</v>
      </c>
      <c r="M24" s="212"/>
      <c r="N24" s="241" t="s">
        <v>782</v>
      </c>
      <c r="O24" s="212"/>
      <c r="P24" s="342" t="s">
        <v>282</v>
      </c>
    </row>
    <row r="25" spans="1:16" s="47" customFormat="1" ht="14.25" customHeight="1">
      <c r="A25" s="46" t="s">
        <v>735</v>
      </c>
      <c r="B25" s="332"/>
      <c r="C25" s="333"/>
      <c r="D25" s="334"/>
      <c r="E25" s="333"/>
      <c r="F25" s="331"/>
      <c r="G25" s="334"/>
      <c r="H25" s="333"/>
      <c r="I25" s="334"/>
      <c r="J25" s="333"/>
      <c r="K25" s="331"/>
      <c r="L25" s="332"/>
      <c r="M25" s="333"/>
      <c r="N25" s="334"/>
      <c r="O25" s="333"/>
      <c r="P25" s="343"/>
    </row>
    <row r="26" spans="1:16" ht="20.25" customHeight="1">
      <c r="A26" s="48" t="s">
        <v>736</v>
      </c>
      <c r="B26" s="248"/>
      <c r="C26" s="247"/>
      <c r="D26" s="249"/>
      <c r="E26" s="247"/>
      <c r="F26" s="22"/>
      <c r="G26" s="248"/>
      <c r="H26" s="247"/>
      <c r="I26" s="249"/>
      <c r="J26" s="247"/>
      <c r="K26" s="22"/>
      <c r="L26" s="248"/>
      <c r="M26" s="247"/>
      <c r="N26" s="249"/>
      <c r="O26" s="247"/>
      <c r="P26" s="30"/>
    </row>
    <row r="27" spans="1:16" ht="20.25" customHeight="1">
      <c r="A27" s="48" t="s">
        <v>737</v>
      </c>
      <c r="B27" s="248"/>
      <c r="C27" s="247"/>
      <c r="D27" s="249"/>
      <c r="E27" s="247"/>
      <c r="F27" s="22"/>
      <c r="G27" s="248"/>
      <c r="H27" s="247"/>
      <c r="I27" s="249"/>
      <c r="J27" s="247"/>
      <c r="K27" s="22"/>
      <c r="L27" s="248"/>
      <c r="M27" s="247"/>
      <c r="N27" s="249"/>
      <c r="O27" s="247"/>
      <c r="P27" s="30"/>
    </row>
    <row r="28" spans="1:19" ht="21.75" customHeight="1">
      <c r="A28" s="49" t="s">
        <v>1096</v>
      </c>
      <c r="B28" s="260"/>
      <c r="C28" s="261"/>
      <c r="D28" s="261"/>
      <c r="E28" s="261"/>
      <c r="F28" s="262"/>
      <c r="G28" s="260"/>
      <c r="H28" s="261"/>
      <c r="I28" s="261"/>
      <c r="J28" s="261"/>
      <c r="K28" s="262"/>
      <c r="L28" s="260"/>
      <c r="M28" s="261"/>
      <c r="N28" s="261"/>
      <c r="O28" s="261"/>
      <c r="P28" s="263"/>
      <c r="S28" s="50"/>
    </row>
    <row r="29" spans="1:16" ht="21.75" customHeight="1">
      <c r="A29" s="49" t="s">
        <v>1096</v>
      </c>
      <c r="B29" s="260"/>
      <c r="C29" s="261"/>
      <c r="D29" s="261"/>
      <c r="E29" s="261"/>
      <c r="F29" s="262"/>
      <c r="G29" s="260"/>
      <c r="H29" s="261"/>
      <c r="I29" s="261"/>
      <c r="J29" s="261"/>
      <c r="K29" s="262"/>
      <c r="L29" s="260"/>
      <c r="M29" s="261"/>
      <c r="N29" s="261"/>
      <c r="O29" s="261"/>
      <c r="P29" s="263"/>
    </row>
    <row r="30" spans="1:16" s="47" customFormat="1" ht="14.25" customHeight="1">
      <c r="A30" s="51" t="s">
        <v>262</v>
      </c>
      <c r="B30" s="350"/>
      <c r="C30" s="251"/>
      <c r="D30" s="250"/>
      <c r="E30" s="251"/>
      <c r="F30" s="52"/>
      <c r="G30" s="250"/>
      <c r="H30" s="251"/>
      <c r="I30" s="250"/>
      <c r="J30" s="251"/>
      <c r="K30" s="52"/>
      <c r="L30" s="350"/>
      <c r="M30" s="251"/>
      <c r="N30" s="250"/>
      <c r="O30" s="251"/>
      <c r="P30" s="53"/>
    </row>
    <row r="31" spans="1:16" ht="20.25" customHeight="1">
      <c r="A31" s="48" t="s">
        <v>263</v>
      </c>
      <c r="B31" s="248"/>
      <c r="C31" s="247"/>
      <c r="D31" s="249"/>
      <c r="E31" s="247"/>
      <c r="F31" s="22"/>
      <c r="G31" s="248"/>
      <c r="H31" s="247"/>
      <c r="I31" s="249"/>
      <c r="J31" s="247"/>
      <c r="K31" s="22"/>
      <c r="L31" s="248"/>
      <c r="M31" s="247"/>
      <c r="N31" s="249"/>
      <c r="O31" s="247"/>
      <c r="P31" s="30"/>
    </row>
    <row r="32" spans="1:16" ht="20.25" customHeight="1">
      <c r="A32" s="48" t="s">
        <v>264</v>
      </c>
      <c r="B32" s="248"/>
      <c r="C32" s="247"/>
      <c r="D32" s="249"/>
      <c r="E32" s="247"/>
      <c r="F32" s="22"/>
      <c r="G32" s="248"/>
      <c r="H32" s="247"/>
      <c r="I32" s="249"/>
      <c r="J32" s="247"/>
      <c r="K32" s="22"/>
      <c r="L32" s="248"/>
      <c r="M32" s="247"/>
      <c r="N32" s="249"/>
      <c r="O32" s="247"/>
      <c r="P32" s="30"/>
    </row>
    <row r="33" spans="1:16" ht="21.75" customHeight="1">
      <c r="A33" s="49" t="s">
        <v>1096</v>
      </c>
      <c r="B33" s="260"/>
      <c r="C33" s="261"/>
      <c r="D33" s="261"/>
      <c r="E33" s="261"/>
      <c r="F33" s="262"/>
      <c r="G33" s="260"/>
      <c r="H33" s="261"/>
      <c r="I33" s="261"/>
      <c r="J33" s="261"/>
      <c r="K33" s="262"/>
      <c r="L33" s="260"/>
      <c r="M33" s="261"/>
      <c r="N33" s="261"/>
      <c r="O33" s="261"/>
      <c r="P33" s="263"/>
    </row>
    <row r="34" spans="1:16" s="47" customFormat="1" ht="14.25" customHeight="1">
      <c r="A34" s="51" t="s">
        <v>265</v>
      </c>
      <c r="B34" s="350"/>
      <c r="C34" s="251"/>
      <c r="D34" s="250"/>
      <c r="E34" s="251"/>
      <c r="F34" s="52"/>
      <c r="G34" s="250"/>
      <c r="H34" s="251"/>
      <c r="I34" s="250"/>
      <c r="J34" s="251"/>
      <c r="K34" s="52"/>
      <c r="L34" s="350"/>
      <c r="M34" s="251"/>
      <c r="N34" s="250"/>
      <c r="O34" s="251"/>
      <c r="P34" s="53"/>
    </row>
    <row r="35" spans="1:16" ht="20.25" customHeight="1">
      <c r="A35" s="48" t="s">
        <v>264</v>
      </c>
      <c r="B35" s="248"/>
      <c r="C35" s="247"/>
      <c r="D35" s="249"/>
      <c r="E35" s="247"/>
      <c r="F35" s="22"/>
      <c r="G35" s="248"/>
      <c r="H35" s="247"/>
      <c r="I35" s="249"/>
      <c r="J35" s="247"/>
      <c r="K35" s="22"/>
      <c r="L35" s="248"/>
      <c r="M35" s="247"/>
      <c r="N35" s="249"/>
      <c r="O35" s="247"/>
      <c r="P35" s="30"/>
    </row>
    <row r="36" spans="1:16" ht="21.75" customHeight="1">
      <c r="A36" s="49" t="s">
        <v>1096</v>
      </c>
      <c r="B36" s="260"/>
      <c r="C36" s="261"/>
      <c r="D36" s="261"/>
      <c r="E36" s="261"/>
      <c r="F36" s="262"/>
      <c r="G36" s="260"/>
      <c r="H36" s="261"/>
      <c r="I36" s="261"/>
      <c r="J36" s="261"/>
      <c r="K36" s="262"/>
      <c r="L36" s="260"/>
      <c r="M36" s="261"/>
      <c r="N36" s="261"/>
      <c r="O36" s="261"/>
      <c r="P36" s="263"/>
    </row>
    <row r="37" spans="1:16" s="47" customFormat="1" ht="14.25" customHeight="1">
      <c r="A37" s="51" t="s">
        <v>150</v>
      </c>
      <c r="B37" s="350"/>
      <c r="C37" s="251"/>
      <c r="D37" s="250"/>
      <c r="E37" s="251"/>
      <c r="F37" s="52"/>
      <c r="G37" s="250"/>
      <c r="H37" s="251"/>
      <c r="I37" s="250"/>
      <c r="J37" s="251"/>
      <c r="K37" s="52"/>
      <c r="L37" s="350"/>
      <c r="M37" s="251"/>
      <c r="N37" s="250"/>
      <c r="O37" s="251"/>
      <c r="P37" s="53"/>
    </row>
    <row r="38" spans="1:16" ht="20.25" customHeight="1">
      <c r="A38" s="48" t="s">
        <v>823</v>
      </c>
      <c r="B38" s="248"/>
      <c r="C38" s="247"/>
      <c r="D38" s="249"/>
      <c r="E38" s="247"/>
      <c r="F38" s="22"/>
      <c r="G38" s="248"/>
      <c r="H38" s="247"/>
      <c r="I38" s="249"/>
      <c r="J38" s="247"/>
      <c r="K38" s="22"/>
      <c r="L38" s="248"/>
      <c r="M38" s="247"/>
      <c r="N38" s="249"/>
      <c r="O38" s="247"/>
      <c r="P38" s="30"/>
    </row>
    <row r="39" spans="1:16" ht="20.25" customHeight="1">
      <c r="A39" s="48" t="s">
        <v>737</v>
      </c>
      <c r="B39" s="248"/>
      <c r="C39" s="247"/>
      <c r="D39" s="249"/>
      <c r="E39" s="247"/>
      <c r="F39" s="22"/>
      <c r="G39" s="248"/>
      <c r="H39" s="247"/>
      <c r="I39" s="249"/>
      <c r="J39" s="247"/>
      <c r="K39" s="22"/>
      <c r="L39" s="248"/>
      <c r="M39" s="247"/>
      <c r="N39" s="249"/>
      <c r="O39" s="247"/>
      <c r="P39" s="30"/>
    </row>
    <row r="40" spans="1:16" ht="21.75" customHeight="1">
      <c r="A40" s="49" t="s">
        <v>1096</v>
      </c>
      <c r="B40" s="260"/>
      <c r="C40" s="261"/>
      <c r="D40" s="261"/>
      <c r="E40" s="261"/>
      <c r="F40" s="262"/>
      <c r="G40" s="260"/>
      <c r="H40" s="261"/>
      <c r="I40" s="261"/>
      <c r="J40" s="261"/>
      <c r="K40" s="262"/>
      <c r="L40" s="260"/>
      <c r="M40" s="261"/>
      <c r="N40" s="261"/>
      <c r="O40" s="261"/>
      <c r="P40" s="263"/>
    </row>
    <row r="41" spans="1:16" ht="21.75" customHeight="1">
      <c r="A41" s="49" t="s">
        <v>1096</v>
      </c>
      <c r="B41" s="260"/>
      <c r="C41" s="261"/>
      <c r="D41" s="261"/>
      <c r="E41" s="261"/>
      <c r="F41" s="262"/>
      <c r="G41" s="260"/>
      <c r="H41" s="261"/>
      <c r="I41" s="261"/>
      <c r="J41" s="261"/>
      <c r="K41" s="262"/>
      <c r="L41" s="260"/>
      <c r="M41" s="261"/>
      <c r="N41" s="261"/>
      <c r="O41" s="261"/>
      <c r="P41" s="263"/>
    </row>
    <row r="42" spans="1:16" s="47" customFormat="1" ht="14.25" customHeight="1">
      <c r="A42" s="51" t="s">
        <v>1084</v>
      </c>
      <c r="B42" s="350"/>
      <c r="C42" s="251"/>
      <c r="D42" s="250"/>
      <c r="E42" s="251"/>
      <c r="F42" s="52"/>
      <c r="G42" s="250"/>
      <c r="H42" s="251"/>
      <c r="I42" s="250"/>
      <c r="J42" s="251"/>
      <c r="K42" s="52"/>
      <c r="L42" s="350"/>
      <c r="M42" s="251"/>
      <c r="N42" s="250"/>
      <c r="O42" s="251"/>
      <c r="P42" s="53"/>
    </row>
    <row r="43" spans="1:16" ht="20.25" customHeight="1">
      <c r="A43" s="49" t="s">
        <v>649</v>
      </c>
      <c r="B43" s="248"/>
      <c r="C43" s="247"/>
      <c r="D43" s="249"/>
      <c r="E43" s="247"/>
      <c r="F43" s="22"/>
      <c r="G43" s="248"/>
      <c r="H43" s="247"/>
      <c r="I43" s="249"/>
      <c r="J43" s="247"/>
      <c r="K43" s="22"/>
      <c r="L43" s="248"/>
      <c r="M43" s="247"/>
      <c r="N43" s="249"/>
      <c r="O43" s="247"/>
      <c r="P43" s="30"/>
    </row>
    <row r="44" spans="1:16" ht="20.25" customHeight="1">
      <c r="A44" s="54" t="s">
        <v>650</v>
      </c>
      <c r="B44" s="248"/>
      <c r="C44" s="247"/>
      <c r="D44" s="21"/>
      <c r="E44" s="1"/>
      <c r="F44" s="22"/>
      <c r="G44" s="248"/>
      <c r="H44" s="247"/>
      <c r="I44" s="21"/>
      <c r="J44" s="1"/>
      <c r="K44" s="22"/>
      <c r="L44" s="248"/>
      <c r="M44" s="247"/>
      <c r="N44" s="21"/>
      <c r="O44" s="1"/>
      <c r="P44" s="30"/>
    </row>
    <row r="45" spans="1:16" ht="21.75" customHeight="1">
      <c r="A45" s="49" t="s">
        <v>1096</v>
      </c>
      <c r="B45" s="260"/>
      <c r="C45" s="261"/>
      <c r="D45" s="261"/>
      <c r="E45" s="261"/>
      <c r="F45" s="262"/>
      <c r="G45" s="260"/>
      <c r="H45" s="261"/>
      <c r="I45" s="261"/>
      <c r="J45" s="261"/>
      <c r="K45" s="262"/>
      <c r="L45" s="260"/>
      <c r="M45" s="261"/>
      <c r="N45" s="261"/>
      <c r="O45" s="261"/>
      <c r="P45" s="263"/>
    </row>
    <row r="46" spans="1:16" ht="21.75" customHeight="1">
      <c r="A46" s="49" t="s">
        <v>1096</v>
      </c>
      <c r="B46" s="260"/>
      <c r="C46" s="261"/>
      <c r="D46" s="261"/>
      <c r="E46" s="261"/>
      <c r="F46" s="262"/>
      <c r="G46" s="260"/>
      <c r="H46" s="261"/>
      <c r="I46" s="261"/>
      <c r="J46" s="261"/>
      <c r="K46" s="262"/>
      <c r="L46" s="260"/>
      <c r="M46" s="261"/>
      <c r="N46" s="261"/>
      <c r="O46" s="261"/>
      <c r="P46" s="263"/>
    </row>
    <row r="47" spans="1:16" ht="23.25" customHeight="1">
      <c r="A47" s="328" t="s">
        <v>648</v>
      </c>
      <c r="B47" s="329"/>
      <c r="C47" s="381" t="s">
        <v>802</v>
      </c>
      <c r="D47" s="340"/>
      <c r="E47" s="340"/>
      <c r="F47" s="340"/>
      <c r="G47" s="340"/>
      <c r="H47" s="340"/>
      <c r="I47" s="340"/>
      <c r="J47" s="340"/>
      <c r="K47" s="340"/>
      <c r="L47" s="340"/>
      <c r="M47" s="340"/>
      <c r="N47" s="340"/>
      <c r="O47" s="340"/>
      <c r="P47" s="341"/>
    </row>
    <row r="48" spans="1:16" ht="16.5" customHeight="1">
      <c r="A48" s="318" t="s">
        <v>251</v>
      </c>
      <c r="B48" s="319"/>
      <c r="C48" s="320" t="s">
        <v>734</v>
      </c>
      <c r="D48" s="321"/>
      <c r="E48" s="321"/>
      <c r="F48" s="321"/>
      <c r="G48" s="55"/>
      <c r="H48" s="321" t="s">
        <v>303</v>
      </c>
      <c r="I48" s="321"/>
      <c r="J48" s="321"/>
      <c r="K48" s="321"/>
      <c r="L48" s="55"/>
      <c r="M48" s="321" t="s">
        <v>302</v>
      </c>
      <c r="N48" s="321"/>
      <c r="O48" s="321"/>
      <c r="P48" s="406"/>
    </row>
    <row r="49" spans="1:16" ht="11.25" customHeight="1">
      <c r="A49" s="316" t="s">
        <v>953</v>
      </c>
      <c r="B49" s="317"/>
      <c r="C49" s="241" t="s">
        <v>781</v>
      </c>
      <c r="D49" s="212"/>
      <c r="E49" s="241" t="s">
        <v>782</v>
      </c>
      <c r="F49" s="242"/>
      <c r="G49" s="56"/>
      <c r="H49" s="242" t="s">
        <v>781</v>
      </c>
      <c r="I49" s="212"/>
      <c r="J49" s="241" t="s">
        <v>782</v>
      </c>
      <c r="K49" s="242"/>
      <c r="L49" s="56"/>
      <c r="M49" s="242" t="s">
        <v>781</v>
      </c>
      <c r="N49" s="212"/>
      <c r="O49" s="241" t="s">
        <v>782</v>
      </c>
      <c r="P49" s="212"/>
    </row>
    <row r="50" spans="1:16" ht="22.5" customHeight="1">
      <c r="A50" s="244" t="s">
        <v>851</v>
      </c>
      <c r="B50" s="245"/>
      <c r="C50" s="246"/>
      <c r="D50" s="247"/>
      <c r="E50" s="249"/>
      <c r="F50" s="246"/>
      <c r="G50" s="57"/>
      <c r="H50" s="246"/>
      <c r="I50" s="247"/>
      <c r="J50" s="249"/>
      <c r="K50" s="246"/>
      <c r="L50" s="57"/>
      <c r="M50" s="246"/>
      <c r="N50" s="247"/>
      <c r="O50" s="249"/>
      <c r="P50" s="247"/>
    </row>
    <row r="51" spans="1:16" ht="22.5" customHeight="1">
      <c r="A51" s="244" t="s">
        <v>852</v>
      </c>
      <c r="B51" s="245"/>
      <c r="C51" s="246"/>
      <c r="D51" s="247"/>
      <c r="E51" s="249"/>
      <c r="F51" s="246"/>
      <c r="G51" s="57"/>
      <c r="H51" s="246"/>
      <c r="I51" s="247"/>
      <c r="J51" s="249"/>
      <c r="K51" s="246"/>
      <c r="L51" s="57"/>
      <c r="M51" s="246"/>
      <c r="N51" s="247"/>
      <c r="O51" s="249"/>
      <c r="P51" s="247"/>
    </row>
    <row r="52" spans="1:16" ht="22.5" customHeight="1">
      <c r="A52" s="244" t="s">
        <v>853</v>
      </c>
      <c r="B52" s="245"/>
      <c r="C52" s="246"/>
      <c r="D52" s="247"/>
      <c r="E52" s="249"/>
      <c r="F52" s="246"/>
      <c r="G52" s="57"/>
      <c r="H52" s="246"/>
      <c r="I52" s="247"/>
      <c r="J52" s="249"/>
      <c r="K52" s="246"/>
      <c r="L52" s="57"/>
      <c r="M52" s="246"/>
      <c r="N52" s="247"/>
      <c r="O52" s="249"/>
      <c r="P52" s="247"/>
    </row>
    <row r="53" spans="1:16" ht="22.5" customHeight="1">
      <c r="A53" s="244" t="s">
        <v>854</v>
      </c>
      <c r="B53" s="245"/>
      <c r="C53" s="246"/>
      <c r="D53" s="247"/>
      <c r="E53" s="249"/>
      <c r="F53" s="246"/>
      <c r="G53" s="57"/>
      <c r="H53" s="246"/>
      <c r="I53" s="247"/>
      <c r="J53" s="249"/>
      <c r="K53" s="246"/>
      <c r="L53" s="57"/>
      <c r="M53" s="246"/>
      <c r="N53" s="247"/>
      <c r="O53" s="249"/>
      <c r="P53" s="247"/>
    </row>
    <row r="54" spans="1:16" ht="22.5" customHeight="1">
      <c r="A54" s="244" t="s">
        <v>406</v>
      </c>
      <c r="B54" s="245"/>
      <c r="C54" s="246"/>
      <c r="D54" s="247"/>
      <c r="E54" s="249"/>
      <c r="F54" s="246"/>
      <c r="G54" s="57"/>
      <c r="H54" s="246"/>
      <c r="I54" s="247"/>
      <c r="J54" s="249"/>
      <c r="K54" s="246"/>
      <c r="L54" s="57"/>
      <c r="M54" s="246"/>
      <c r="N54" s="247"/>
      <c r="O54" s="249"/>
      <c r="P54" s="247"/>
    </row>
    <row r="55" spans="1:16" ht="22.5" customHeight="1">
      <c r="A55" s="244" t="s">
        <v>855</v>
      </c>
      <c r="B55" s="245"/>
      <c r="C55" s="246"/>
      <c r="D55" s="247"/>
      <c r="E55" s="249"/>
      <c r="F55" s="246"/>
      <c r="G55" s="57"/>
      <c r="H55" s="246"/>
      <c r="I55" s="247"/>
      <c r="J55" s="249"/>
      <c r="K55" s="246"/>
      <c r="L55" s="57"/>
      <c r="M55" s="246"/>
      <c r="N55" s="247"/>
      <c r="O55" s="249"/>
      <c r="P55" s="247"/>
    </row>
    <row r="56" spans="1:16" ht="34.5" customHeight="1">
      <c r="A56" s="244" t="s">
        <v>61</v>
      </c>
      <c r="B56" s="245"/>
      <c r="C56" s="327"/>
      <c r="D56" s="322"/>
      <c r="E56" s="322"/>
      <c r="F56" s="322"/>
      <c r="G56" s="58"/>
      <c r="H56" s="322"/>
      <c r="I56" s="322"/>
      <c r="J56" s="322"/>
      <c r="K56" s="322"/>
      <c r="L56" s="58"/>
      <c r="M56" s="322"/>
      <c r="N56" s="322"/>
      <c r="O56" s="322"/>
      <c r="P56" s="323"/>
    </row>
    <row r="57" spans="1:16" ht="15.75" customHeight="1">
      <c r="A57" s="324" t="s">
        <v>285</v>
      </c>
      <c r="B57" s="325"/>
      <c r="C57" s="325"/>
      <c r="D57" s="325"/>
      <c r="E57" s="325"/>
      <c r="F57" s="325"/>
      <c r="G57" s="325"/>
      <c r="H57" s="325"/>
      <c r="I57" s="325"/>
      <c r="J57" s="325"/>
      <c r="K57" s="325"/>
      <c r="L57" s="325"/>
      <c r="M57" s="325"/>
      <c r="N57" s="325"/>
      <c r="O57" s="325"/>
      <c r="P57" s="326"/>
    </row>
    <row r="58" spans="1:16" ht="14.25" customHeight="1">
      <c r="A58" s="264" t="s">
        <v>614</v>
      </c>
      <c r="B58" s="265"/>
      <c r="C58" s="265"/>
      <c r="D58" s="265"/>
      <c r="E58" s="265"/>
      <c r="F58" s="265"/>
      <c r="G58" s="265"/>
      <c r="H58" s="265"/>
      <c r="I58" s="265"/>
      <c r="J58" s="265"/>
      <c r="K58" s="265"/>
      <c r="L58" s="265"/>
      <c r="M58" s="265"/>
      <c r="N58" s="265"/>
      <c r="O58" s="265"/>
      <c r="P58" s="266"/>
    </row>
    <row r="59" spans="1:16" ht="14.25" customHeight="1">
      <c r="A59" s="380" t="s">
        <v>538</v>
      </c>
      <c r="B59" s="297"/>
      <c r="C59" s="381" t="s">
        <v>803</v>
      </c>
      <c r="D59" s="340"/>
      <c r="E59" s="340"/>
      <c r="F59" s="382"/>
      <c r="G59" s="382"/>
      <c r="H59" s="382"/>
      <c r="I59" s="382"/>
      <c r="J59" s="382"/>
      <c r="K59" s="382"/>
      <c r="L59" s="382"/>
      <c r="M59" s="382"/>
      <c r="N59" s="382"/>
      <c r="O59" s="382"/>
      <c r="P59" s="383"/>
    </row>
    <row r="60" spans="1:16" ht="14.25" customHeight="1">
      <c r="A60" s="298"/>
      <c r="B60" s="300"/>
      <c r="C60" s="295" t="s">
        <v>20</v>
      </c>
      <c r="D60" s="296"/>
      <c r="E60" s="296"/>
      <c r="F60" s="296"/>
      <c r="G60" s="296"/>
      <c r="H60" s="296"/>
      <c r="I60" s="296"/>
      <c r="J60" s="296"/>
      <c r="K60" s="296"/>
      <c r="L60" s="296"/>
      <c r="M60" s="296"/>
      <c r="N60" s="296"/>
      <c r="O60" s="296"/>
      <c r="P60" s="297"/>
    </row>
    <row r="61" spans="1:16" ht="12.75" customHeight="1">
      <c r="A61" s="298"/>
      <c r="B61" s="300"/>
      <c r="C61" s="298"/>
      <c r="D61" s="299"/>
      <c r="E61" s="299"/>
      <c r="F61" s="299"/>
      <c r="G61" s="299"/>
      <c r="H61" s="299"/>
      <c r="I61" s="299"/>
      <c r="J61" s="299"/>
      <c r="K61" s="299"/>
      <c r="L61" s="299"/>
      <c r="M61" s="299"/>
      <c r="N61" s="299"/>
      <c r="O61" s="299"/>
      <c r="P61" s="300"/>
    </row>
    <row r="62" spans="1:16" ht="12.75" customHeight="1">
      <c r="A62" s="395" t="s">
        <v>845</v>
      </c>
      <c r="B62" s="396"/>
      <c r="C62" s="301"/>
      <c r="D62" s="302"/>
      <c r="E62" s="302"/>
      <c r="F62" s="302"/>
      <c r="G62" s="302"/>
      <c r="H62" s="302"/>
      <c r="I62" s="302"/>
      <c r="J62" s="302"/>
      <c r="K62" s="302"/>
      <c r="L62" s="302"/>
      <c r="M62" s="302"/>
      <c r="N62" s="302"/>
      <c r="O62" s="302"/>
      <c r="P62" s="303"/>
    </row>
    <row r="63" spans="1:16" ht="13.5" customHeight="1">
      <c r="A63" s="395"/>
      <c r="B63" s="396"/>
      <c r="C63" s="243" t="s">
        <v>734</v>
      </c>
      <c r="D63" s="234"/>
      <c r="E63" s="234"/>
      <c r="F63" s="235"/>
      <c r="G63" s="243" t="s">
        <v>303</v>
      </c>
      <c r="H63" s="234"/>
      <c r="I63" s="234"/>
      <c r="J63" s="234"/>
      <c r="K63" s="243" t="s">
        <v>302</v>
      </c>
      <c r="L63" s="234"/>
      <c r="M63" s="234"/>
      <c r="N63" s="235"/>
      <c r="O63" s="399" t="s">
        <v>283</v>
      </c>
      <c r="P63" s="400"/>
    </row>
    <row r="64" spans="1:16" ht="11.25" customHeight="1">
      <c r="A64" s="395"/>
      <c r="B64" s="396"/>
      <c r="C64" s="389" t="s">
        <v>574</v>
      </c>
      <c r="D64" s="390"/>
      <c r="E64" s="391" t="s">
        <v>575</v>
      </c>
      <c r="F64" s="392"/>
      <c r="G64" s="389" t="s">
        <v>574</v>
      </c>
      <c r="H64" s="390"/>
      <c r="I64" s="391" t="s">
        <v>575</v>
      </c>
      <c r="J64" s="392"/>
      <c r="K64" s="389" t="s">
        <v>574</v>
      </c>
      <c r="L64" s="390"/>
      <c r="M64" s="391" t="s">
        <v>575</v>
      </c>
      <c r="N64" s="392"/>
      <c r="O64" s="401"/>
      <c r="P64" s="402"/>
    </row>
    <row r="65" spans="1:16" ht="11.25" customHeight="1">
      <c r="A65" s="397"/>
      <c r="B65" s="398"/>
      <c r="C65" s="59" t="s">
        <v>149</v>
      </c>
      <c r="D65" s="60" t="s">
        <v>148</v>
      </c>
      <c r="E65" s="393"/>
      <c r="F65" s="394"/>
      <c r="G65" s="59" t="s">
        <v>149</v>
      </c>
      <c r="H65" s="60" t="s">
        <v>148</v>
      </c>
      <c r="I65" s="393"/>
      <c r="J65" s="394"/>
      <c r="K65" s="59" t="s">
        <v>149</v>
      </c>
      <c r="L65" s="60" t="s">
        <v>148</v>
      </c>
      <c r="M65" s="393"/>
      <c r="N65" s="394"/>
      <c r="O65" s="403"/>
      <c r="P65" s="404"/>
    </row>
    <row r="66" spans="1:19" ht="26.25" customHeight="1">
      <c r="A66" s="387" t="s">
        <v>652</v>
      </c>
      <c r="B66" s="388"/>
      <c r="C66" s="187"/>
      <c r="D66" s="188"/>
      <c r="E66" s="246"/>
      <c r="F66" s="240"/>
      <c r="G66" s="258" t="s">
        <v>586</v>
      </c>
      <c r="H66" s="259"/>
      <c r="I66" s="246"/>
      <c r="J66" s="246"/>
      <c r="K66" s="258" t="s">
        <v>586</v>
      </c>
      <c r="L66" s="259"/>
      <c r="M66" s="246"/>
      <c r="N66" s="240"/>
      <c r="O66" s="236"/>
      <c r="P66" s="237"/>
      <c r="S66" s="47"/>
    </row>
    <row r="67" spans="1:16" ht="26.25" customHeight="1">
      <c r="A67" s="238" t="s">
        <v>653</v>
      </c>
      <c r="B67" s="239"/>
      <c r="C67" s="187"/>
      <c r="D67" s="188"/>
      <c r="E67" s="246"/>
      <c r="F67" s="240"/>
      <c r="G67" s="258" t="s">
        <v>586</v>
      </c>
      <c r="H67" s="259"/>
      <c r="I67" s="246"/>
      <c r="J67" s="246"/>
      <c r="K67" s="258" t="s">
        <v>586</v>
      </c>
      <c r="L67" s="259"/>
      <c r="M67" s="246"/>
      <c r="N67" s="240"/>
      <c r="O67" s="236"/>
      <c r="P67" s="237"/>
    </row>
    <row r="68" spans="1:16" ht="26.25" customHeight="1">
      <c r="A68" s="244" t="s">
        <v>129</v>
      </c>
      <c r="B68" s="372"/>
      <c r="C68" s="187"/>
      <c r="D68" s="188"/>
      <c r="E68" s="246"/>
      <c r="F68" s="240"/>
      <c r="G68" s="188"/>
      <c r="H68" s="188"/>
      <c r="I68" s="246"/>
      <c r="J68" s="246"/>
      <c r="K68" s="187"/>
      <c r="L68" s="188"/>
      <c r="M68" s="246"/>
      <c r="N68" s="240"/>
      <c r="O68" s="236"/>
      <c r="P68" s="237"/>
    </row>
    <row r="69" spans="1:16" ht="26.25" customHeight="1">
      <c r="A69" s="238" t="s">
        <v>654</v>
      </c>
      <c r="B69" s="239"/>
      <c r="C69" s="187"/>
      <c r="D69" s="188"/>
      <c r="E69" s="246"/>
      <c r="F69" s="240"/>
      <c r="G69" s="188"/>
      <c r="H69" s="188"/>
      <c r="I69" s="246"/>
      <c r="J69" s="246"/>
      <c r="K69" s="187"/>
      <c r="L69" s="188"/>
      <c r="M69" s="246"/>
      <c r="N69" s="240"/>
      <c r="O69" s="236"/>
      <c r="P69" s="237"/>
    </row>
    <row r="70" spans="1:16" ht="26.25" customHeight="1">
      <c r="A70" s="244" t="s">
        <v>466</v>
      </c>
      <c r="B70" s="372"/>
      <c r="C70" s="187"/>
      <c r="D70" s="188"/>
      <c r="E70" s="246"/>
      <c r="F70" s="240"/>
      <c r="G70" s="188"/>
      <c r="H70" s="188"/>
      <c r="I70" s="246"/>
      <c r="J70" s="246"/>
      <c r="K70" s="187"/>
      <c r="L70" s="188"/>
      <c r="M70" s="246"/>
      <c r="N70" s="240"/>
      <c r="O70" s="236"/>
      <c r="P70" s="237"/>
    </row>
    <row r="71" spans="1:16" ht="26.25" customHeight="1">
      <c r="A71" s="244" t="s">
        <v>130</v>
      </c>
      <c r="B71" s="372"/>
      <c r="C71" s="187"/>
      <c r="D71" s="188"/>
      <c r="E71" s="246"/>
      <c r="F71" s="240"/>
      <c r="G71" s="188"/>
      <c r="H71" s="188"/>
      <c r="I71" s="246"/>
      <c r="J71" s="246"/>
      <c r="K71" s="187"/>
      <c r="L71" s="188"/>
      <c r="M71" s="246"/>
      <c r="N71" s="240"/>
      <c r="O71" s="236"/>
      <c r="P71" s="237"/>
    </row>
    <row r="72" spans="1:16" ht="26.25" customHeight="1">
      <c r="A72" s="244" t="s">
        <v>317</v>
      </c>
      <c r="B72" s="372"/>
      <c r="C72" s="187"/>
      <c r="D72" s="188"/>
      <c r="E72" s="246"/>
      <c r="F72" s="240"/>
      <c r="G72" s="188"/>
      <c r="H72" s="188"/>
      <c r="I72" s="246"/>
      <c r="J72" s="246"/>
      <c r="K72" s="187"/>
      <c r="L72" s="188"/>
      <c r="M72" s="246"/>
      <c r="N72" s="240"/>
      <c r="O72" s="236"/>
      <c r="P72" s="237"/>
    </row>
    <row r="73" spans="1:16" ht="26.25" customHeight="1">
      <c r="A73" s="244" t="s">
        <v>467</v>
      </c>
      <c r="B73" s="372"/>
      <c r="C73" s="187"/>
      <c r="D73" s="188"/>
      <c r="E73" s="246"/>
      <c r="F73" s="240"/>
      <c r="G73" s="188"/>
      <c r="H73" s="188"/>
      <c r="I73" s="246"/>
      <c r="J73" s="246"/>
      <c r="K73" s="187"/>
      <c r="L73" s="188"/>
      <c r="M73" s="246"/>
      <c r="N73" s="240"/>
      <c r="O73" s="236"/>
      <c r="P73" s="237"/>
    </row>
    <row r="74" spans="1:16" ht="26.25" customHeight="1">
      <c r="A74" s="244" t="s">
        <v>963</v>
      </c>
      <c r="B74" s="372"/>
      <c r="C74" s="187"/>
      <c r="D74" s="188"/>
      <c r="E74" s="246"/>
      <c r="F74" s="240"/>
      <c r="G74" s="188"/>
      <c r="H74" s="188"/>
      <c r="I74" s="246"/>
      <c r="J74" s="246"/>
      <c r="K74" s="187"/>
      <c r="L74" s="188"/>
      <c r="M74" s="246"/>
      <c r="N74" s="240"/>
      <c r="O74" s="236"/>
      <c r="P74" s="237"/>
    </row>
    <row r="75" spans="1:16" ht="26.25" customHeight="1">
      <c r="A75" s="244" t="s">
        <v>613</v>
      </c>
      <c r="B75" s="372"/>
      <c r="C75" s="187"/>
      <c r="D75" s="188"/>
      <c r="E75" s="246"/>
      <c r="F75" s="240"/>
      <c r="G75" s="188"/>
      <c r="H75" s="188"/>
      <c r="I75" s="246"/>
      <c r="J75" s="246"/>
      <c r="K75" s="187"/>
      <c r="L75" s="188"/>
      <c r="M75" s="246"/>
      <c r="N75" s="240"/>
      <c r="O75" s="236"/>
      <c r="P75" s="237"/>
    </row>
    <row r="76" spans="1:16" ht="26.25" customHeight="1">
      <c r="A76" s="244" t="s">
        <v>286</v>
      </c>
      <c r="B76" s="372"/>
      <c r="C76" s="187"/>
      <c r="D76" s="188"/>
      <c r="E76" s="246"/>
      <c r="F76" s="240"/>
      <c r="G76" s="188"/>
      <c r="H76" s="188"/>
      <c r="I76" s="246"/>
      <c r="J76" s="246"/>
      <c r="K76" s="187"/>
      <c r="L76" s="188"/>
      <c r="M76" s="246"/>
      <c r="N76" s="240"/>
      <c r="O76" s="236"/>
      <c r="P76" s="237"/>
    </row>
    <row r="77" spans="1:17" ht="26.25" customHeight="1">
      <c r="A77" s="244" t="s">
        <v>718</v>
      </c>
      <c r="B77" s="372"/>
      <c r="C77" s="187"/>
      <c r="D77" s="188"/>
      <c r="E77" s="246"/>
      <c r="F77" s="240"/>
      <c r="G77" s="188"/>
      <c r="H77" s="188"/>
      <c r="I77" s="246"/>
      <c r="J77" s="246"/>
      <c r="K77" s="187"/>
      <c r="L77" s="188"/>
      <c r="M77" s="246"/>
      <c r="N77" s="240"/>
      <c r="O77" s="236"/>
      <c r="P77" s="237"/>
      <c r="Q77" s="72"/>
    </row>
    <row r="78" spans="1:16" ht="26.25" customHeight="1">
      <c r="A78" s="244" t="s">
        <v>719</v>
      </c>
      <c r="B78" s="372"/>
      <c r="C78" s="187"/>
      <c r="D78" s="188"/>
      <c r="E78" s="246"/>
      <c r="F78" s="240"/>
      <c r="G78" s="188"/>
      <c r="H78" s="188"/>
      <c r="I78" s="246"/>
      <c r="J78" s="246"/>
      <c r="K78" s="187"/>
      <c r="L78" s="188"/>
      <c r="M78" s="246"/>
      <c r="N78" s="240"/>
      <c r="O78" s="236"/>
      <c r="P78" s="237"/>
    </row>
    <row r="79" spans="1:16" ht="26.25" customHeight="1">
      <c r="A79" s="238" t="s">
        <v>655</v>
      </c>
      <c r="B79" s="239"/>
      <c r="C79" s="187"/>
      <c r="D79" s="188"/>
      <c r="E79" s="246"/>
      <c r="F79" s="240"/>
      <c r="G79" s="188"/>
      <c r="H79" s="188"/>
      <c r="I79" s="246"/>
      <c r="J79" s="246"/>
      <c r="K79" s="187"/>
      <c r="L79" s="188"/>
      <c r="M79" s="246"/>
      <c r="N79" s="240"/>
      <c r="O79" s="236"/>
      <c r="P79" s="237"/>
    </row>
    <row r="80" spans="1:16" ht="26.25" customHeight="1">
      <c r="A80" s="244" t="s">
        <v>1096</v>
      </c>
      <c r="B80" s="372"/>
      <c r="C80" s="248"/>
      <c r="D80" s="246"/>
      <c r="E80" s="246"/>
      <c r="F80" s="240"/>
      <c r="G80" s="248"/>
      <c r="H80" s="246"/>
      <c r="I80" s="246"/>
      <c r="J80" s="246"/>
      <c r="K80" s="248"/>
      <c r="L80" s="246"/>
      <c r="M80" s="246"/>
      <c r="N80" s="240"/>
      <c r="O80" s="246"/>
      <c r="P80" s="247"/>
    </row>
    <row r="81" spans="1:16" ht="15" customHeight="1">
      <c r="A81" s="374" t="s">
        <v>656</v>
      </c>
      <c r="B81" s="375"/>
      <c r="C81" s="375"/>
      <c r="D81" s="375"/>
      <c r="E81" s="375"/>
      <c r="F81" s="375"/>
      <c r="G81" s="375"/>
      <c r="H81" s="375"/>
      <c r="I81" s="375"/>
      <c r="J81" s="375"/>
      <c r="K81" s="375"/>
      <c r="L81" s="375"/>
      <c r="M81" s="375"/>
      <c r="N81" s="375"/>
      <c r="O81" s="375"/>
      <c r="P81" s="375"/>
    </row>
    <row r="82" spans="1:16" ht="15.75" customHeight="1">
      <c r="A82" s="373" t="s">
        <v>806</v>
      </c>
      <c r="B82" s="373"/>
      <c r="C82" s="373"/>
      <c r="D82" s="373"/>
      <c r="E82" s="373"/>
      <c r="F82" s="373"/>
      <c r="G82" s="373"/>
      <c r="H82" s="373"/>
      <c r="I82" s="373"/>
      <c r="J82" s="373"/>
      <c r="K82" s="373"/>
      <c r="L82" s="373"/>
      <c r="M82" s="373"/>
      <c r="N82" s="373"/>
      <c r="O82" s="373"/>
      <c r="P82" s="373"/>
    </row>
    <row r="83" spans="1:16" ht="12.75">
      <c r="A83" s="226"/>
      <c r="B83" s="226"/>
      <c r="C83" s="226"/>
      <c r="D83" s="226"/>
      <c r="E83" s="226"/>
      <c r="F83" s="226"/>
      <c r="G83" s="226"/>
      <c r="H83" s="226"/>
      <c r="I83" s="226"/>
      <c r="J83" s="226"/>
      <c r="K83" s="226"/>
      <c r="L83" s="226"/>
      <c r="M83" s="226"/>
      <c r="N83" s="226"/>
      <c r="O83" s="226"/>
      <c r="P83" s="226"/>
    </row>
    <row r="84" spans="1:16" ht="15.75" customHeight="1">
      <c r="A84" s="371" t="s">
        <v>805</v>
      </c>
      <c r="B84" s="371"/>
      <c r="C84" s="371"/>
      <c r="D84" s="371"/>
      <c r="E84" s="371"/>
      <c r="F84" s="371"/>
      <c r="G84" s="371"/>
      <c r="H84" s="371"/>
      <c r="I84" s="371"/>
      <c r="J84" s="371"/>
      <c r="K84" s="371"/>
      <c r="L84" s="371"/>
      <c r="M84" s="371"/>
      <c r="N84" s="371"/>
      <c r="O84" s="371"/>
      <c r="P84" s="371"/>
    </row>
    <row r="85" spans="1:16" ht="12.75">
      <c r="A85" s="226"/>
      <c r="B85" s="226"/>
      <c r="C85" s="226"/>
      <c r="D85" s="226"/>
      <c r="E85" s="226"/>
      <c r="F85" s="226"/>
      <c r="G85" s="226"/>
      <c r="H85" s="226"/>
      <c r="I85" s="226"/>
      <c r="J85" s="226"/>
      <c r="K85" s="226"/>
      <c r="L85" s="226"/>
      <c r="M85" s="226"/>
      <c r="N85" s="226"/>
      <c r="O85" s="226"/>
      <c r="P85" s="226"/>
    </row>
    <row r="86" spans="1:16" ht="12.75" customHeight="1">
      <c r="A86" s="189"/>
      <c r="B86" s="189"/>
      <c r="C86" s="189"/>
      <c r="D86" s="189"/>
      <c r="E86" s="189"/>
      <c r="F86" s="189"/>
      <c r="G86" s="189"/>
      <c r="H86" s="189"/>
      <c r="I86" s="189"/>
      <c r="J86" s="189"/>
      <c r="K86" s="189"/>
      <c r="L86" s="189"/>
      <c r="M86" s="189"/>
      <c r="N86" s="189"/>
      <c r="O86" s="189"/>
      <c r="P86" s="189"/>
    </row>
    <row r="87" spans="1:16" ht="4.5" customHeight="1">
      <c r="A87" s="76"/>
      <c r="B87" s="76"/>
      <c r="C87" s="76"/>
      <c r="D87" s="76"/>
      <c r="E87" s="76"/>
      <c r="F87" s="76"/>
      <c r="G87" s="76"/>
      <c r="H87" s="76"/>
      <c r="I87" s="76"/>
      <c r="J87" s="76"/>
      <c r="K87" s="76"/>
      <c r="L87" s="76"/>
      <c r="M87" s="76"/>
      <c r="N87" s="76"/>
      <c r="O87" s="76"/>
      <c r="P87" s="76"/>
    </row>
    <row r="88" spans="1:16" ht="21.75" customHeight="1">
      <c r="A88" s="252" t="s">
        <v>1099</v>
      </c>
      <c r="B88" s="252"/>
      <c r="C88" s="252"/>
      <c r="D88" s="252"/>
      <c r="E88" s="252"/>
      <c r="F88" s="252"/>
      <c r="G88" s="252"/>
      <c r="H88" s="252"/>
      <c r="I88" s="252"/>
      <c r="J88" s="252"/>
      <c r="K88" s="252"/>
      <c r="L88" s="252"/>
      <c r="M88" s="252"/>
      <c r="N88" s="253"/>
      <c r="O88" s="253"/>
      <c r="P88" s="253"/>
    </row>
    <row r="89" spans="1:16" ht="12.75">
      <c r="A89" s="366" t="s">
        <v>284</v>
      </c>
      <c r="B89" s="366"/>
      <c r="C89" s="366"/>
      <c r="D89" s="366"/>
      <c r="E89" s="366"/>
      <c r="F89" s="366"/>
      <c r="G89" s="61"/>
      <c r="H89" s="62" t="s">
        <v>902</v>
      </c>
      <c r="I89" s="62"/>
      <c r="J89" s="62"/>
      <c r="K89" s="62"/>
      <c r="L89" s="62"/>
      <c r="M89" s="62"/>
      <c r="N89" s="62"/>
      <c r="O89" s="62"/>
      <c r="P89" s="62" t="s">
        <v>903</v>
      </c>
    </row>
    <row r="90" spans="1:16" ht="13.5" thickBot="1">
      <c r="A90" s="63"/>
      <c r="B90" s="63"/>
      <c r="C90" s="63"/>
      <c r="D90" s="63"/>
      <c r="E90" s="63"/>
      <c r="F90" s="64"/>
      <c r="G90" s="64"/>
      <c r="H90" s="65"/>
      <c r="I90" s="65"/>
      <c r="J90" s="65"/>
      <c r="K90" s="65"/>
      <c r="L90" s="65"/>
      <c r="M90" s="65"/>
      <c r="N90" s="65"/>
      <c r="O90" s="65"/>
      <c r="P90" s="65"/>
    </row>
    <row r="91" spans="1:16" ht="6" customHeight="1" thickBot="1" thickTop="1">
      <c r="A91" s="63"/>
      <c r="B91" s="63"/>
      <c r="C91" s="63"/>
      <c r="D91" s="63"/>
      <c r="E91" s="63"/>
      <c r="F91" s="64"/>
      <c r="G91" s="64"/>
      <c r="H91" s="65"/>
      <c r="I91" s="65"/>
      <c r="J91" s="65"/>
      <c r="K91" s="65"/>
      <c r="L91" s="65"/>
      <c r="M91" s="65"/>
      <c r="N91" s="65"/>
      <c r="O91" s="65"/>
      <c r="P91" s="65"/>
    </row>
    <row r="92" spans="1:16" ht="17.25" customHeight="1" thickBot="1" thickTop="1">
      <c r="A92" s="369" t="s">
        <v>1253</v>
      </c>
      <c r="B92" s="369"/>
      <c r="C92" s="369"/>
      <c r="D92" s="369"/>
      <c r="E92" s="369"/>
      <c r="F92" s="369"/>
      <c r="G92" s="369"/>
      <c r="H92" s="369"/>
      <c r="I92" s="369"/>
      <c r="J92" s="369"/>
      <c r="K92" s="369"/>
      <c r="L92" s="369"/>
      <c r="M92" s="369"/>
      <c r="N92" s="369"/>
      <c r="O92" s="369"/>
      <c r="P92" s="369"/>
    </row>
    <row r="93" spans="1:16" ht="15.75" customHeight="1" thickTop="1">
      <c r="A93" s="370" t="s">
        <v>807</v>
      </c>
      <c r="B93" s="370"/>
      <c r="C93" s="370"/>
      <c r="D93" s="370"/>
      <c r="E93" s="370"/>
      <c r="F93" s="370"/>
      <c r="G93" s="370"/>
      <c r="H93" s="370"/>
      <c r="I93" s="370"/>
      <c r="J93" s="370"/>
      <c r="K93" s="370"/>
      <c r="L93" s="370"/>
      <c r="M93" s="370"/>
      <c r="N93" s="370"/>
      <c r="O93" s="370"/>
      <c r="P93" s="370"/>
    </row>
    <row r="94" spans="1:16" ht="12.75" customHeight="1">
      <c r="A94" s="368"/>
      <c r="B94" s="368"/>
      <c r="C94" s="368"/>
      <c r="D94" s="368"/>
      <c r="E94" s="368"/>
      <c r="F94" s="368"/>
      <c r="G94" s="368"/>
      <c r="H94" s="368"/>
      <c r="I94" s="368"/>
      <c r="J94" s="368"/>
      <c r="K94" s="368"/>
      <c r="L94" s="368"/>
      <c r="M94" s="368"/>
      <c r="N94" s="368"/>
      <c r="O94" s="368"/>
      <c r="P94" s="368"/>
    </row>
    <row r="95" spans="1:16" ht="12.75" customHeight="1">
      <c r="A95" s="226"/>
      <c r="B95" s="226"/>
      <c r="C95" s="226"/>
      <c r="D95" s="226"/>
      <c r="E95" s="226"/>
      <c r="F95" s="226"/>
      <c r="G95" s="226"/>
      <c r="H95" s="226"/>
      <c r="I95" s="226"/>
      <c r="J95" s="226"/>
      <c r="K95" s="226"/>
      <c r="L95" s="226"/>
      <c r="M95" s="226"/>
      <c r="N95" s="226"/>
      <c r="O95" s="226"/>
      <c r="P95" s="226"/>
    </row>
    <row r="96" spans="1:16" ht="18">
      <c r="A96" s="227" t="s">
        <v>318</v>
      </c>
      <c r="B96" s="228"/>
      <c r="C96" s="228"/>
      <c r="D96" s="228"/>
      <c r="E96" s="228"/>
      <c r="F96" s="228"/>
      <c r="G96" s="228"/>
      <c r="H96" s="228"/>
      <c r="I96" s="228"/>
      <c r="J96" s="228"/>
      <c r="K96" s="228"/>
      <c r="L96" s="228"/>
      <c r="M96" s="228"/>
      <c r="N96" s="228"/>
      <c r="O96" s="228"/>
      <c r="P96" s="229"/>
    </row>
    <row r="97" spans="1:16" ht="18" customHeight="1">
      <c r="A97" s="290" t="s">
        <v>537</v>
      </c>
      <c r="B97" s="291"/>
      <c r="C97" s="291"/>
      <c r="D97" s="291"/>
      <c r="E97" s="291"/>
      <c r="F97" s="291"/>
      <c r="G97" s="291"/>
      <c r="H97" s="291"/>
      <c r="I97" s="291"/>
      <c r="J97" s="291"/>
      <c r="K97" s="291"/>
      <c r="L97" s="291"/>
      <c r="M97" s="291"/>
      <c r="N97" s="291"/>
      <c r="O97" s="291"/>
      <c r="P97" s="292"/>
    </row>
    <row r="98" spans="1:16" ht="18" customHeight="1">
      <c r="A98" s="288" t="s">
        <v>539</v>
      </c>
      <c r="B98" s="289"/>
      <c r="C98" s="289"/>
      <c r="D98" s="289"/>
      <c r="E98" s="289"/>
      <c r="F98" s="289"/>
      <c r="G98" s="289"/>
      <c r="H98" s="289"/>
      <c r="I98" s="289"/>
      <c r="J98" s="289"/>
      <c r="K98" s="289"/>
      <c r="L98" s="293"/>
      <c r="M98" s="293"/>
      <c r="N98" s="293"/>
      <c r="O98" s="293"/>
      <c r="P98" s="294"/>
    </row>
    <row r="99" spans="1:16" ht="15.75" customHeight="1">
      <c r="A99" s="295" t="s">
        <v>536</v>
      </c>
      <c r="B99" s="296"/>
      <c r="C99" s="296"/>
      <c r="D99" s="296"/>
      <c r="E99" s="296"/>
      <c r="F99" s="296"/>
      <c r="G99" s="296"/>
      <c r="H99" s="296"/>
      <c r="I99" s="296"/>
      <c r="J99" s="296"/>
      <c r="K99" s="296"/>
      <c r="L99" s="296"/>
      <c r="M99" s="296"/>
      <c r="N99" s="296"/>
      <c r="O99" s="296"/>
      <c r="P99" s="297"/>
    </row>
    <row r="100" spans="1:16" ht="15.75" customHeight="1">
      <c r="A100" s="298"/>
      <c r="B100" s="299"/>
      <c r="C100" s="299"/>
      <c r="D100" s="299"/>
      <c r="E100" s="299"/>
      <c r="F100" s="299"/>
      <c r="G100" s="299"/>
      <c r="H100" s="299"/>
      <c r="I100" s="299"/>
      <c r="J100" s="299"/>
      <c r="K100" s="299"/>
      <c r="L100" s="299"/>
      <c r="M100" s="299"/>
      <c r="N100" s="299"/>
      <c r="O100" s="299"/>
      <c r="P100" s="300"/>
    </row>
    <row r="101" spans="1:16" ht="15.75" customHeight="1">
      <c r="A101" s="301"/>
      <c r="B101" s="302"/>
      <c r="C101" s="302"/>
      <c r="D101" s="302"/>
      <c r="E101" s="302"/>
      <c r="F101" s="302"/>
      <c r="G101" s="302"/>
      <c r="H101" s="302"/>
      <c r="I101" s="302"/>
      <c r="J101" s="302"/>
      <c r="K101" s="302"/>
      <c r="L101" s="302"/>
      <c r="M101" s="302"/>
      <c r="N101" s="302"/>
      <c r="O101" s="302"/>
      <c r="P101" s="303"/>
    </row>
    <row r="102" spans="1:16" ht="21.75" customHeight="1">
      <c r="A102" s="66" t="s">
        <v>319</v>
      </c>
      <c r="B102" s="304" t="s">
        <v>320</v>
      </c>
      <c r="C102" s="305"/>
      <c r="D102" s="305"/>
      <c r="E102" s="305"/>
      <c r="F102" s="306"/>
      <c r="G102" s="304" t="s">
        <v>321</v>
      </c>
      <c r="H102" s="305"/>
      <c r="I102" s="305"/>
      <c r="J102" s="305"/>
      <c r="K102" s="306"/>
      <c r="L102" s="304" t="s">
        <v>856</v>
      </c>
      <c r="M102" s="305"/>
      <c r="N102" s="305"/>
      <c r="O102" s="305"/>
      <c r="P102" s="306"/>
    </row>
    <row r="103" spans="1:16" ht="32.25" customHeight="1">
      <c r="A103" s="67"/>
      <c r="B103" s="220" t="s">
        <v>901</v>
      </c>
      <c r="C103" s="221"/>
      <c r="D103" s="221"/>
      <c r="E103" s="221"/>
      <c r="F103" s="222"/>
      <c r="G103" s="220" t="s">
        <v>840</v>
      </c>
      <c r="H103" s="221"/>
      <c r="I103" s="221"/>
      <c r="J103" s="221"/>
      <c r="K103" s="222"/>
      <c r="L103" s="220" t="s">
        <v>1005</v>
      </c>
      <c r="M103" s="221"/>
      <c r="N103" s="221"/>
      <c r="O103" s="221"/>
      <c r="P103" s="222"/>
    </row>
    <row r="104" spans="1:16" ht="50.25" customHeight="1">
      <c r="A104" s="67"/>
      <c r="B104" s="220" t="s">
        <v>1214</v>
      </c>
      <c r="C104" s="221"/>
      <c r="D104" s="221"/>
      <c r="E104" s="221"/>
      <c r="F104" s="222"/>
      <c r="G104" s="220" t="s">
        <v>840</v>
      </c>
      <c r="H104" s="221"/>
      <c r="I104" s="221"/>
      <c r="J104" s="221"/>
      <c r="K104" s="222"/>
      <c r="L104" s="220" t="s">
        <v>95</v>
      </c>
      <c r="M104" s="221"/>
      <c r="N104" s="221"/>
      <c r="O104" s="221"/>
      <c r="P104" s="222"/>
    </row>
    <row r="105" spans="1:16" ht="50.25" customHeight="1">
      <c r="A105" s="67"/>
      <c r="B105" s="220" t="s">
        <v>1100</v>
      </c>
      <c r="C105" s="221"/>
      <c r="D105" s="221"/>
      <c r="E105" s="221"/>
      <c r="F105" s="222"/>
      <c r="G105" s="220" t="s">
        <v>840</v>
      </c>
      <c r="H105" s="221"/>
      <c r="I105" s="221"/>
      <c r="J105" s="221"/>
      <c r="K105" s="222"/>
      <c r="L105" s="220" t="s">
        <v>96</v>
      </c>
      <c r="M105" s="221"/>
      <c r="N105" s="221"/>
      <c r="O105" s="221"/>
      <c r="P105" s="222"/>
    </row>
    <row r="106" spans="1:16" ht="63.75" customHeight="1">
      <c r="A106" s="67"/>
      <c r="B106" s="220" t="s">
        <v>1215</v>
      </c>
      <c r="C106" s="221"/>
      <c r="D106" s="221"/>
      <c r="E106" s="221"/>
      <c r="F106" s="222"/>
      <c r="G106" s="220" t="s">
        <v>313</v>
      </c>
      <c r="H106" s="221"/>
      <c r="I106" s="221"/>
      <c r="J106" s="221"/>
      <c r="K106" s="222"/>
      <c r="L106" s="220"/>
      <c r="M106" s="221"/>
      <c r="N106" s="221"/>
      <c r="O106" s="221"/>
      <c r="P106" s="222"/>
    </row>
    <row r="107" spans="1:16" ht="15.75" customHeight="1">
      <c r="A107" s="230" t="s">
        <v>804</v>
      </c>
      <c r="B107" s="230"/>
      <c r="C107" s="230"/>
      <c r="D107" s="230"/>
      <c r="E107" s="230"/>
      <c r="F107" s="230"/>
      <c r="G107" s="230"/>
      <c r="H107" s="230"/>
      <c r="I107" s="230"/>
      <c r="J107" s="230"/>
      <c r="K107" s="230"/>
      <c r="L107" s="230"/>
      <c r="M107" s="230"/>
      <c r="N107" s="230"/>
      <c r="O107" s="230"/>
      <c r="P107" s="230"/>
    </row>
    <row r="108" spans="1:16" ht="12.75" customHeight="1">
      <c r="A108" s="286"/>
      <c r="B108" s="286"/>
      <c r="C108" s="286"/>
      <c r="D108" s="286"/>
      <c r="E108" s="286"/>
      <c r="F108" s="286"/>
      <c r="G108" s="286"/>
      <c r="H108" s="286"/>
      <c r="I108" s="286"/>
      <c r="J108" s="286"/>
      <c r="K108" s="286"/>
      <c r="L108" s="286"/>
      <c r="M108" s="286"/>
      <c r="N108" s="286"/>
      <c r="O108" s="286"/>
      <c r="P108" s="286"/>
    </row>
    <row r="109" spans="3:12" s="8" customFormat="1" ht="18.75" customHeight="1">
      <c r="C109" s="255" t="s">
        <v>1094</v>
      </c>
      <c r="D109" s="255"/>
      <c r="E109" s="255"/>
      <c r="F109" s="255"/>
      <c r="G109" s="255"/>
      <c r="H109" s="255"/>
      <c r="I109" s="255"/>
      <c r="J109" s="255"/>
      <c r="K109" s="73"/>
      <c r="L109" s="74"/>
    </row>
    <row r="110" spans="3:7" ht="12.75">
      <c r="C110" s="68"/>
      <c r="D110" s="68"/>
      <c r="E110" s="33" t="s">
        <v>551</v>
      </c>
      <c r="G110" s="33"/>
    </row>
    <row r="111" spans="3:7" ht="12.75">
      <c r="C111" s="68"/>
      <c r="D111" s="68"/>
      <c r="E111" s="33" t="s">
        <v>552</v>
      </c>
      <c r="G111" s="33"/>
    </row>
    <row r="112" spans="3:7" ht="12.75">
      <c r="C112" s="68"/>
      <c r="D112" s="68"/>
      <c r="E112" s="33" t="s">
        <v>553</v>
      </c>
      <c r="G112" s="33"/>
    </row>
    <row r="113" spans="3:7" ht="12.75">
      <c r="C113" s="69"/>
      <c r="D113" s="69"/>
      <c r="E113" s="33" t="s">
        <v>554</v>
      </c>
      <c r="G113" s="33"/>
    </row>
    <row r="114" spans="3:7" ht="12.75">
      <c r="C114" s="68"/>
      <c r="D114" s="68"/>
      <c r="E114" s="33" t="s">
        <v>1098</v>
      </c>
      <c r="G114" s="33"/>
    </row>
    <row r="115" spans="3:11" ht="12.75">
      <c r="C115" s="257" t="s">
        <v>1095</v>
      </c>
      <c r="D115" s="257"/>
      <c r="E115" s="257"/>
      <c r="F115" s="257"/>
      <c r="G115" s="257"/>
      <c r="H115" s="257"/>
      <c r="I115" s="257"/>
      <c r="J115" s="257"/>
      <c r="K115" s="257"/>
    </row>
    <row r="116" spans="5:16" ht="12.75">
      <c r="E116" s="61"/>
      <c r="F116" s="285" t="s">
        <v>162</v>
      </c>
      <c r="G116" s="285"/>
      <c r="H116" s="285"/>
      <c r="I116" s="285"/>
      <c r="J116" s="285"/>
      <c r="K116" s="285"/>
      <c r="L116" s="285"/>
      <c r="M116" s="285"/>
      <c r="N116" s="285"/>
      <c r="O116" s="285"/>
      <c r="P116" s="285"/>
    </row>
    <row r="117" spans="3:16" ht="15.75" customHeight="1">
      <c r="C117" s="254" t="s">
        <v>841</v>
      </c>
      <c r="D117" s="254"/>
      <c r="E117" s="254"/>
      <c r="F117" s="254"/>
      <c r="G117" s="254"/>
      <c r="H117" s="287"/>
      <c r="I117" s="287"/>
      <c r="J117" s="287"/>
      <c r="K117" s="287"/>
      <c r="L117" s="287"/>
      <c r="M117" s="287"/>
      <c r="N117" s="287"/>
      <c r="O117" s="287"/>
      <c r="P117" s="287"/>
    </row>
    <row r="118" spans="3:16" ht="15.75" customHeight="1">
      <c r="C118" s="254" t="s">
        <v>842</v>
      </c>
      <c r="D118" s="254"/>
      <c r="E118" s="254"/>
      <c r="F118" s="254"/>
      <c r="G118" s="254"/>
      <c r="H118" s="256"/>
      <c r="I118" s="256"/>
      <c r="J118" s="256"/>
      <c r="K118" s="256"/>
      <c r="L118" s="256"/>
      <c r="M118" s="256"/>
      <c r="N118" s="256"/>
      <c r="O118" s="256"/>
      <c r="P118" s="256"/>
    </row>
    <row r="119" spans="1:16" ht="15.75" customHeight="1">
      <c r="A119" s="254" t="s">
        <v>252</v>
      </c>
      <c r="B119" s="254"/>
      <c r="C119" s="254"/>
      <c r="D119" s="254"/>
      <c r="E119" s="254"/>
      <c r="F119" s="254"/>
      <c r="G119" s="254"/>
      <c r="H119" s="367"/>
      <c r="I119" s="367"/>
      <c r="J119" s="367"/>
      <c r="K119" s="367"/>
      <c r="L119" s="367"/>
      <c r="M119" s="367"/>
      <c r="N119" s="367"/>
      <c r="O119" s="367"/>
      <c r="P119" s="367"/>
    </row>
    <row r="120" spans="1:16" ht="15.75" customHeight="1">
      <c r="A120" s="254" t="s">
        <v>253</v>
      </c>
      <c r="B120" s="254"/>
      <c r="C120" s="254"/>
      <c r="D120" s="254"/>
      <c r="E120" s="254"/>
      <c r="F120" s="254"/>
      <c r="G120" s="254"/>
      <c r="H120" s="256"/>
      <c r="I120" s="256"/>
      <c r="J120" s="256"/>
      <c r="K120" s="256"/>
      <c r="L120" s="256"/>
      <c r="M120" s="256"/>
      <c r="N120" s="256"/>
      <c r="O120" s="256"/>
      <c r="P120" s="256"/>
    </row>
    <row r="121" ht="6.75" customHeight="1"/>
    <row r="122" spans="1:16" ht="21.75" customHeight="1">
      <c r="A122" s="252" t="s">
        <v>371</v>
      </c>
      <c r="B122" s="252"/>
      <c r="C122" s="252"/>
      <c r="D122" s="252"/>
      <c r="E122" s="252"/>
      <c r="F122" s="252"/>
      <c r="G122" s="252"/>
      <c r="H122" s="252"/>
      <c r="I122" s="252"/>
      <c r="J122" s="252"/>
      <c r="K122" s="252"/>
      <c r="L122" s="252"/>
      <c r="M122" s="252"/>
      <c r="N122" s="253"/>
      <c r="O122" s="253"/>
      <c r="P122" s="253"/>
    </row>
    <row r="123" spans="1:16" ht="12.75">
      <c r="A123" s="366" t="s">
        <v>944</v>
      </c>
      <c r="B123" s="366"/>
      <c r="C123" s="366"/>
      <c r="D123" s="366"/>
      <c r="E123" s="366"/>
      <c r="F123" s="366"/>
      <c r="G123" s="61"/>
      <c r="H123" s="62" t="s">
        <v>902</v>
      </c>
      <c r="I123" s="62"/>
      <c r="J123" s="62"/>
      <c r="K123" s="62"/>
      <c r="L123" s="62"/>
      <c r="M123" s="62"/>
      <c r="N123" s="62"/>
      <c r="O123" s="62"/>
      <c r="P123" s="62" t="s">
        <v>903</v>
      </c>
    </row>
    <row r="124" ht="12.75"/>
    <row r="125" ht="12.75"/>
    <row r="126" ht="12.75"/>
    <row r="127" ht="12.75"/>
    <row r="131" ht="12.75"/>
    <row r="132" ht="12.75"/>
    <row r="133" ht="12.75"/>
    <row r="134" ht="12.75"/>
    <row r="135" ht="12.75"/>
    <row r="136" ht="12.75"/>
    <row r="137" ht="12.75"/>
    <row r="138" ht="12.75"/>
    <row r="139" ht="12.75"/>
  </sheetData>
  <sheetProtection/>
  <mergeCells count="351">
    <mergeCell ref="O51:P51"/>
    <mergeCell ref="L46:P46"/>
    <mergeCell ref="L32:M32"/>
    <mergeCell ref="L30:M30"/>
    <mergeCell ref="L36:P36"/>
    <mergeCell ref="O49:P49"/>
    <mergeCell ref="O50:P50"/>
    <mergeCell ref="M50:N50"/>
    <mergeCell ref="L40:P40"/>
    <mergeCell ref="L37:M37"/>
    <mergeCell ref="A23:A24"/>
    <mergeCell ref="B24:C24"/>
    <mergeCell ref="N24:O24"/>
    <mergeCell ref="H48:K48"/>
    <mergeCell ref="C47:P47"/>
    <mergeCell ref="N42:O42"/>
    <mergeCell ref="N43:O43"/>
    <mergeCell ref="N39:O39"/>
    <mergeCell ref="L42:M42"/>
    <mergeCell ref="N31:O31"/>
    <mergeCell ref="L23:P23"/>
    <mergeCell ref="M48:P48"/>
    <mergeCell ref="N35:O35"/>
    <mergeCell ref="N37:O37"/>
    <mergeCell ref="L31:M31"/>
    <mergeCell ref="N30:O30"/>
    <mergeCell ref="N32:O32"/>
    <mergeCell ref="N34:O34"/>
    <mergeCell ref="L35:M35"/>
    <mergeCell ref="L41:P41"/>
    <mergeCell ref="O66:P66"/>
    <mergeCell ref="E66:F66"/>
    <mergeCell ref="M64:N65"/>
    <mergeCell ref="I66:J66"/>
    <mergeCell ref="M66:N66"/>
    <mergeCell ref="K64:L64"/>
    <mergeCell ref="I64:J65"/>
    <mergeCell ref="G64:H64"/>
    <mergeCell ref="G66:H66"/>
    <mergeCell ref="O63:P65"/>
    <mergeCell ref="A66:B66"/>
    <mergeCell ref="E67:F67"/>
    <mergeCell ref="C63:F63"/>
    <mergeCell ref="C64:D64"/>
    <mergeCell ref="E64:F65"/>
    <mergeCell ref="A62:B65"/>
    <mergeCell ref="A67:B67"/>
    <mergeCell ref="A17:A18"/>
    <mergeCell ref="A19:A21"/>
    <mergeCell ref="C60:P62"/>
    <mergeCell ref="A59:B61"/>
    <mergeCell ref="H53:I53"/>
    <mergeCell ref="H54:I54"/>
    <mergeCell ref="H55:I55"/>
    <mergeCell ref="C59:P59"/>
    <mergeCell ref="B23:F23"/>
    <mergeCell ref="G23:K23"/>
    <mergeCell ref="E72:F72"/>
    <mergeCell ref="E70:F70"/>
    <mergeCell ref="A73:B73"/>
    <mergeCell ref="I67:J67"/>
    <mergeCell ref="I71:J71"/>
    <mergeCell ref="A72:B72"/>
    <mergeCell ref="E68:F68"/>
    <mergeCell ref="A68:B68"/>
    <mergeCell ref="A69:B69"/>
    <mergeCell ref="A70:B70"/>
    <mergeCell ref="A71:B71"/>
    <mergeCell ref="A78:B78"/>
    <mergeCell ref="E74:F74"/>
    <mergeCell ref="E78:F78"/>
    <mergeCell ref="A75:B75"/>
    <mergeCell ref="A74:B74"/>
    <mergeCell ref="A76:B76"/>
    <mergeCell ref="E71:F71"/>
    <mergeCell ref="E73:F73"/>
    <mergeCell ref="A77:B77"/>
    <mergeCell ref="I74:J74"/>
    <mergeCell ref="I75:J75"/>
    <mergeCell ref="E76:F76"/>
    <mergeCell ref="I76:J76"/>
    <mergeCell ref="O67:P67"/>
    <mergeCell ref="M79:N79"/>
    <mergeCell ref="M76:N76"/>
    <mergeCell ref="M77:N77"/>
    <mergeCell ref="M74:N74"/>
    <mergeCell ref="O70:P70"/>
    <mergeCell ref="O73:P73"/>
    <mergeCell ref="M67:N67"/>
    <mergeCell ref="M70:N70"/>
    <mergeCell ref="O68:P68"/>
    <mergeCell ref="A80:B80"/>
    <mergeCell ref="A82:P82"/>
    <mergeCell ref="O80:P80"/>
    <mergeCell ref="C80:F80"/>
    <mergeCell ref="G80:J80"/>
    <mergeCell ref="A81:P81"/>
    <mergeCell ref="B105:F105"/>
    <mergeCell ref="A93:P93"/>
    <mergeCell ref="A89:F89"/>
    <mergeCell ref="A83:P83"/>
    <mergeCell ref="A84:P84"/>
    <mergeCell ref="A88:F88"/>
    <mergeCell ref="D32:E32"/>
    <mergeCell ref="A123:F123"/>
    <mergeCell ref="B102:F102"/>
    <mergeCell ref="G102:K102"/>
    <mergeCell ref="A120:G120"/>
    <mergeCell ref="H119:P119"/>
    <mergeCell ref="H120:P120"/>
    <mergeCell ref="G105:K105"/>
    <mergeCell ref="A94:P95"/>
    <mergeCell ref="A92:P92"/>
    <mergeCell ref="B34:C34"/>
    <mergeCell ref="D34:E34"/>
    <mergeCell ref="I42:J42"/>
    <mergeCell ref="I37:J37"/>
    <mergeCell ref="G39:H39"/>
    <mergeCell ref="G34:H34"/>
    <mergeCell ref="L34:M34"/>
    <mergeCell ref="G32:H32"/>
    <mergeCell ref="I32:J32"/>
    <mergeCell ref="G9:P10"/>
    <mergeCell ref="B42:C42"/>
    <mergeCell ref="D42:E42"/>
    <mergeCell ref="B38:C38"/>
    <mergeCell ref="D38:E38"/>
    <mergeCell ref="B39:C39"/>
    <mergeCell ref="D39:E39"/>
    <mergeCell ref="B41:F41"/>
    <mergeCell ref="B30:C30"/>
    <mergeCell ref="D30:E30"/>
    <mergeCell ref="G5:P5"/>
    <mergeCell ref="G6:P6"/>
    <mergeCell ref="G7:P7"/>
    <mergeCell ref="G8:P8"/>
    <mergeCell ref="G1:P1"/>
    <mergeCell ref="G2:P2"/>
    <mergeCell ref="G3:P3"/>
    <mergeCell ref="G4:P4"/>
    <mergeCell ref="L27:M27"/>
    <mergeCell ref="N27:O27"/>
    <mergeCell ref="G24:H24"/>
    <mergeCell ref="G25:H25"/>
    <mergeCell ref="I25:J25"/>
    <mergeCell ref="G26:H26"/>
    <mergeCell ref="I26:J26"/>
    <mergeCell ref="K24:K25"/>
    <mergeCell ref="G27:H27"/>
    <mergeCell ref="I27:J27"/>
    <mergeCell ref="L28:P28"/>
    <mergeCell ref="I38:J38"/>
    <mergeCell ref="B35:C35"/>
    <mergeCell ref="L26:M26"/>
    <mergeCell ref="N26:O26"/>
    <mergeCell ref="I35:J35"/>
    <mergeCell ref="G35:H35"/>
    <mergeCell ref="B37:C37"/>
    <mergeCell ref="G37:H37"/>
    <mergeCell ref="I34:J34"/>
    <mergeCell ref="G43:H43"/>
    <mergeCell ref="I43:J43"/>
    <mergeCell ref="G44:H44"/>
    <mergeCell ref="L44:M44"/>
    <mergeCell ref="L43:M43"/>
    <mergeCell ref="E1:F1"/>
    <mergeCell ref="E2:F2"/>
    <mergeCell ref="B17:P17"/>
    <mergeCell ref="P24:P25"/>
    <mergeCell ref="I24:J24"/>
    <mergeCell ref="A4:F6"/>
    <mergeCell ref="A1:C2"/>
    <mergeCell ref="L25:M25"/>
    <mergeCell ref="N25:O25"/>
    <mergeCell ref="L24:M24"/>
    <mergeCell ref="D43:E43"/>
    <mergeCell ref="D24:E24"/>
    <mergeCell ref="D25:E25"/>
    <mergeCell ref="B27:C27"/>
    <mergeCell ref="B26:C26"/>
    <mergeCell ref="D26:E26"/>
    <mergeCell ref="D27:E27"/>
    <mergeCell ref="B31:C31"/>
    <mergeCell ref="D31:E31"/>
    <mergeCell ref="B32:C32"/>
    <mergeCell ref="B44:C44"/>
    <mergeCell ref="F24:F25"/>
    <mergeCell ref="G28:K28"/>
    <mergeCell ref="B46:F46"/>
    <mergeCell ref="G46:K46"/>
    <mergeCell ref="G42:H42"/>
    <mergeCell ref="G41:K41"/>
    <mergeCell ref="I39:J39"/>
    <mergeCell ref="B28:F28"/>
    <mergeCell ref="B25:C25"/>
    <mergeCell ref="E53:F53"/>
    <mergeCell ref="E54:F54"/>
    <mergeCell ref="C49:D49"/>
    <mergeCell ref="A47:B47"/>
    <mergeCell ref="E49:F49"/>
    <mergeCell ref="E52:F52"/>
    <mergeCell ref="E51:F51"/>
    <mergeCell ref="E50:F50"/>
    <mergeCell ref="A50:B50"/>
    <mergeCell ref="A51:B51"/>
    <mergeCell ref="H56:K56"/>
    <mergeCell ref="A57:P57"/>
    <mergeCell ref="C56:F56"/>
    <mergeCell ref="A53:B53"/>
    <mergeCell ref="J53:K53"/>
    <mergeCell ref="O53:P53"/>
    <mergeCell ref="O54:P54"/>
    <mergeCell ref="O55:P55"/>
    <mergeCell ref="J54:K54"/>
    <mergeCell ref="A56:B56"/>
    <mergeCell ref="B43:C43"/>
    <mergeCell ref="M56:P56"/>
    <mergeCell ref="O52:P52"/>
    <mergeCell ref="M52:N52"/>
    <mergeCell ref="J55:K55"/>
    <mergeCell ref="M54:N54"/>
    <mergeCell ref="M55:N55"/>
    <mergeCell ref="M53:N53"/>
    <mergeCell ref="E55:F55"/>
    <mergeCell ref="J52:K52"/>
    <mergeCell ref="A7:F8"/>
    <mergeCell ref="A11:F11"/>
    <mergeCell ref="A12:F14"/>
    <mergeCell ref="A49:B49"/>
    <mergeCell ref="A48:B48"/>
    <mergeCell ref="C48:F48"/>
    <mergeCell ref="B45:F45"/>
    <mergeCell ref="D35:E35"/>
    <mergeCell ref="B19:F21"/>
    <mergeCell ref="B18:F18"/>
    <mergeCell ref="M75:N75"/>
    <mergeCell ref="G106:K106"/>
    <mergeCell ref="A99:P101"/>
    <mergeCell ref="M72:N72"/>
    <mergeCell ref="O72:P72"/>
    <mergeCell ref="L102:P102"/>
    <mergeCell ref="L103:P103"/>
    <mergeCell ref="L104:P104"/>
    <mergeCell ref="M73:N73"/>
    <mergeCell ref="I73:J73"/>
    <mergeCell ref="F116:P116"/>
    <mergeCell ref="A108:P108"/>
    <mergeCell ref="H117:P117"/>
    <mergeCell ref="E75:F75"/>
    <mergeCell ref="L105:P105"/>
    <mergeCell ref="L106:P106"/>
    <mergeCell ref="A98:K98"/>
    <mergeCell ref="A97:P97"/>
    <mergeCell ref="L98:P98"/>
    <mergeCell ref="G104:K104"/>
    <mergeCell ref="I70:J70"/>
    <mergeCell ref="M71:N71"/>
    <mergeCell ref="O71:P71"/>
    <mergeCell ref="I72:J72"/>
    <mergeCell ref="E69:F69"/>
    <mergeCell ref="M69:N69"/>
    <mergeCell ref="O69:P69"/>
    <mergeCell ref="I69:J69"/>
    <mergeCell ref="G12:P14"/>
    <mergeCell ref="G11:P11"/>
    <mergeCell ref="H49:I49"/>
    <mergeCell ref="M49:N49"/>
    <mergeCell ref="A15:P16"/>
    <mergeCell ref="G19:K21"/>
    <mergeCell ref="L19:P21"/>
    <mergeCell ref="G22:K22"/>
    <mergeCell ref="G18:K18"/>
    <mergeCell ref="L22:P22"/>
    <mergeCell ref="L18:P18"/>
    <mergeCell ref="A122:F122"/>
    <mergeCell ref="A85:P85"/>
    <mergeCell ref="A96:P96"/>
    <mergeCell ref="A107:P107"/>
    <mergeCell ref="G103:K103"/>
    <mergeCell ref="B106:F106"/>
    <mergeCell ref="B103:F103"/>
    <mergeCell ref="B104:F104"/>
    <mergeCell ref="O74:P74"/>
    <mergeCell ref="I77:J77"/>
    <mergeCell ref="O78:P78"/>
    <mergeCell ref="O77:P77"/>
    <mergeCell ref="M78:N78"/>
    <mergeCell ref="M51:N51"/>
    <mergeCell ref="O79:P79"/>
    <mergeCell ref="K80:N80"/>
    <mergeCell ref="A79:B79"/>
    <mergeCell ref="O75:P75"/>
    <mergeCell ref="E79:F79"/>
    <mergeCell ref="I79:J79"/>
    <mergeCell ref="O76:P76"/>
    <mergeCell ref="I78:J78"/>
    <mergeCell ref="E77:F77"/>
    <mergeCell ref="C54:D54"/>
    <mergeCell ref="I68:J68"/>
    <mergeCell ref="M68:N68"/>
    <mergeCell ref="J49:K49"/>
    <mergeCell ref="J50:K50"/>
    <mergeCell ref="J51:K51"/>
    <mergeCell ref="H50:I50"/>
    <mergeCell ref="H51:I51"/>
    <mergeCell ref="G63:J63"/>
    <mergeCell ref="K63:N63"/>
    <mergeCell ref="C55:D55"/>
    <mergeCell ref="A52:B52"/>
    <mergeCell ref="B36:F36"/>
    <mergeCell ref="G36:K36"/>
    <mergeCell ref="B40:F40"/>
    <mergeCell ref="G40:K40"/>
    <mergeCell ref="G38:H38"/>
    <mergeCell ref="H52:I52"/>
    <mergeCell ref="C52:D52"/>
    <mergeCell ref="C53:D53"/>
    <mergeCell ref="L29:P29"/>
    <mergeCell ref="L33:P33"/>
    <mergeCell ref="G33:K33"/>
    <mergeCell ref="B33:F33"/>
    <mergeCell ref="G29:K29"/>
    <mergeCell ref="G30:H30"/>
    <mergeCell ref="I30:J30"/>
    <mergeCell ref="B29:F29"/>
    <mergeCell ref="G31:H31"/>
    <mergeCell ref="I31:J31"/>
    <mergeCell ref="L38:M38"/>
    <mergeCell ref="N38:O38"/>
    <mergeCell ref="L39:M39"/>
    <mergeCell ref="D37:E37"/>
    <mergeCell ref="G67:H67"/>
    <mergeCell ref="K66:L66"/>
    <mergeCell ref="K67:L67"/>
    <mergeCell ref="G45:K45"/>
    <mergeCell ref="L45:P45"/>
    <mergeCell ref="A58:P58"/>
    <mergeCell ref="A54:B54"/>
    <mergeCell ref="A55:B55"/>
    <mergeCell ref="C50:D50"/>
    <mergeCell ref="C51:D51"/>
    <mergeCell ref="G122:M122"/>
    <mergeCell ref="N122:P122"/>
    <mergeCell ref="G88:M88"/>
    <mergeCell ref="N88:P88"/>
    <mergeCell ref="A119:G119"/>
    <mergeCell ref="C109:J109"/>
    <mergeCell ref="H118:P118"/>
    <mergeCell ref="C117:G117"/>
    <mergeCell ref="C118:G118"/>
    <mergeCell ref="C115:K115"/>
  </mergeCells>
  <dataValidations count="4">
    <dataValidation type="list" allowBlank="1" showInputMessage="1" sqref="L26:O27 H50:K55 M50:P55 C50:F55 B43:E44 G43:J44 L43:O44 B38:E39 G38:J39 L38:O39 L35:O35 G35:J35 B35:E35 B31:E32 G31:J32 L31:O32 B26:E27 G26:J27">
      <formula1>Resource</formula1>
    </dataValidation>
    <dataValidation type="list" allowBlank="1" showInputMessage="1" sqref="E67:F67 E68:F79 M66:N79 I66:J79">
      <formula1>Environmental</formula1>
    </dataValidation>
    <dataValidation type="list" showInputMessage="1" sqref="E66:F66">
      <formula1>Environmental</formula1>
    </dataValidation>
    <dataValidation type="list" allowBlank="1" showInputMessage="1" sqref="L98:P98">
      <formula1>finding</formula1>
    </dataValidation>
  </dataValidations>
  <printOptions/>
  <pageMargins left="0.72" right="0.34" top="0.52" bottom="0.19" header="0.18" footer="0.16"/>
  <pageSetup horizontalDpi="600" verticalDpi="600" orientation="portrait" r:id="rId4"/>
  <headerFooter alignWithMargins="0">
    <oddHeader>&amp;L&amp;"Arial,Bold"&amp;8UNITED STATES DEPARTMENT OF AGRICULTURE
NATURAL RESOURCES CONSERVATION SERVICE&amp;R&amp;"Arial,Bold"&amp;8NE-CPA-52
April 2005</oddHeader>
    <oddFooter>&amp;C&amp;"Comic Sans MS,Regular"&amp;8Page &amp;P</oddFooter>
  </headerFooter>
  <rowBreaks count="2" manualBreakCount="2">
    <brk id="46" max="255" man="1"/>
    <brk id="81" max="255" man="1"/>
  </rowBreaks>
  <drawing r:id="rId3"/>
  <legacyDrawing r:id="rId2"/>
</worksheet>
</file>

<file path=xl/worksheets/sheet10.xml><?xml version="1.0" encoding="utf-8"?>
<worksheet xmlns="http://schemas.openxmlformats.org/spreadsheetml/2006/main" xmlns:r="http://schemas.openxmlformats.org/officeDocument/2006/relationships">
  <sheetPr codeName="Sheet3">
    <tabColor indexed="9"/>
  </sheetPr>
  <dimension ref="A1:Q116"/>
  <sheetViews>
    <sheetView showGridLines="0" showZeros="0" view="pageBreakPreview" zoomScaleSheetLayoutView="100" workbookViewId="0" topLeftCell="A1">
      <selection activeCell="A1" sqref="A1:F1"/>
    </sheetView>
  </sheetViews>
  <sheetFormatPr defaultColWidth="9.140625" defaultRowHeight="12.75"/>
  <cols>
    <col min="1" max="1" width="8.00390625" style="6" customWidth="1"/>
    <col min="2" max="2" width="4.8515625" style="6" customWidth="1"/>
    <col min="3" max="7" width="9.140625" style="6" customWidth="1"/>
    <col min="8" max="8" width="7.57421875" style="6" customWidth="1"/>
    <col min="9" max="9" width="7.140625" style="6" customWidth="1"/>
    <col min="10" max="10" width="17.00390625" style="6" customWidth="1"/>
    <col min="11" max="16384" width="9.140625" style="6" customWidth="1"/>
  </cols>
  <sheetData>
    <row r="1" spans="1:10" ht="18">
      <c r="A1" s="437" t="s">
        <v>981</v>
      </c>
      <c r="B1" s="437"/>
      <c r="C1" s="437"/>
      <c r="D1" s="437"/>
      <c r="E1" s="437"/>
      <c r="F1" s="467"/>
      <c r="G1" s="470" t="s">
        <v>305</v>
      </c>
      <c r="H1" s="471"/>
      <c r="I1" s="471"/>
      <c r="J1" s="472"/>
    </row>
    <row r="2" spans="1:10" ht="15.75">
      <c r="A2" s="477" t="s">
        <v>540</v>
      </c>
      <c r="B2" s="477"/>
      <c r="C2" s="477"/>
      <c r="D2" s="477"/>
      <c r="E2" s="477"/>
      <c r="F2" s="9"/>
      <c r="G2" s="473">
        <f>'NE-CPA-52'!G2</f>
        <v>0</v>
      </c>
      <c r="H2" s="474"/>
      <c r="I2" s="474"/>
      <c r="J2" s="475"/>
    </row>
    <row r="3" spans="1:10" ht="12.75" customHeight="1">
      <c r="A3" s="523" t="s">
        <v>541</v>
      </c>
      <c r="B3" s="523"/>
      <c r="C3" s="453"/>
      <c r="D3" s="524" t="s">
        <v>734</v>
      </c>
      <c r="E3" s="525"/>
      <c r="F3" s="83"/>
      <c r="G3" s="444">
        <f>'NE-CPA-52'!G3</f>
        <v>0</v>
      </c>
      <c r="H3" s="224"/>
      <c r="I3" s="224"/>
      <c r="J3" s="225"/>
    </row>
    <row r="4" spans="1:10" ht="12.75" customHeight="1">
      <c r="A4" s="523"/>
      <c r="B4" s="523"/>
      <c r="C4" s="453"/>
      <c r="D4" s="526" t="s">
        <v>303</v>
      </c>
      <c r="E4" s="527"/>
      <c r="F4" s="86"/>
      <c r="G4" s="444">
        <f>'NE-CPA-52'!G4</f>
        <v>0</v>
      </c>
      <c r="H4" s="224"/>
      <c r="I4" s="224"/>
      <c r="J4" s="225"/>
    </row>
    <row r="5" spans="3:10" ht="15" customHeight="1">
      <c r="C5" s="87"/>
      <c r="D5" s="529" t="s">
        <v>302</v>
      </c>
      <c r="E5" s="530"/>
      <c r="F5" s="89"/>
      <c r="G5" s="469">
        <f>'NE-CPA-52'!G5</f>
        <v>0</v>
      </c>
      <c r="H5" s="217"/>
      <c r="I5" s="217"/>
      <c r="J5" s="218"/>
    </row>
    <row r="6" spans="5:10" ht="6.75" customHeight="1">
      <c r="E6" s="90"/>
      <c r="G6" s="558"/>
      <c r="H6" s="558"/>
      <c r="I6" s="558"/>
      <c r="J6" s="558"/>
    </row>
    <row r="7" spans="1:10" ht="18">
      <c r="A7" s="112" t="s">
        <v>492</v>
      </c>
      <c r="B7" s="113"/>
      <c r="C7" s="114"/>
      <c r="D7" s="114"/>
      <c r="E7" s="114"/>
      <c r="F7" s="114"/>
      <c r="G7" s="115"/>
      <c r="H7" s="115"/>
      <c r="I7" s="116"/>
      <c r="J7" s="116"/>
    </row>
    <row r="8" spans="1:10" ht="12.75" customHeight="1">
      <c r="A8" s="476" t="s">
        <v>1250</v>
      </c>
      <c r="B8" s="476"/>
      <c r="C8" s="476"/>
      <c r="D8" s="476"/>
      <c r="E8" s="476"/>
      <c r="F8" s="476"/>
      <c r="G8" s="476"/>
      <c r="H8" s="476"/>
      <c r="I8" s="476"/>
      <c r="J8" s="476"/>
    </row>
    <row r="9" spans="1:10" ht="12.75" customHeight="1">
      <c r="A9" s="476"/>
      <c r="B9" s="476"/>
      <c r="C9" s="476"/>
      <c r="D9" s="476"/>
      <c r="E9" s="476"/>
      <c r="F9" s="476"/>
      <c r="G9" s="476"/>
      <c r="H9" s="476"/>
      <c r="I9" s="476"/>
      <c r="J9" s="476"/>
    </row>
    <row r="10" spans="1:10" ht="12.75" customHeight="1">
      <c r="A10" s="476"/>
      <c r="B10" s="476"/>
      <c r="C10" s="476"/>
      <c r="D10" s="476"/>
      <c r="E10" s="476"/>
      <c r="F10" s="476"/>
      <c r="G10" s="476"/>
      <c r="H10" s="476"/>
      <c r="I10" s="476"/>
      <c r="J10" s="476"/>
    </row>
    <row r="11" spans="1:10" ht="12.75" customHeight="1">
      <c r="A11" s="476"/>
      <c r="B11" s="476"/>
      <c r="C11" s="476"/>
      <c r="D11" s="476"/>
      <c r="E11" s="476"/>
      <c r="F11" s="476"/>
      <c r="G11" s="476"/>
      <c r="H11" s="476"/>
      <c r="I11" s="476"/>
      <c r="J11" s="476"/>
    </row>
    <row r="12" spans="1:16" ht="6" customHeight="1">
      <c r="A12" s="11"/>
      <c r="B12" s="11"/>
      <c r="C12" s="117"/>
      <c r="D12" s="117"/>
      <c r="E12" s="117"/>
      <c r="F12" s="117"/>
      <c r="G12" s="118"/>
      <c r="H12" s="118"/>
      <c r="I12" s="91"/>
      <c r="J12" s="91"/>
      <c r="L12" s="119"/>
      <c r="M12" s="119"/>
      <c r="N12" s="119"/>
      <c r="O12" s="119"/>
      <c r="P12" s="119"/>
    </row>
    <row r="13" spans="1:17" ht="18">
      <c r="A13" s="120" t="s">
        <v>493</v>
      </c>
      <c r="G13" s="91"/>
      <c r="H13" s="91"/>
      <c r="I13" s="91"/>
      <c r="J13" s="91"/>
      <c r="K13" s="121"/>
      <c r="L13" s="13"/>
      <c r="M13" s="13"/>
      <c r="N13" s="13"/>
      <c r="O13" s="13"/>
      <c r="P13" s="13"/>
      <c r="Q13" s="13"/>
    </row>
    <row r="14" spans="1:17" s="122" customFormat="1" ht="12.75">
      <c r="A14" s="11" t="s">
        <v>483</v>
      </c>
      <c r="G14" s="91"/>
      <c r="H14" s="91"/>
      <c r="I14" s="91"/>
      <c r="J14" s="91"/>
      <c r="K14" s="123"/>
      <c r="L14" s="124"/>
      <c r="M14" s="124"/>
      <c r="N14" s="124"/>
      <c r="O14" s="124"/>
      <c r="P14" s="124"/>
      <c r="Q14" s="124"/>
    </row>
    <row r="15" spans="1:17" ht="12.75">
      <c r="A15" s="566" t="s">
        <v>482</v>
      </c>
      <c r="B15" s="566"/>
      <c r="C15" s="566"/>
      <c r="D15" s="566"/>
      <c r="E15" s="566"/>
      <c r="F15" s="566"/>
      <c r="G15" s="566"/>
      <c r="H15" s="566"/>
      <c r="I15" s="566"/>
      <c r="J15" s="566"/>
      <c r="K15" s="13"/>
      <c r="L15" s="13"/>
      <c r="M15" s="13"/>
      <c r="N15" s="13"/>
      <c r="O15" s="13"/>
      <c r="P15" s="13"/>
      <c r="Q15" s="13"/>
    </row>
    <row r="16" spans="1:17" ht="12.75">
      <c r="A16" s="566"/>
      <c r="B16" s="566"/>
      <c r="C16" s="566"/>
      <c r="D16" s="566"/>
      <c r="E16" s="566"/>
      <c r="F16" s="566"/>
      <c r="G16" s="566"/>
      <c r="H16" s="566"/>
      <c r="I16" s="566"/>
      <c r="J16" s="566"/>
      <c r="K16" s="13"/>
      <c r="L16" s="13"/>
      <c r="M16" s="13"/>
      <c r="N16" s="13"/>
      <c r="O16" s="13"/>
      <c r="P16" s="13"/>
      <c r="Q16" s="13"/>
    </row>
    <row r="17" spans="1:17" ht="12.75">
      <c r="A17" s="566"/>
      <c r="B17" s="566"/>
      <c r="C17" s="566"/>
      <c r="D17" s="566"/>
      <c r="E17" s="566"/>
      <c r="F17" s="566"/>
      <c r="G17" s="566"/>
      <c r="H17" s="566"/>
      <c r="I17" s="566"/>
      <c r="J17" s="566"/>
      <c r="K17" s="13"/>
      <c r="L17" s="13"/>
      <c r="M17" s="13"/>
      <c r="N17" s="13"/>
      <c r="O17" s="13"/>
      <c r="P17" s="13"/>
      <c r="Q17" s="13"/>
    </row>
    <row r="18" spans="1:17" ht="12.75">
      <c r="A18" s="566" t="s">
        <v>617</v>
      </c>
      <c r="B18" s="566"/>
      <c r="C18" s="566"/>
      <c r="D18" s="566"/>
      <c r="E18" s="566"/>
      <c r="F18" s="566"/>
      <c r="G18" s="566"/>
      <c r="H18" s="566"/>
      <c r="I18" s="566"/>
      <c r="J18" s="566"/>
      <c r="K18" s="13"/>
      <c r="L18" s="13"/>
      <c r="M18" s="13"/>
      <c r="N18" s="13"/>
      <c r="O18" s="13"/>
      <c r="P18" s="13"/>
      <c r="Q18" s="13"/>
    </row>
    <row r="19" spans="1:17" ht="12.75">
      <c r="A19" s="566"/>
      <c r="B19" s="566"/>
      <c r="C19" s="566"/>
      <c r="D19" s="566"/>
      <c r="E19" s="566"/>
      <c r="F19" s="566"/>
      <c r="G19" s="566"/>
      <c r="H19" s="566"/>
      <c r="I19" s="566"/>
      <c r="J19" s="566"/>
      <c r="K19" s="13"/>
      <c r="L19" s="13"/>
      <c r="M19" s="13"/>
      <c r="N19" s="13"/>
      <c r="O19" s="13"/>
      <c r="P19" s="13"/>
      <c r="Q19" s="13"/>
    </row>
    <row r="20" spans="1:17" ht="12.75">
      <c r="A20" s="566"/>
      <c r="B20" s="566"/>
      <c r="C20" s="566"/>
      <c r="D20" s="566"/>
      <c r="E20" s="566"/>
      <c r="F20" s="566"/>
      <c r="G20" s="566"/>
      <c r="H20" s="566"/>
      <c r="I20" s="566"/>
      <c r="J20" s="566"/>
      <c r="K20" s="13"/>
      <c r="L20" s="13"/>
      <c r="M20" s="13"/>
      <c r="N20" s="13"/>
      <c r="O20" s="13"/>
      <c r="P20" s="13"/>
      <c r="Q20" s="13"/>
    </row>
    <row r="21" spans="1:17" ht="18" customHeight="1">
      <c r="A21" s="27" t="s">
        <v>484</v>
      </c>
      <c r="B21" s="110"/>
      <c r="C21" s="110"/>
      <c r="D21" s="110"/>
      <c r="E21" s="110"/>
      <c r="F21" s="110"/>
      <c r="G21" s="110"/>
      <c r="H21" s="110"/>
      <c r="I21" s="110"/>
      <c r="J21" s="110"/>
      <c r="K21" s="13"/>
      <c r="L21" s="13"/>
      <c r="M21" s="13"/>
      <c r="N21" s="13"/>
      <c r="O21" s="13"/>
      <c r="P21" s="13"/>
      <c r="Q21" s="13"/>
    </row>
    <row r="22" spans="1:17" ht="12.75">
      <c r="A22" s="566" t="s">
        <v>485</v>
      </c>
      <c r="B22" s="566"/>
      <c r="C22" s="566"/>
      <c r="D22" s="566"/>
      <c r="E22" s="566"/>
      <c r="F22" s="566"/>
      <c r="G22" s="566"/>
      <c r="H22" s="566"/>
      <c r="I22" s="566"/>
      <c r="J22" s="566"/>
      <c r="K22" s="13"/>
      <c r="L22" s="13"/>
      <c r="M22" s="13"/>
      <c r="N22" s="13"/>
      <c r="O22" s="13"/>
      <c r="P22" s="13"/>
      <c r="Q22" s="13"/>
    </row>
    <row r="23" spans="1:17" ht="12.75">
      <c r="A23" s="566"/>
      <c r="B23" s="566"/>
      <c r="C23" s="566"/>
      <c r="D23" s="566"/>
      <c r="E23" s="566"/>
      <c r="F23" s="566"/>
      <c r="G23" s="566"/>
      <c r="H23" s="566"/>
      <c r="I23" s="566"/>
      <c r="J23" s="566"/>
      <c r="K23" s="13"/>
      <c r="L23" s="13"/>
      <c r="M23" s="13"/>
      <c r="N23" s="13"/>
      <c r="O23" s="13"/>
      <c r="P23" s="13"/>
      <c r="Q23" s="13"/>
    </row>
    <row r="24" spans="1:17" ht="12.75">
      <c r="A24" s="566"/>
      <c r="B24" s="566"/>
      <c r="C24" s="566"/>
      <c r="D24" s="566"/>
      <c r="E24" s="566"/>
      <c r="F24" s="566"/>
      <c r="G24" s="566"/>
      <c r="H24" s="566"/>
      <c r="I24" s="566"/>
      <c r="J24" s="566"/>
      <c r="K24" s="13"/>
      <c r="L24" s="13"/>
      <c r="M24" s="13"/>
      <c r="N24" s="13"/>
      <c r="O24" s="13"/>
      <c r="P24" s="13"/>
      <c r="Q24" s="13"/>
    </row>
    <row r="25" spans="1:17" ht="12.75">
      <c r="A25" s="110"/>
      <c r="B25" s="11" t="s">
        <v>486</v>
      </c>
      <c r="C25" s="11"/>
      <c r="D25" s="11"/>
      <c r="E25" s="11"/>
      <c r="F25" s="11"/>
      <c r="G25" s="11"/>
      <c r="H25" s="11"/>
      <c r="I25" s="11"/>
      <c r="J25" s="11"/>
      <c r="K25" s="13"/>
      <c r="L25" s="13"/>
      <c r="M25" s="13"/>
      <c r="N25" s="13"/>
      <c r="O25" s="13"/>
      <c r="P25" s="13"/>
      <c r="Q25" s="13"/>
    </row>
    <row r="26" spans="2:17" ht="12.75" customHeight="1">
      <c r="B26" s="566" t="s">
        <v>487</v>
      </c>
      <c r="C26" s="566"/>
      <c r="D26" s="566"/>
      <c r="E26" s="566"/>
      <c r="F26" s="566"/>
      <c r="G26" s="566"/>
      <c r="H26" s="566"/>
      <c r="I26" s="566"/>
      <c r="J26" s="566"/>
      <c r="K26" s="13"/>
      <c r="L26" s="13"/>
      <c r="M26" s="13"/>
      <c r="N26" s="13"/>
      <c r="O26" s="13"/>
      <c r="P26" s="13"/>
      <c r="Q26" s="13"/>
    </row>
    <row r="27" spans="1:17" ht="12.75" customHeight="1">
      <c r="A27" s="110"/>
      <c r="B27" s="566" t="s">
        <v>488</v>
      </c>
      <c r="C27" s="566"/>
      <c r="D27" s="566"/>
      <c r="E27" s="566"/>
      <c r="F27" s="566"/>
      <c r="G27" s="566"/>
      <c r="H27" s="566"/>
      <c r="I27" s="566"/>
      <c r="J27" s="566"/>
      <c r="K27" s="110"/>
      <c r="L27" s="13"/>
      <c r="M27" s="13"/>
      <c r="N27" s="13"/>
      <c r="O27" s="13"/>
      <c r="P27" s="13"/>
      <c r="Q27" s="13"/>
    </row>
    <row r="28" spans="1:17" ht="12.75">
      <c r="A28" s="93" t="s">
        <v>489</v>
      </c>
      <c r="B28" s="11"/>
      <c r="C28" s="11"/>
      <c r="D28" s="11"/>
      <c r="E28" s="11"/>
      <c r="F28" s="11"/>
      <c r="G28" s="11"/>
      <c r="H28" s="11"/>
      <c r="I28" s="11"/>
      <c r="J28" s="11"/>
      <c r="K28" s="13"/>
      <c r="L28" s="13"/>
      <c r="M28" s="13"/>
      <c r="N28" s="13"/>
      <c r="O28" s="13"/>
      <c r="P28" s="13"/>
      <c r="Q28" s="13"/>
    </row>
    <row r="29" spans="1:17" ht="12.75" customHeight="1">
      <c r="A29" s="566" t="s">
        <v>879</v>
      </c>
      <c r="B29" s="566"/>
      <c r="C29" s="566"/>
      <c r="D29" s="566"/>
      <c r="E29" s="566"/>
      <c r="F29" s="566"/>
      <c r="G29" s="566"/>
      <c r="H29" s="566"/>
      <c r="I29" s="566"/>
      <c r="J29" s="566"/>
      <c r="K29" s="13"/>
      <c r="L29" s="13"/>
      <c r="M29" s="13"/>
      <c r="N29" s="13"/>
      <c r="O29" s="13"/>
      <c r="P29" s="13"/>
      <c r="Q29" s="13"/>
    </row>
    <row r="30" spans="1:17" ht="12.75">
      <c r="A30" s="566"/>
      <c r="B30" s="566"/>
      <c r="C30" s="566"/>
      <c r="D30" s="566"/>
      <c r="E30" s="566"/>
      <c r="F30" s="566"/>
      <c r="G30" s="566"/>
      <c r="H30" s="566"/>
      <c r="I30" s="566"/>
      <c r="J30" s="566"/>
      <c r="K30" s="13"/>
      <c r="L30" s="13"/>
      <c r="M30" s="13"/>
      <c r="N30" s="13"/>
      <c r="O30" s="13"/>
      <c r="P30" s="13"/>
      <c r="Q30" s="13"/>
    </row>
    <row r="31" spans="1:17" ht="12.75">
      <c r="A31" s="566"/>
      <c r="B31" s="566"/>
      <c r="C31" s="566"/>
      <c r="D31" s="566"/>
      <c r="E31" s="566"/>
      <c r="F31" s="566"/>
      <c r="G31" s="566"/>
      <c r="H31" s="566"/>
      <c r="I31" s="566"/>
      <c r="J31" s="566"/>
      <c r="K31" s="13"/>
      <c r="L31" s="13"/>
      <c r="M31" s="13"/>
      <c r="N31" s="13"/>
      <c r="O31" s="13"/>
      <c r="P31" s="13"/>
      <c r="Q31" s="13"/>
    </row>
    <row r="32" spans="1:17" ht="12.75">
      <c r="A32" s="566"/>
      <c r="B32" s="566"/>
      <c r="C32" s="566"/>
      <c r="D32" s="566"/>
      <c r="E32" s="566"/>
      <c r="F32" s="566"/>
      <c r="G32" s="566"/>
      <c r="H32" s="566"/>
      <c r="I32" s="566"/>
      <c r="J32" s="566"/>
      <c r="K32" s="13"/>
      <c r="L32" s="13"/>
      <c r="M32" s="13"/>
      <c r="N32" s="13"/>
      <c r="O32" s="13"/>
      <c r="P32" s="13"/>
      <c r="Q32" s="13"/>
    </row>
    <row r="33" spans="1:17" ht="6" customHeight="1">
      <c r="A33" s="110"/>
      <c r="B33" s="110"/>
      <c r="C33" s="110"/>
      <c r="D33" s="110"/>
      <c r="E33" s="110"/>
      <c r="F33" s="110"/>
      <c r="G33" s="110"/>
      <c r="H33" s="110"/>
      <c r="I33" s="110"/>
      <c r="J33" s="110"/>
      <c r="K33" s="13"/>
      <c r="L33" s="13"/>
      <c r="M33" s="13"/>
      <c r="N33" s="13"/>
      <c r="O33" s="13"/>
      <c r="P33" s="13"/>
      <c r="Q33" s="13"/>
    </row>
    <row r="34" spans="1:17" ht="15.75" customHeight="1">
      <c r="A34" s="27" t="s">
        <v>739</v>
      </c>
      <c r="K34" s="13"/>
      <c r="L34" s="13"/>
      <c r="M34" s="13"/>
      <c r="N34" s="13"/>
      <c r="O34" s="13"/>
      <c r="P34" s="13"/>
      <c r="Q34" s="13"/>
    </row>
    <row r="35" spans="1:17" ht="12.75" customHeight="1">
      <c r="A35" s="410" t="s">
        <v>615</v>
      </c>
      <c r="B35" s="410"/>
      <c r="C35" s="410"/>
      <c r="D35" s="410"/>
      <c r="E35" s="410"/>
      <c r="F35" s="410"/>
      <c r="G35" s="410"/>
      <c r="H35" s="410"/>
      <c r="I35" s="410"/>
      <c r="J35" s="410"/>
      <c r="K35" s="13"/>
      <c r="L35" s="13"/>
      <c r="M35" s="13"/>
      <c r="N35" s="13"/>
      <c r="O35" s="13"/>
      <c r="P35" s="13"/>
      <c r="Q35" s="13"/>
    </row>
    <row r="36" spans="1:17" ht="12.75" customHeight="1">
      <c r="A36" s="410"/>
      <c r="B36" s="410"/>
      <c r="C36" s="410"/>
      <c r="D36" s="410"/>
      <c r="E36" s="410"/>
      <c r="F36" s="410"/>
      <c r="G36" s="410"/>
      <c r="H36" s="410"/>
      <c r="I36" s="410"/>
      <c r="J36" s="410"/>
      <c r="K36" s="13"/>
      <c r="L36" s="13"/>
      <c r="M36" s="13"/>
      <c r="N36" s="13"/>
      <c r="O36" s="13"/>
      <c r="P36" s="13"/>
      <c r="Q36" s="13"/>
    </row>
    <row r="37" spans="1:17" ht="12.75" customHeight="1">
      <c r="A37" s="567" t="s">
        <v>764</v>
      </c>
      <c r="B37" s="567"/>
      <c r="C37" s="567"/>
      <c r="D37" s="567"/>
      <c r="E37" s="567"/>
      <c r="F37" s="567"/>
      <c r="G37" s="567"/>
      <c r="H37" s="567"/>
      <c r="I37" s="567"/>
      <c r="J37" s="567"/>
      <c r="K37" s="13"/>
      <c r="L37" s="13"/>
      <c r="M37" s="13"/>
      <c r="N37" s="13"/>
      <c r="O37" s="13"/>
      <c r="P37" s="13"/>
      <c r="Q37" s="13"/>
    </row>
    <row r="38" spans="1:17" ht="12.75" customHeight="1">
      <c r="A38" s="567"/>
      <c r="B38" s="567"/>
      <c r="C38" s="567"/>
      <c r="D38" s="567"/>
      <c r="E38" s="567"/>
      <c r="F38" s="567"/>
      <c r="G38" s="567"/>
      <c r="H38" s="567"/>
      <c r="I38" s="567"/>
      <c r="J38" s="567"/>
      <c r="K38" s="13"/>
      <c r="L38" s="13"/>
      <c r="M38" s="13"/>
      <c r="N38" s="13"/>
      <c r="O38" s="13"/>
      <c r="P38" s="13"/>
      <c r="Q38" s="13"/>
    </row>
    <row r="39" spans="1:17" ht="15.75" customHeight="1">
      <c r="A39" s="567"/>
      <c r="B39" s="567"/>
      <c r="C39" s="567"/>
      <c r="D39" s="567"/>
      <c r="E39" s="567"/>
      <c r="F39" s="567"/>
      <c r="G39" s="567"/>
      <c r="H39" s="567"/>
      <c r="I39" s="567"/>
      <c r="J39" s="567"/>
      <c r="K39" s="13"/>
      <c r="L39" s="13"/>
      <c r="M39" s="13"/>
      <c r="N39" s="13"/>
      <c r="O39" s="13"/>
      <c r="P39" s="13"/>
      <c r="Q39" s="13"/>
    </row>
    <row r="40" spans="2:17" ht="12.75" customHeight="1">
      <c r="B40" s="410" t="s">
        <v>643</v>
      </c>
      <c r="C40" s="410"/>
      <c r="D40" s="410"/>
      <c r="E40" s="410"/>
      <c r="F40" s="410"/>
      <c r="G40" s="410"/>
      <c r="H40" s="410"/>
      <c r="I40" s="410"/>
      <c r="J40" s="410"/>
      <c r="K40" s="13"/>
      <c r="L40" s="13"/>
      <c r="M40" s="13"/>
      <c r="N40" s="13"/>
      <c r="O40" s="13"/>
      <c r="P40" s="13"/>
      <c r="Q40" s="13"/>
    </row>
    <row r="41" spans="2:17" ht="15.75" customHeight="1">
      <c r="B41" s="531" t="s">
        <v>701</v>
      </c>
      <c r="C41" s="531"/>
      <c r="D41" s="531"/>
      <c r="E41" s="531"/>
      <c r="K41" s="13"/>
      <c r="L41" s="13"/>
      <c r="M41" s="13"/>
      <c r="N41" s="13"/>
      <c r="O41" s="13"/>
      <c r="P41" s="13"/>
      <c r="Q41" s="13"/>
    </row>
    <row r="42" spans="11:17" ht="12.75" customHeight="1">
      <c r="K42" s="13"/>
      <c r="L42" s="13"/>
      <c r="M42" s="13"/>
      <c r="N42" s="13"/>
      <c r="O42" s="13"/>
      <c r="P42" s="13"/>
      <c r="Q42" s="13"/>
    </row>
    <row r="43" ht="15.75">
      <c r="A43" s="27" t="s">
        <v>740</v>
      </c>
    </row>
    <row r="44" spans="1:10" ht="12.75" customHeight="1">
      <c r="A44" s="454" t="s">
        <v>616</v>
      </c>
      <c r="B44" s="454"/>
      <c r="C44" s="454"/>
      <c r="D44" s="454"/>
      <c r="E44" s="454"/>
      <c r="F44" s="454"/>
      <c r="G44" s="454"/>
      <c r="H44" s="454"/>
      <c r="I44" s="454"/>
      <c r="J44" s="454"/>
    </row>
    <row r="45" spans="1:10" ht="12.75">
      <c r="A45" s="454"/>
      <c r="B45" s="454"/>
      <c r="C45" s="454"/>
      <c r="D45" s="454"/>
      <c r="E45" s="454"/>
      <c r="F45" s="454"/>
      <c r="G45" s="454"/>
      <c r="H45" s="454"/>
      <c r="I45" s="454"/>
      <c r="J45" s="454"/>
    </row>
    <row r="46" spans="2:10" ht="12.75" customHeight="1">
      <c r="B46" s="410" t="s">
        <v>21</v>
      </c>
      <c r="C46" s="410"/>
      <c r="D46" s="410"/>
      <c r="E46" s="410"/>
      <c r="F46" s="410"/>
      <c r="G46" s="410"/>
      <c r="H46" s="410"/>
      <c r="I46" s="410"/>
      <c r="J46" s="410"/>
    </row>
    <row r="47" spans="2:17" ht="12.75" customHeight="1">
      <c r="B47" s="410"/>
      <c r="C47" s="410"/>
      <c r="D47" s="410"/>
      <c r="E47" s="410"/>
      <c r="F47" s="410"/>
      <c r="G47" s="410"/>
      <c r="H47" s="410"/>
      <c r="I47" s="410"/>
      <c r="J47" s="410"/>
      <c r="K47" s="13"/>
      <c r="L47" s="13"/>
      <c r="M47" s="13"/>
      <c r="N47" s="13"/>
      <c r="O47" s="13"/>
      <c r="P47" s="13"/>
      <c r="Q47" s="13"/>
    </row>
    <row r="48" spans="2:17" ht="12.75" customHeight="1">
      <c r="B48" s="410"/>
      <c r="C48" s="410"/>
      <c r="D48" s="410"/>
      <c r="E48" s="410"/>
      <c r="F48" s="410"/>
      <c r="G48" s="410"/>
      <c r="H48" s="410"/>
      <c r="I48" s="410"/>
      <c r="J48" s="410"/>
      <c r="K48" s="13"/>
      <c r="L48" s="13"/>
      <c r="M48" s="13"/>
      <c r="N48" s="13"/>
      <c r="O48" s="13"/>
      <c r="P48" s="13"/>
      <c r="Q48" s="13"/>
    </row>
    <row r="49" spans="3:17" ht="12.75">
      <c r="C49" s="125" t="s">
        <v>894</v>
      </c>
      <c r="D49" s="126" t="s">
        <v>883</v>
      </c>
      <c r="K49" s="13"/>
      <c r="L49" s="13"/>
      <c r="M49" s="13"/>
      <c r="N49" s="13"/>
      <c r="O49" s="13"/>
      <c r="P49" s="13"/>
      <c r="Q49" s="13"/>
    </row>
    <row r="50" spans="3:17" ht="12.75">
      <c r="C50" s="125" t="s">
        <v>894</v>
      </c>
      <c r="D50" s="126" t="s">
        <v>884</v>
      </c>
      <c r="K50" s="13"/>
      <c r="L50" s="13"/>
      <c r="M50" s="13"/>
      <c r="N50" s="13"/>
      <c r="O50" s="13"/>
      <c r="P50" s="13"/>
      <c r="Q50" s="13"/>
    </row>
    <row r="51" spans="3:17" ht="12.75">
      <c r="C51" s="125" t="s">
        <v>894</v>
      </c>
      <c r="D51" s="476" t="s">
        <v>1251</v>
      </c>
      <c r="E51" s="476"/>
      <c r="F51" s="476"/>
      <c r="G51" s="476"/>
      <c r="H51" s="476"/>
      <c r="I51" s="476"/>
      <c r="J51" s="476"/>
      <c r="K51" s="13"/>
      <c r="L51" s="13"/>
      <c r="M51" s="13"/>
      <c r="N51" s="13"/>
      <c r="O51" s="13"/>
      <c r="P51" s="13"/>
      <c r="Q51" s="13"/>
    </row>
    <row r="52" spans="4:17" ht="12.75">
      <c r="D52" s="476"/>
      <c r="E52" s="476"/>
      <c r="F52" s="476"/>
      <c r="G52" s="476"/>
      <c r="H52" s="476"/>
      <c r="I52" s="476"/>
      <c r="J52" s="476"/>
      <c r="K52" s="13"/>
      <c r="L52" s="13"/>
      <c r="M52" s="13"/>
      <c r="N52" s="13"/>
      <c r="O52" s="13"/>
      <c r="P52" s="13"/>
      <c r="Q52" s="13"/>
    </row>
    <row r="53" spans="2:17" ht="12.75" customHeight="1">
      <c r="B53" s="410" t="s">
        <v>411</v>
      </c>
      <c r="C53" s="410"/>
      <c r="D53" s="410"/>
      <c r="E53" s="410"/>
      <c r="F53" s="410"/>
      <c r="G53" s="410"/>
      <c r="H53" s="410"/>
      <c r="I53" s="410"/>
      <c r="J53" s="410"/>
      <c r="K53" s="13"/>
      <c r="L53" s="13"/>
      <c r="M53" s="13"/>
      <c r="N53" s="13"/>
      <c r="O53" s="13"/>
      <c r="P53" s="13"/>
      <c r="Q53" s="13"/>
    </row>
    <row r="54" spans="2:17" ht="4.5" customHeight="1">
      <c r="B54" s="13"/>
      <c r="C54" s="13"/>
      <c r="D54" s="13"/>
      <c r="E54" s="13"/>
      <c r="F54" s="13"/>
      <c r="G54" s="13"/>
      <c r="H54" s="13"/>
      <c r="I54" s="13"/>
      <c r="J54" s="13"/>
      <c r="K54" s="13"/>
      <c r="L54" s="13"/>
      <c r="M54" s="13"/>
      <c r="N54" s="13"/>
      <c r="O54" s="13"/>
      <c r="P54" s="13"/>
      <c r="Q54" s="13"/>
    </row>
    <row r="55" spans="1:17" ht="15" customHeight="1">
      <c r="A55" s="27" t="s">
        <v>696</v>
      </c>
      <c r="K55" s="13"/>
      <c r="L55" s="13"/>
      <c r="M55" s="13"/>
      <c r="N55" s="13"/>
      <c r="O55" s="13"/>
      <c r="P55" s="13"/>
      <c r="Q55" s="13"/>
    </row>
    <row r="56" spans="1:17" ht="12.75">
      <c r="A56" s="479"/>
      <c r="B56" s="480"/>
      <c r="C56" s="480"/>
      <c r="D56" s="480"/>
      <c r="E56" s="480"/>
      <c r="F56" s="480"/>
      <c r="G56" s="480"/>
      <c r="H56" s="480"/>
      <c r="I56" s="480"/>
      <c r="J56" s="553"/>
      <c r="K56" s="13"/>
      <c r="L56" s="13"/>
      <c r="M56" s="13"/>
      <c r="N56" s="13"/>
      <c r="O56" s="13"/>
      <c r="P56" s="13"/>
      <c r="Q56" s="13"/>
    </row>
    <row r="57" spans="1:17" ht="12.75">
      <c r="A57" s="555"/>
      <c r="B57" s="556"/>
      <c r="C57" s="556"/>
      <c r="D57" s="556"/>
      <c r="E57" s="556"/>
      <c r="F57" s="556"/>
      <c r="G57" s="556"/>
      <c r="H57" s="556"/>
      <c r="I57" s="556"/>
      <c r="J57" s="557"/>
      <c r="K57" s="13"/>
      <c r="L57" s="13"/>
      <c r="M57" s="13"/>
      <c r="N57" s="13"/>
      <c r="O57" s="13"/>
      <c r="P57" s="13"/>
      <c r="Q57" s="13"/>
    </row>
    <row r="58" spans="11:17" ht="12.75">
      <c r="K58" s="13"/>
      <c r="L58" s="13"/>
      <c r="M58" s="13"/>
      <c r="N58" s="13"/>
      <c r="O58" s="13"/>
      <c r="P58" s="13"/>
      <c r="Q58" s="13"/>
    </row>
    <row r="59" spans="11:17" ht="12.75">
      <c r="K59" s="13"/>
      <c r="L59" s="13"/>
      <c r="M59" s="13"/>
      <c r="N59" s="13"/>
      <c r="O59" s="13"/>
      <c r="P59" s="13"/>
      <c r="Q59" s="13"/>
    </row>
    <row r="60" spans="11:17" ht="12.75">
      <c r="K60" s="13"/>
      <c r="L60" s="13"/>
      <c r="M60" s="13"/>
      <c r="N60" s="13"/>
      <c r="O60" s="13"/>
      <c r="P60" s="13"/>
      <c r="Q60" s="13"/>
    </row>
    <row r="61" spans="11:17" ht="12.75">
      <c r="K61" s="13"/>
      <c r="L61" s="13"/>
      <c r="M61" s="13"/>
      <c r="N61" s="13"/>
      <c r="O61" s="13"/>
      <c r="P61" s="13"/>
      <c r="Q61" s="13"/>
    </row>
    <row r="115" ht="12.75">
      <c r="C115" s="11"/>
    </row>
    <row r="116" ht="12.75">
      <c r="C116" s="11"/>
    </row>
  </sheetData>
  <sheetProtection/>
  <mergeCells count="28">
    <mergeCell ref="A3:C4"/>
    <mergeCell ref="A1:F1"/>
    <mergeCell ref="G1:J1"/>
    <mergeCell ref="G2:J2"/>
    <mergeCell ref="G3:J3"/>
    <mergeCell ref="D3:E3"/>
    <mergeCell ref="D4:E4"/>
    <mergeCell ref="A2:E2"/>
    <mergeCell ref="D5:E5"/>
    <mergeCell ref="G4:J4"/>
    <mergeCell ref="G5:J5"/>
    <mergeCell ref="A35:J36"/>
    <mergeCell ref="G6:J6"/>
    <mergeCell ref="A29:J32"/>
    <mergeCell ref="A15:J17"/>
    <mergeCell ref="B26:J26"/>
    <mergeCell ref="B27:J27"/>
    <mergeCell ref="A18:J20"/>
    <mergeCell ref="A56:J57"/>
    <mergeCell ref="D51:J52"/>
    <mergeCell ref="B46:J48"/>
    <mergeCell ref="A44:J45"/>
    <mergeCell ref="B40:J40"/>
    <mergeCell ref="B53:J53"/>
    <mergeCell ref="B41:E41"/>
    <mergeCell ref="A8:J11"/>
    <mergeCell ref="A22:J24"/>
    <mergeCell ref="A37:J39"/>
  </mergeCells>
  <printOptions/>
  <pageMargins left="0.72" right="0.34" top="0.59" bottom="0.19" header="0.18" footer="0.16"/>
  <pageSetup horizontalDpi="600" verticalDpi="600" orientation="portrait" r:id="rId3"/>
  <headerFooter alignWithMargins="0">
    <oddHeader>&amp;L&amp;"Arial,Bold"&amp;8UNITED STATES DEPARTMENT OF AGRICULTURE
NATURAL RESOURCES CONSERVATION SERVICE&amp;R&amp;"Arial,Bold"&amp;8NE-CPA-52
April 2005</oddHeader>
  </headerFooter>
  <drawing r:id="rId2"/>
  <legacyDrawing r:id="rId1"/>
</worksheet>
</file>

<file path=xl/worksheets/sheet11.xml><?xml version="1.0" encoding="utf-8"?>
<worksheet xmlns="http://schemas.openxmlformats.org/spreadsheetml/2006/main" xmlns:r="http://schemas.openxmlformats.org/officeDocument/2006/relationships">
  <sheetPr codeName="Sheet14">
    <tabColor indexed="9"/>
  </sheetPr>
  <dimension ref="A1:M116"/>
  <sheetViews>
    <sheetView showGridLines="0" showZeros="0" view="pageBreakPreview" zoomScaleSheetLayoutView="100" workbookViewId="0" topLeftCell="A1">
      <selection activeCell="A1" sqref="A1:F1"/>
    </sheetView>
  </sheetViews>
  <sheetFormatPr defaultColWidth="9.140625" defaultRowHeight="12.75"/>
  <cols>
    <col min="1" max="1" width="7.57421875" style="6" customWidth="1"/>
    <col min="2" max="2" width="4.8515625" style="6" customWidth="1"/>
    <col min="3" max="3" width="10.421875" style="6" customWidth="1"/>
    <col min="4" max="7" width="9.140625" style="6" customWidth="1"/>
    <col min="8" max="8" width="7.57421875" style="6" customWidth="1"/>
    <col min="9" max="9" width="7.140625" style="6" customWidth="1"/>
    <col min="10" max="10" width="16.28125" style="6" customWidth="1"/>
    <col min="11" max="16384" width="9.140625" style="6" customWidth="1"/>
  </cols>
  <sheetData>
    <row r="1" spans="1:10" ht="18">
      <c r="A1" s="437" t="s">
        <v>865</v>
      </c>
      <c r="B1" s="437"/>
      <c r="C1" s="437"/>
      <c r="D1" s="437"/>
      <c r="E1" s="437"/>
      <c r="F1" s="467"/>
      <c r="G1" s="470" t="s">
        <v>305</v>
      </c>
      <c r="H1" s="471"/>
      <c r="I1" s="471"/>
      <c r="J1" s="472"/>
    </row>
    <row r="2" spans="1:10" ht="15.75">
      <c r="A2" s="477" t="s">
        <v>540</v>
      </c>
      <c r="B2" s="477"/>
      <c r="C2" s="477"/>
      <c r="D2" s="477"/>
      <c r="E2" s="80"/>
      <c r="F2" s="9"/>
      <c r="G2" s="473">
        <f>'NE-CPA-52'!G2</f>
        <v>0</v>
      </c>
      <c r="H2" s="474"/>
      <c r="I2" s="474"/>
      <c r="J2" s="475"/>
    </row>
    <row r="3" spans="1:10" ht="12.75" customHeight="1">
      <c r="A3" s="523" t="s">
        <v>541</v>
      </c>
      <c r="B3" s="523"/>
      <c r="C3" s="453"/>
      <c r="D3" s="524" t="s">
        <v>734</v>
      </c>
      <c r="E3" s="525"/>
      <c r="F3" s="83"/>
      <c r="G3" s="444">
        <f>'NE-CPA-52'!G3</f>
        <v>0</v>
      </c>
      <c r="H3" s="224"/>
      <c r="I3" s="224"/>
      <c r="J3" s="225"/>
    </row>
    <row r="4" spans="1:10" ht="12.75" customHeight="1">
      <c r="A4" s="523"/>
      <c r="B4" s="523"/>
      <c r="C4" s="453"/>
      <c r="D4" s="526" t="s">
        <v>303</v>
      </c>
      <c r="E4" s="527"/>
      <c r="F4" s="86"/>
      <c r="G4" s="444">
        <f>'NE-CPA-52'!G4</f>
        <v>0</v>
      </c>
      <c r="H4" s="224"/>
      <c r="I4" s="224"/>
      <c r="J4" s="225"/>
    </row>
    <row r="5" spans="3:10" ht="15" customHeight="1">
      <c r="C5" s="87"/>
      <c r="D5" s="529" t="s">
        <v>302</v>
      </c>
      <c r="E5" s="530"/>
      <c r="F5" s="89"/>
      <c r="G5" s="469">
        <f>'NE-CPA-52'!G5</f>
        <v>0</v>
      </c>
      <c r="H5" s="217"/>
      <c r="I5" s="217"/>
      <c r="J5" s="218"/>
    </row>
    <row r="6" spans="5:10" ht="12.75" customHeight="1">
      <c r="E6" s="90"/>
      <c r="G6" s="558"/>
      <c r="H6" s="558"/>
      <c r="I6" s="558"/>
      <c r="J6" s="558"/>
    </row>
    <row r="7" spans="7:10" ht="12.75" customHeight="1">
      <c r="G7" s="91"/>
      <c r="H7" s="91"/>
      <c r="I7" s="91"/>
      <c r="J7" s="91"/>
    </row>
    <row r="8" spans="7:10" ht="12.75" customHeight="1">
      <c r="G8" s="91"/>
      <c r="H8" s="91"/>
      <c r="I8" s="91"/>
      <c r="J8" s="91"/>
    </row>
    <row r="9" ht="15.75">
      <c r="A9" s="27" t="s">
        <v>739</v>
      </c>
    </row>
    <row r="10" spans="1:10" ht="12.75" customHeight="1">
      <c r="A10" s="410" t="s">
        <v>325</v>
      </c>
      <c r="B10" s="410"/>
      <c r="C10" s="410"/>
      <c r="D10" s="410"/>
      <c r="E10" s="410"/>
      <c r="F10" s="410"/>
      <c r="G10" s="410"/>
      <c r="H10" s="410"/>
      <c r="I10" s="410"/>
      <c r="J10" s="410"/>
    </row>
    <row r="11" ht="12.75"/>
    <row r="12" spans="3:11" ht="12.75" customHeight="1">
      <c r="C12" s="410" t="s">
        <v>643</v>
      </c>
      <c r="D12" s="410"/>
      <c r="E12" s="410"/>
      <c r="F12" s="410"/>
      <c r="G12" s="410"/>
      <c r="H12" s="410"/>
      <c r="I12" s="410"/>
      <c r="J12" s="410"/>
      <c r="K12" s="13"/>
    </row>
    <row r="13" spans="3:10" ht="12.75" customHeight="1">
      <c r="C13" s="13"/>
      <c r="D13" s="13"/>
      <c r="E13" s="13"/>
      <c r="F13" s="13"/>
      <c r="G13" s="13"/>
      <c r="H13" s="13"/>
      <c r="I13" s="13"/>
      <c r="J13" s="13"/>
    </row>
    <row r="14" spans="2:10" ht="12.75" customHeight="1">
      <c r="B14" s="13"/>
      <c r="C14" s="6" t="s">
        <v>701</v>
      </c>
      <c r="D14" s="13"/>
      <c r="E14" s="13"/>
      <c r="F14" s="13"/>
      <c r="G14" s="13"/>
      <c r="H14" s="13"/>
      <c r="I14" s="13"/>
      <c r="J14" s="13"/>
    </row>
    <row r="15" spans="2:10" ht="12.75" customHeight="1">
      <c r="B15" s="13"/>
      <c r="D15" s="13"/>
      <c r="E15" s="13"/>
      <c r="F15" s="13"/>
      <c r="G15" s="13"/>
      <c r="H15" s="13"/>
      <c r="I15" s="13"/>
      <c r="J15" s="13"/>
    </row>
    <row r="16" ht="12.75" customHeight="1"/>
    <row r="17" ht="15.75">
      <c r="A17" s="27" t="s">
        <v>740</v>
      </c>
    </row>
    <row r="18" spans="1:10" ht="12.75" customHeight="1">
      <c r="A18" s="454" t="s">
        <v>864</v>
      </c>
      <c r="B18" s="454"/>
      <c r="C18" s="454"/>
      <c r="D18" s="454"/>
      <c r="E18" s="454"/>
      <c r="F18" s="454"/>
      <c r="G18" s="454"/>
      <c r="H18" s="454"/>
      <c r="I18" s="454"/>
      <c r="J18" s="454"/>
    </row>
    <row r="19" ht="12.75"/>
    <row r="20" spans="4:13" ht="12.75" customHeight="1">
      <c r="D20" s="410" t="s">
        <v>646</v>
      </c>
      <c r="E20" s="410"/>
      <c r="F20" s="410"/>
      <c r="G20" s="410"/>
      <c r="H20" s="410"/>
      <c r="I20" s="410"/>
      <c r="J20" s="410"/>
      <c r="K20" s="13"/>
      <c r="L20" s="13"/>
      <c r="M20" s="13"/>
    </row>
    <row r="21" spans="3:10" ht="12.75" customHeight="1">
      <c r="C21" s="13"/>
      <c r="D21" s="410"/>
      <c r="E21" s="410"/>
      <c r="F21" s="410"/>
      <c r="G21" s="410"/>
      <c r="H21" s="410"/>
      <c r="I21" s="410"/>
      <c r="J21" s="410"/>
    </row>
    <row r="22" spans="3:10" ht="12.75" customHeight="1">
      <c r="C22" s="13"/>
      <c r="D22" s="13"/>
      <c r="E22" s="13"/>
      <c r="F22" s="13"/>
      <c r="G22" s="13"/>
      <c r="H22" s="13"/>
      <c r="I22" s="13"/>
      <c r="J22" s="13"/>
    </row>
    <row r="23" spans="4:10" ht="12.75" customHeight="1">
      <c r="D23" s="410" t="s">
        <v>22</v>
      </c>
      <c r="E23" s="410"/>
      <c r="F23" s="410"/>
      <c r="G23" s="410"/>
      <c r="H23" s="410"/>
      <c r="I23" s="410"/>
      <c r="J23" s="410"/>
    </row>
    <row r="24" spans="3:10" ht="12.75">
      <c r="C24" s="13"/>
      <c r="D24" s="410"/>
      <c r="E24" s="410"/>
      <c r="F24" s="410"/>
      <c r="G24" s="410"/>
      <c r="H24" s="410"/>
      <c r="I24" s="410"/>
      <c r="J24" s="410"/>
    </row>
    <row r="25" spans="3:10" ht="12.75">
      <c r="C25" s="13"/>
      <c r="D25" s="410"/>
      <c r="E25" s="410"/>
      <c r="F25" s="410"/>
      <c r="G25" s="410"/>
      <c r="H25" s="410"/>
      <c r="I25" s="410"/>
      <c r="J25" s="410"/>
    </row>
    <row r="26" spans="3:10" ht="12.75">
      <c r="C26" s="13"/>
      <c r="E26" s="13"/>
      <c r="F26" s="13"/>
      <c r="G26" s="13"/>
      <c r="H26" s="13"/>
      <c r="I26" s="13"/>
      <c r="J26" s="13"/>
    </row>
    <row r="27" spans="3:10" ht="12.75">
      <c r="C27" s="13"/>
      <c r="D27" s="410" t="s">
        <v>23</v>
      </c>
      <c r="E27" s="410"/>
      <c r="F27" s="410"/>
      <c r="G27" s="410"/>
      <c r="H27" s="410"/>
      <c r="I27" s="410"/>
      <c r="J27" s="410"/>
    </row>
    <row r="28" spans="3:10" ht="12.75">
      <c r="C28" s="13"/>
      <c r="D28" s="410"/>
      <c r="E28" s="410"/>
      <c r="F28" s="410"/>
      <c r="G28" s="410"/>
      <c r="H28" s="410"/>
      <c r="I28" s="410"/>
      <c r="J28" s="410"/>
    </row>
    <row r="29" spans="3:10" ht="12.75">
      <c r="C29" s="13"/>
      <c r="D29" s="13"/>
      <c r="E29" s="13"/>
      <c r="F29" s="13"/>
      <c r="G29" s="13"/>
      <c r="H29" s="13"/>
      <c r="I29" s="13"/>
      <c r="J29" s="13"/>
    </row>
    <row r="30" spans="1:10" ht="12.75" customHeight="1">
      <c r="A30" s="410" t="s">
        <v>555</v>
      </c>
      <c r="B30" s="410"/>
      <c r="C30" s="410"/>
      <c r="D30" s="410"/>
      <c r="E30" s="410"/>
      <c r="F30" s="410"/>
      <c r="G30" s="410"/>
      <c r="H30" s="410"/>
      <c r="I30" s="410"/>
      <c r="J30" s="410"/>
    </row>
    <row r="31" spans="1:10" ht="12.75">
      <c r="A31" s="410"/>
      <c r="B31" s="410"/>
      <c r="C31" s="410"/>
      <c r="D31" s="410"/>
      <c r="E31" s="410"/>
      <c r="F31" s="410"/>
      <c r="G31" s="410"/>
      <c r="H31" s="410"/>
      <c r="I31" s="410"/>
      <c r="J31" s="410"/>
    </row>
    <row r="32" spans="1:10" ht="12.75">
      <c r="A32" s="410"/>
      <c r="B32" s="410"/>
      <c r="C32" s="410"/>
      <c r="D32" s="410"/>
      <c r="E32" s="410"/>
      <c r="F32" s="410"/>
      <c r="G32" s="410"/>
      <c r="H32" s="410"/>
      <c r="I32" s="410"/>
      <c r="J32" s="410"/>
    </row>
    <row r="33" spans="1:10" ht="12.75">
      <c r="A33" s="410"/>
      <c r="B33" s="410"/>
      <c r="C33" s="410"/>
      <c r="D33" s="410"/>
      <c r="E33" s="410"/>
      <c r="F33" s="410"/>
      <c r="G33" s="410"/>
      <c r="H33" s="410"/>
      <c r="I33" s="410"/>
      <c r="J33" s="410"/>
    </row>
    <row r="34" spans="1:10" ht="12.75">
      <c r="A34" s="13"/>
      <c r="B34" s="13"/>
      <c r="C34" s="13"/>
      <c r="D34" s="13"/>
      <c r="E34" s="13"/>
      <c r="F34" s="13"/>
      <c r="G34" s="13"/>
      <c r="H34" s="13"/>
      <c r="I34" s="13"/>
      <c r="J34" s="13"/>
    </row>
    <row r="35" ht="15.75">
      <c r="A35" s="27" t="s">
        <v>696</v>
      </c>
    </row>
    <row r="36" spans="1:10" ht="12.75">
      <c r="A36" s="479"/>
      <c r="B36" s="480"/>
      <c r="C36" s="480"/>
      <c r="D36" s="480"/>
      <c r="E36" s="480"/>
      <c r="F36" s="480"/>
      <c r="G36" s="480"/>
      <c r="H36" s="480"/>
      <c r="I36" s="480"/>
      <c r="J36" s="553"/>
    </row>
    <row r="37" spans="1:10" ht="12.75">
      <c r="A37" s="482"/>
      <c r="B37" s="483"/>
      <c r="C37" s="483"/>
      <c r="D37" s="483"/>
      <c r="E37" s="483"/>
      <c r="F37" s="483"/>
      <c r="G37" s="483"/>
      <c r="H37" s="483"/>
      <c r="I37" s="483"/>
      <c r="J37" s="554"/>
    </row>
    <row r="38" spans="1:10" ht="12.75">
      <c r="A38" s="482"/>
      <c r="B38" s="483"/>
      <c r="C38" s="483"/>
      <c r="D38" s="483"/>
      <c r="E38" s="483"/>
      <c r="F38" s="483"/>
      <c r="G38" s="483"/>
      <c r="H38" s="483"/>
      <c r="I38" s="483"/>
      <c r="J38" s="554"/>
    </row>
    <row r="39" spans="1:10" ht="12.75">
      <c r="A39" s="482"/>
      <c r="B39" s="483"/>
      <c r="C39" s="483"/>
      <c r="D39" s="483"/>
      <c r="E39" s="483"/>
      <c r="F39" s="483"/>
      <c r="G39" s="483"/>
      <c r="H39" s="483"/>
      <c r="I39" s="483"/>
      <c r="J39" s="554"/>
    </row>
    <row r="40" spans="1:10" ht="12.75">
      <c r="A40" s="482"/>
      <c r="B40" s="483"/>
      <c r="C40" s="483"/>
      <c r="D40" s="483"/>
      <c r="E40" s="483"/>
      <c r="F40" s="483"/>
      <c r="G40" s="483"/>
      <c r="H40" s="483"/>
      <c r="I40" s="483"/>
      <c r="J40" s="554"/>
    </row>
    <row r="41" spans="1:10" ht="12.75">
      <c r="A41" s="482"/>
      <c r="B41" s="483"/>
      <c r="C41" s="483"/>
      <c r="D41" s="483"/>
      <c r="E41" s="483"/>
      <c r="F41" s="483"/>
      <c r="G41" s="483"/>
      <c r="H41" s="483"/>
      <c r="I41" s="483"/>
      <c r="J41" s="554"/>
    </row>
    <row r="42" spans="1:10" ht="12.75">
      <c r="A42" s="482"/>
      <c r="B42" s="483"/>
      <c r="C42" s="483"/>
      <c r="D42" s="483"/>
      <c r="E42" s="483"/>
      <c r="F42" s="483"/>
      <c r="G42" s="483"/>
      <c r="H42" s="483"/>
      <c r="I42" s="483"/>
      <c r="J42" s="554"/>
    </row>
    <row r="43" spans="1:10" ht="12.75">
      <c r="A43" s="482"/>
      <c r="B43" s="483"/>
      <c r="C43" s="483"/>
      <c r="D43" s="483"/>
      <c r="E43" s="483"/>
      <c r="F43" s="483"/>
      <c r="G43" s="483"/>
      <c r="H43" s="483"/>
      <c r="I43" s="483"/>
      <c r="J43" s="554"/>
    </row>
    <row r="44" spans="1:10" ht="12.75">
      <c r="A44" s="482"/>
      <c r="B44" s="483"/>
      <c r="C44" s="483"/>
      <c r="D44" s="483"/>
      <c r="E44" s="483"/>
      <c r="F44" s="483"/>
      <c r="G44" s="483"/>
      <c r="H44" s="483"/>
      <c r="I44" s="483"/>
      <c r="J44" s="554"/>
    </row>
    <row r="45" spans="1:10" ht="12.75">
      <c r="A45" s="482"/>
      <c r="B45" s="483"/>
      <c r="C45" s="483"/>
      <c r="D45" s="483"/>
      <c r="E45" s="483"/>
      <c r="F45" s="483"/>
      <c r="G45" s="483"/>
      <c r="H45" s="483"/>
      <c r="I45" s="483"/>
      <c r="J45" s="554"/>
    </row>
    <row r="46" spans="1:10" ht="12.75">
      <c r="A46" s="482"/>
      <c r="B46" s="483"/>
      <c r="C46" s="483"/>
      <c r="D46" s="483"/>
      <c r="E46" s="483"/>
      <c r="F46" s="483"/>
      <c r="G46" s="483"/>
      <c r="H46" s="483"/>
      <c r="I46" s="483"/>
      <c r="J46" s="554"/>
    </row>
    <row r="47" spans="1:10" ht="12.75">
      <c r="A47" s="555"/>
      <c r="B47" s="556"/>
      <c r="C47" s="556"/>
      <c r="D47" s="556"/>
      <c r="E47" s="556"/>
      <c r="F47" s="556"/>
      <c r="G47" s="556"/>
      <c r="H47" s="556"/>
      <c r="I47" s="556"/>
      <c r="J47" s="557"/>
    </row>
    <row r="115" ht="12.75">
      <c r="C115" s="11"/>
    </row>
    <row r="116" ht="12.75">
      <c r="C116" s="11"/>
    </row>
  </sheetData>
  <sheetProtection/>
  <mergeCells count="20">
    <mergeCell ref="C12:J12"/>
    <mergeCell ref="A1:F1"/>
    <mergeCell ref="G1:J1"/>
    <mergeCell ref="G6:J6"/>
    <mergeCell ref="A10:J10"/>
    <mergeCell ref="A2:D2"/>
    <mergeCell ref="A3:C4"/>
    <mergeCell ref="D3:E3"/>
    <mergeCell ref="D4:E4"/>
    <mergeCell ref="D5:E5"/>
    <mergeCell ref="G2:J2"/>
    <mergeCell ref="G3:J3"/>
    <mergeCell ref="G4:J4"/>
    <mergeCell ref="G5:J5"/>
    <mergeCell ref="D20:J21"/>
    <mergeCell ref="A18:J18"/>
    <mergeCell ref="A30:J33"/>
    <mergeCell ref="A36:J47"/>
    <mergeCell ref="D27:J28"/>
    <mergeCell ref="D23:J25"/>
  </mergeCells>
  <printOptions/>
  <pageMargins left="0.72" right="0.34" top="0.79" bottom="0.19" header="0.18" footer="0.16"/>
  <pageSetup horizontalDpi="600" verticalDpi="600" orientation="portrait" r:id="rId3"/>
  <headerFooter alignWithMargins="0">
    <oddHeader>&amp;L&amp;"Arial,Bold"&amp;8UNITED STATES DEPARTMENT OF AGRICULTURE
NATURAL RESOURCES CONSERVATION SERVICE&amp;R&amp;"Arial,Bold"&amp;8NE-CPA-52
April 2005</oddHeader>
  </headerFooter>
  <drawing r:id="rId2"/>
  <legacyDrawing r:id="rId1"/>
</worksheet>
</file>

<file path=xl/worksheets/sheet12.xml><?xml version="1.0" encoding="utf-8"?>
<worksheet xmlns="http://schemas.openxmlformats.org/spreadsheetml/2006/main" xmlns:r="http://schemas.openxmlformats.org/officeDocument/2006/relationships">
  <sheetPr codeName="Sheet15">
    <tabColor indexed="9"/>
  </sheetPr>
  <dimension ref="A1:T116"/>
  <sheetViews>
    <sheetView showGridLines="0" showZeros="0" view="pageBreakPreview" zoomScaleSheetLayoutView="100" workbookViewId="0" topLeftCell="A1">
      <selection activeCell="A1" sqref="A1:F1"/>
    </sheetView>
  </sheetViews>
  <sheetFormatPr defaultColWidth="9.140625" defaultRowHeight="12.75"/>
  <cols>
    <col min="1" max="1" width="9.140625" style="6" customWidth="1"/>
    <col min="2" max="2" width="4.8515625" style="6" customWidth="1"/>
    <col min="3" max="7" width="9.140625" style="6" customWidth="1"/>
    <col min="8" max="8" width="7.57421875" style="6" customWidth="1"/>
    <col min="9" max="9" width="7.140625" style="6" customWidth="1"/>
    <col min="10" max="10" width="15.421875" style="6" customWidth="1"/>
    <col min="11" max="16384" width="9.140625" style="6" customWidth="1"/>
  </cols>
  <sheetData>
    <row r="1" spans="1:10" ht="18">
      <c r="A1" s="437" t="s">
        <v>962</v>
      </c>
      <c r="B1" s="437"/>
      <c r="C1" s="437"/>
      <c r="D1" s="437"/>
      <c r="E1" s="437"/>
      <c r="F1" s="467"/>
      <c r="G1" s="470" t="s">
        <v>305</v>
      </c>
      <c r="H1" s="471"/>
      <c r="I1" s="471"/>
      <c r="J1" s="472"/>
    </row>
    <row r="2" spans="1:10" ht="15.75">
      <c r="A2" s="477" t="s">
        <v>540</v>
      </c>
      <c r="B2" s="477"/>
      <c r="C2" s="477"/>
      <c r="D2" s="477"/>
      <c r="E2" s="80"/>
      <c r="F2" s="9"/>
      <c r="G2" s="473">
        <f>'NE-CPA-52'!G2</f>
        <v>0</v>
      </c>
      <c r="H2" s="474"/>
      <c r="I2" s="474"/>
      <c r="J2" s="475"/>
    </row>
    <row r="3" spans="1:10" ht="12.75" customHeight="1">
      <c r="A3" s="523" t="s">
        <v>541</v>
      </c>
      <c r="B3" s="523"/>
      <c r="C3" s="453"/>
      <c r="D3" s="524" t="s">
        <v>734</v>
      </c>
      <c r="E3" s="525"/>
      <c r="F3" s="83"/>
      <c r="G3" s="444">
        <f>'NE-CPA-52'!G3</f>
        <v>0</v>
      </c>
      <c r="H3" s="224"/>
      <c r="I3" s="224"/>
      <c r="J3" s="225"/>
    </row>
    <row r="4" spans="1:10" ht="12.75" customHeight="1">
      <c r="A4" s="523"/>
      <c r="B4" s="523"/>
      <c r="C4" s="453"/>
      <c r="D4" s="526" t="s">
        <v>303</v>
      </c>
      <c r="E4" s="527"/>
      <c r="F4" s="86"/>
      <c r="G4" s="444">
        <f>'NE-CPA-52'!G4</f>
        <v>0</v>
      </c>
      <c r="H4" s="224"/>
      <c r="I4" s="224"/>
      <c r="J4" s="225"/>
    </row>
    <row r="5" spans="3:10" ht="14.25" customHeight="1">
      <c r="C5" s="87"/>
      <c r="D5" s="529" t="s">
        <v>302</v>
      </c>
      <c r="E5" s="530"/>
      <c r="F5" s="89"/>
      <c r="G5" s="469">
        <f>'NE-CPA-52'!G5</f>
        <v>0</v>
      </c>
      <c r="H5" s="217"/>
      <c r="I5" s="217"/>
      <c r="J5" s="218"/>
    </row>
    <row r="6" spans="5:10" ht="12.75" customHeight="1">
      <c r="E6" s="90"/>
      <c r="G6" s="558"/>
      <c r="H6" s="558"/>
      <c r="I6" s="558"/>
      <c r="J6" s="558"/>
    </row>
    <row r="7" spans="7:10" ht="12.75" customHeight="1">
      <c r="G7" s="91"/>
      <c r="H7" s="91"/>
      <c r="I7" s="91"/>
      <c r="J7" s="91"/>
    </row>
    <row r="8" spans="1:11" ht="12.75" customHeight="1">
      <c r="A8" s="476" t="s">
        <v>714</v>
      </c>
      <c r="B8" s="476"/>
      <c r="C8" s="476"/>
      <c r="D8" s="476"/>
      <c r="E8" s="476"/>
      <c r="F8" s="476"/>
      <c r="G8" s="476"/>
      <c r="H8" s="476"/>
      <c r="I8" s="476"/>
      <c r="J8" s="476"/>
      <c r="K8" s="107"/>
    </row>
    <row r="9" spans="1:11" ht="12.75" customHeight="1">
      <c r="A9" s="476"/>
      <c r="B9" s="476"/>
      <c r="C9" s="476"/>
      <c r="D9" s="476"/>
      <c r="E9" s="476"/>
      <c r="F9" s="476"/>
      <c r="G9" s="476"/>
      <c r="H9" s="476"/>
      <c r="I9" s="476"/>
      <c r="J9" s="476"/>
      <c r="K9" s="107"/>
    </row>
    <row r="10" spans="1:11" ht="12.75" customHeight="1">
      <c r="A10" s="563" t="s">
        <v>713</v>
      </c>
      <c r="B10" s="568"/>
      <c r="C10" s="568"/>
      <c r="D10" s="568"/>
      <c r="E10" s="568"/>
      <c r="F10" s="568"/>
      <c r="G10" s="568"/>
      <c r="H10" s="568"/>
      <c r="I10" s="568"/>
      <c r="J10" s="568"/>
      <c r="K10" s="107"/>
    </row>
    <row r="11" spans="1:11" ht="12.75" customHeight="1">
      <c r="A11" s="476" t="s">
        <v>715</v>
      </c>
      <c r="B11" s="476"/>
      <c r="C11" s="476"/>
      <c r="D11" s="476"/>
      <c r="E11" s="476"/>
      <c r="F11" s="476"/>
      <c r="G11" s="476"/>
      <c r="H11" s="476"/>
      <c r="I11" s="476"/>
      <c r="J11" s="476"/>
      <c r="K11" s="107"/>
    </row>
    <row r="12" spans="1:11" ht="12.75" customHeight="1">
      <c r="A12" s="476"/>
      <c r="B12" s="476"/>
      <c r="C12" s="476"/>
      <c r="D12" s="476"/>
      <c r="E12" s="476"/>
      <c r="F12" s="476"/>
      <c r="G12" s="476"/>
      <c r="H12" s="476"/>
      <c r="I12" s="476"/>
      <c r="J12" s="476"/>
      <c r="K12" s="107"/>
    </row>
    <row r="13" spans="1:11" ht="12.75" customHeight="1">
      <c r="A13" s="476"/>
      <c r="B13" s="476"/>
      <c r="C13" s="476"/>
      <c r="D13" s="476"/>
      <c r="E13" s="476"/>
      <c r="F13" s="476"/>
      <c r="G13" s="476"/>
      <c r="H13" s="476"/>
      <c r="I13" s="476"/>
      <c r="J13" s="476"/>
      <c r="K13" s="109"/>
    </row>
    <row r="14" spans="1:10" ht="12.75" customHeight="1">
      <c r="A14" s="12"/>
      <c r="B14" s="12"/>
      <c r="C14" s="12"/>
      <c r="D14" s="12"/>
      <c r="E14" s="12"/>
      <c r="F14" s="12"/>
      <c r="G14" s="12"/>
      <c r="H14" s="12"/>
      <c r="I14" s="12"/>
      <c r="J14" s="12"/>
    </row>
    <row r="15" spans="1:10" ht="12.75" customHeight="1">
      <c r="A15" s="566" t="s">
        <v>373</v>
      </c>
      <c r="B15" s="566"/>
      <c r="C15" s="566"/>
      <c r="D15" s="566"/>
      <c r="E15" s="566"/>
      <c r="F15" s="566"/>
      <c r="G15" s="566"/>
      <c r="H15" s="566"/>
      <c r="I15" s="566"/>
      <c r="J15" s="566"/>
    </row>
    <row r="16" spans="1:10" ht="12.75" customHeight="1">
      <c r="A16" s="566"/>
      <c r="B16" s="566"/>
      <c r="C16" s="566"/>
      <c r="D16" s="566"/>
      <c r="E16" s="566"/>
      <c r="F16" s="566"/>
      <c r="G16" s="566"/>
      <c r="H16" s="566"/>
      <c r="I16" s="566"/>
      <c r="J16" s="566"/>
    </row>
    <row r="17" spans="1:10" ht="12.75" customHeight="1">
      <c r="A17" s="566"/>
      <c r="B17" s="566"/>
      <c r="C17" s="566"/>
      <c r="D17" s="566"/>
      <c r="E17" s="566"/>
      <c r="F17" s="566"/>
      <c r="G17" s="566"/>
      <c r="H17" s="566"/>
      <c r="I17" s="566"/>
      <c r="J17" s="566"/>
    </row>
    <row r="18" spans="1:10" ht="12.75" customHeight="1">
      <c r="A18" s="566"/>
      <c r="B18" s="566"/>
      <c r="C18" s="566"/>
      <c r="D18" s="566"/>
      <c r="E18" s="566"/>
      <c r="F18" s="566"/>
      <c r="G18" s="566"/>
      <c r="H18" s="566"/>
      <c r="I18" s="566"/>
      <c r="J18" s="566"/>
    </row>
    <row r="19" spans="1:10" ht="12.75" customHeight="1">
      <c r="A19" s="566"/>
      <c r="B19" s="566"/>
      <c r="C19" s="566"/>
      <c r="D19" s="566"/>
      <c r="E19" s="566"/>
      <c r="F19" s="566"/>
      <c r="G19" s="566"/>
      <c r="H19" s="566"/>
      <c r="I19" s="566"/>
      <c r="J19" s="566"/>
    </row>
    <row r="20" spans="7:10" ht="6.75" customHeight="1">
      <c r="G20" s="91"/>
      <c r="H20" s="91"/>
      <c r="I20" s="91"/>
      <c r="J20" s="91"/>
    </row>
    <row r="21" ht="15.75">
      <c r="A21" s="27" t="s">
        <v>739</v>
      </c>
    </row>
    <row r="22" spans="1:20" ht="12.75" customHeight="1">
      <c r="A22" s="562" t="s">
        <v>657</v>
      </c>
      <c r="B22" s="562"/>
      <c r="C22" s="562"/>
      <c r="D22" s="562"/>
      <c r="E22" s="562"/>
      <c r="F22" s="562"/>
      <c r="G22" s="562"/>
      <c r="H22" s="562"/>
      <c r="I22" s="562"/>
      <c r="J22" s="562"/>
      <c r="L22" s="111"/>
      <c r="M22" s="111"/>
      <c r="N22" s="111"/>
      <c r="O22" s="111"/>
      <c r="P22" s="111"/>
      <c r="Q22" s="111"/>
      <c r="R22" s="111"/>
      <c r="S22" s="111"/>
      <c r="T22" s="111"/>
    </row>
    <row r="23" spans="1:20" ht="12.75">
      <c r="A23" s="562"/>
      <c r="B23" s="562"/>
      <c r="C23" s="562"/>
      <c r="D23" s="562"/>
      <c r="E23" s="562"/>
      <c r="F23" s="562"/>
      <c r="G23" s="562"/>
      <c r="H23" s="562"/>
      <c r="I23" s="562"/>
      <c r="J23" s="562"/>
      <c r="K23" s="111"/>
      <c r="L23" s="111"/>
      <c r="M23" s="111"/>
      <c r="N23" s="111"/>
      <c r="O23" s="111"/>
      <c r="P23" s="111"/>
      <c r="Q23" s="111"/>
      <c r="R23" s="111"/>
      <c r="S23" s="111"/>
      <c r="T23" s="111"/>
    </row>
    <row r="24" spans="1:20" ht="12.75">
      <c r="A24" s="468" t="s">
        <v>374</v>
      </c>
      <c r="B24" s="468"/>
      <c r="C24" s="468"/>
      <c r="D24" s="468"/>
      <c r="E24" s="468"/>
      <c r="F24" s="468"/>
      <c r="G24" s="468"/>
      <c r="H24" s="468"/>
      <c r="I24" s="468"/>
      <c r="J24" s="468"/>
      <c r="K24" s="111"/>
      <c r="L24" s="111"/>
      <c r="M24" s="111"/>
      <c r="N24" s="111"/>
      <c r="O24" s="111"/>
      <c r="P24" s="111"/>
      <c r="Q24" s="111"/>
      <c r="R24" s="111"/>
      <c r="S24" s="111"/>
      <c r="T24" s="111"/>
    </row>
    <row r="25" spans="11:20" ht="12.75">
      <c r="K25" s="111"/>
      <c r="L25" s="111"/>
      <c r="M25" s="111"/>
      <c r="N25" s="111"/>
      <c r="O25" s="111"/>
      <c r="P25" s="111"/>
      <c r="Q25" s="111"/>
      <c r="R25" s="111"/>
      <c r="S25" s="111"/>
      <c r="T25" s="111"/>
    </row>
    <row r="26" spans="2:10" ht="12.75" customHeight="1">
      <c r="B26" s="410" t="s">
        <v>643</v>
      </c>
      <c r="C26" s="410"/>
      <c r="D26" s="410"/>
      <c r="E26" s="410"/>
      <c r="F26" s="410"/>
      <c r="G26" s="410"/>
      <c r="H26" s="410"/>
      <c r="I26" s="410"/>
      <c r="J26" s="410"/>
    </row>
    <row r="27" spans="3:10" ht="12.75" customHeight="1">
      <c r="C27" s="13"/>
      <c r="D27" s="13"/>
      <c r="E27" s="13"/>
      <c r="F27" s="13"/>
      <c r="G27" s="13"/>
      <c r="H27" s="13"/>
      <c r="I27" s="13"/>
      <c r="J27" s="13"/>
    </row>
    <row r="28" spans="2:10" ht="12.75" customHeight="1">
      <c r="B28" s="6" t="s">
        <v>701</v>
      </c>
      <c r="C28" s="13"/>
      <c r="D28" s="13"/>
      <c r="E28" s="13"/>
      <c r="F28" s="13"/>
      <c r="G28" s="13"/>
      <c r="H28" s="13"/>
      <c r="I28" s="13"/>
      <c r="J28" s="13"/>
    </row>
    <row r="29" ht="21.75" customHeight="1"/>
    <row r="30" ht="15.75">
      <c r="A30" s="27" t="s">
        <v>740</v>
      </c>
    </row>
    <row r="31" spans="1:10" ht="15.75" customHeight="1">
      <c r="A31" s="410" t="s">
        <v>153</v>
      </c>
      <c r="B31" s="410"/>
      <c r="C31" s="410"/>
      <c r="D31" s="410"/>
      <c r="E31" s="410"/>
      <c r="F31" s="410"/>
      <c r="G31" s="410"/>
      <c r="H31" s="410"/>
      <c r="I31" s="410"/>
      <c r="J31" s="410"/>
    </row>
    <row r="32" spans="1:10" ht="12.75" customHeight="1">
      <c r="A32" s="410"/>
      <c r="B32" s="410"/>
      <c r="C32" s="410"/>
      <c r="D32" s="410"/>
      <c r="E32" s="410"/>
      <c r="F32" s="410"/>
      <c r="G32" s="410"/>
      <c r="H32" s="410"/>
      <c r="I32" s="410"/>
      <c r="J32" s="410"/>
    </row>
    <row r="33" ht="12.75"/>
    <row r="34" spans="2:13" ht="12.75" customHeight="1">
      <c r="B34" s="410" t="s">
        <v>643</v>
      </c>
      <c r="C34" s="410"/>
      <c r="D34" s="410"/>
      <c r="E34" s="410"/>
      <c r="F34" s="410"/>
      <c r="G34" s="410"/>
      <c r="H34" s="410"/>
      <c r="I34" s="410"/>
      <c r="J34" s="410"/>
      <c r="K34" s="13"/>
      <c r="L34" s="13"/>
      <c r="M34" s="13"/>
    </row>
    <row r="35" spans="3:10" ht="12.75" customHeight="1">
      <c r="C35" s="13"/>
      <c r="D35" s="13"/>
      <c r="E35" s="13"/>
      <c r="F35" s="13"/>
      <c r="G35" s="13"/>
      <c r="H35" s="13"/>
      <c r="I35" s="13"/>
      <c r="J35" s="13"/>
    </row>
    <row r="36" spans="2:10" ht="12.75" customHeight="1">
      <c r="B36" s="531" t="s">
        <v>577</v>
      </c>
      <c r="C36" s="531"/>
      <c r="D36" s="531"/>
      <c r="E36" s="531"/>
      <c r="F36" s="13"/>
      <c r="G36" s="13"/>
      <c r="H36" s="13"/>
      <c r="I36" s="13"/>
      <c r="J36" s="13"/>
    </row>
    <row r="37" ht="18.75" customHeight="1"/>
    <row r="38" ht="15.75">
      <c r="A38" s="27" t="s">
        <v>979</v>
      </c>
    </row>
    <row r="39" spans="1:10" ht="12.75" customHeight="1">
      <c r="A39" s="410" t="s">
        <v>337</v>
      </c>
      <c r="B39" s="410"/>
      <c r="C39" s="410"/>
      <c r="D39" s="410"/>
      <c r="E39" s="410"/>
      <c r="F39" s="410"/>
      <c r="G39" s="410"/>
      <c r="H39" s="410"/>
      <c r="I39" s="410"/>
      <c r="J39" s="410"/>
    </row>
    <row r="40" ht="12.75"/>
    <row r="41" spans="2:10" ht="12.75" customHeight="1">
      <c r="B41" s="410" t="s">
        <v>716</v>
      </c>
      <c r="C41" s="410"/>
      <c r="D41" s="410"/>
      <c r="E41" s="410"/>
      <c r="F41" s="410"/>
      <c r="G41" s="410"/>
      <c r="H41" s="410"/>
      <c r="I41" s="410"/>
      <c r="J41" s="410"/>
    </row>
    <row r="42" spans="2:10" ht="12.75" customHeight="1">
      <c r="B42" s="410"/>
      <c r="C42" s="410"/>
      <c r="D42" s="410"/>
      <c r="E42" s="410"/>
      <c r="F42" s="410"/>
      <c r="G42" s="410"/>
      <c r="H42" s="410"/>
      <c r="I42" s="410"/>
      <c r="J42" s="410"/>
    </row>
    <row r="43" spans="3:10" ht="12.75">
      <c r="C43" s="13"/>
      <c r="D43" s="13"/>
      <c r="E43" s="13"/>
      <c r="F43" s="13"/>
      <c r="G43" s="13"/>
      <c r="H43" s="13"/>
      <c r="I43" s="13"/>
      <c r="J43" s="13"/>
    </row>
    <row r="44" spans="2:10" ht="12.75">
      <c r="B44" s="531" t="s">
        <v>1261</v>
      </c>
      <c r="C44" s="531"/>
      <c r="D44" s="531"/>
      <c r="E44" s="531"/>
      <c r="F44" s="531"/>
      <c r="G44" s="531"/>
      <c r="H44" s="531"/>
      <c r="I44" s="531"/>
      <c r="J44" s="531"/>
    </row>
    <row r="45" ht="12.75"/>
    <row r="47" ht="15.75">
      <c r="A47" s="27" t="s">
        <v>696</v>
      </c>
    </row>
    <row r="48" spans="1:10" ht="12.75">
      <c r="A48" s="479"/>
      <c r="B48" s="480"/>
      <c r="C48" s="480"/>
      <c r="D48" s="480"/>
      <c r="E48" s="480"/>
      <c r="F48" s="480"/>
      <c r="G48" s="480"/>
      <c r="H48" s="480"/>
      <c r="I48" s="480"/>
      <c r="J48" s="553"/>
    </row>
    <row r="49" spans="1:10" ht="12.75">
      <c r="A49" s="482"/>
      <c r="B49" s="483"/>
      <c r="C49" s="483"/>
      <c r="D49" s="483"/>
      <c r="E49" s="483"/>
      <c r="F49" s="483"/>
      <c r="G49" s="483"/>
      <c r="H49" s="483"/>
      <c r="I49" s="483"/>
      <c r="J49" s="554"/>
    </row>
    <row r="50" spans="1:10" ht="12.75">
      <c r="A50" s="482"/>
      <c r="B50" s="483"/>
      <c r="C50" s="483"/>
      <c r="D50" s="483"/>
      <c r="E50" s="483"/>
      <c r="F50" s="483"/>
      <c r="G50" s="483"/>
      <c r="H50" s="483"/>
      <c r="I50" s="483"/>
      <c r="J50" s="554"/>
    </row>
    <row r="51" spans="1:10" ht="12.75">
      <c r="A51" s="482"/>
      <c r="B51" s="483"/>
      <c r="C51" s="483"/>
      <c r="D51" s="483"/>
      <c r="E51" s="483"/>
      <c r="F51" s="483"/>
      <c r="G51" s="483"/>
      <c r="H51" s="483"/>
      <c r="I51" s="483"/>
      <c r="J51" s="554"/>
    </row>
    <row r="52" spans="1:10" ht="12.75">
      <c r="A52" s="482"/>
      <c r="B52" s="483"/>
      <c r="C52" s="483"/>
      <c r="D52" s="483"/>
      <c r="E52" s="483"/>
      <c r="F52" s="483"/>
      <c r="G52" s="483"/>
      <c r="H52" s="483"/>
      <c r="I52" s="483"/>
      <c r="J52" s="554"/>
    </row>
    <row r="53" spans="1:10" ht="12.75">
      <c r="A53" s="555"/>
      <c r="B53" s="556"/>
      <c r="C53" s="556"/>
      <c r="D53" s="556"/>
      <c r="E53" s="556"/>
      <c r="F53" s="556"/>
      <c r="G53" s="556"/>
      <c r="H53" s="556"/>
      <c r="I53" s="556"/>
      <c r="J53" s="557"/>
    </row>
    <row r="115" ht="12.75">
      <c r="C115" s="11"/>
    </row>
    <row r="116" ht="12.75">
      <c r="C116" s="11"/>
    </row>
  </sheetData>
  <sheetProtection/>
  <mergeCells count="26">
    <mergeCell ref="A3:C4"/>
    <mergeCell ref="D3:E3"/>
    <mergeCell ref="D4:E4"/>
    <mergeCell ref="A1:F1"/>
    <mergeCell ref="A48:J53"/>
    <mergeCell ref="G1:J1"/>
    <mergeCell ref="G6:J6"/>
    <mergeCell ref="G2:J2"/>
    <mergeCell ref="G3:J3"/>
    <mergeCell ref="G4:J4"/>
    <mergeCell ref="G5:J5"/>
    <mergeCell ref="A2:D2"/>
    <mergeCell ref="D5:E5"/>
    <mergeCell ref="B41:J42"/>
    <mergeCell ref="B34:J34"/>
    <mergeCell ref="B26:J26"/>
    <mergeCell ref="A22:J23"/>
    <mergeCell ref="B44:J44"/>
    <mergeCell ref="A24:J24"/>
    <mergeCell ref="A39:J39"/>
    <mergeCell ref="B36:E36"/>
    <mergeCell ref="A31:J32"/>
    <mergeCell ref="A8:J9"/>
    <mergeCell ref="A11:J13"/>
    <mergeCell ref="A10:J10"/>
    <mergeCell ref="A15:J19"/>
  </mergeCells>
  <hyperlinks>
    <hyperlink ref="A10" r:id="rId1" display="http://www.nrcs.usda.gov/technical/efotg/"/>
  </hyperlinks>
  <printOptions/>
  <pageMargins left="0.72" right="0.34" top="0.77" bottom="0.19" header="0.18" footer="0.16"/>
  <pageSetup horizontalDpi="600" verticalDpi="600" orientation="portrait" r:id="rId4"/>
  <headerFooter alignWithMargins="0">
    <oddHeader>&amp;L&amp;"Arial,Bold"&amp;8UNITED STATES DEPARTMENT OF AGRICULTURE
NATURAL RESOURCES CONSERVATION SERVICE&amp;R&amp;"Arial,Bold"&amp;8NE-CPA-52
April 2005</oddHead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6">
    <tabColor indexed="9"/>
  </sheetPr>
  <dimension ref="A1:M116"/>
  <sheetViews>
    <sheetView showGridLines="0" showZeros="0" view="pageBreakPreview" zoomScaleSheetLayoutView="100" workbookViewId="0" topLeftCell="A1">
      <selection activeCell="A1" sqref="A1:F1"/>
    </sheetView>
  </sheetViews>
  <sheetFormatPr defaultColWidth="9.140625" defaultRowHeight="12.75"/>
  <cols>
    <col min="1" max="1" width="9.140625" style="6" customWidth="1"/>
    <col min="2" max="2" width="4.8515625" style="6" customWidth="1"/>
    <col min="3" max="7" width="9.140625" style="6" customWidth="1"/>
    <col min="8" max="8" width="7.57421875" style="6" customWidth="1"/>
    <col min="9" max="9" width="7.140625" style="6" customWidth="1"/>
    <col min="10" max="10" width="15.421875" style="6" customWidth="1"/>
    <col min="11" max="16384" width="9.140625" style="6" customWidth="1"/>
  </cols>
  <sheetData>
    <row r="1" spans="1:10" ht="18">
      <c r="A1" s="437" t="s">
        <v>338</v>
      </c>
      <c r="B1" s="437"/>
      <c r="C1" s="437"/>
      <c r="D1" s="437"/>
      <c r="E1" s="437"/>
      <c r="F1" s="467"/>
      <c r="G1" s="470" t="s">
        <v>305</v>
      </c>
      <c r="H1" s="471"/>
      <c r="I1" s="471"/>
      <c r="J1" s="472"/>
    </row>
    <row r="2" spans="1:10" ht="15.75">
      <c r="A2" s="477" t="s">
        <v>540</v>
      </c>
      <c r="B2" s="477"/>
      <c r="C2" s="477"/>
      <c r="D2" s="477"/>
      <c r="E2" s="80"/>
      <c r="F2" s="9"/>
      <c r="G2" s="473">
        <f>'NE-CPA-52'!G2</f>
        <v>0</v>
      </c>
      <c r="H2" s="474"/>
      <c r="I2" s="474"/>
      <c r="J2" s="475"/>
    </row>
    <row r="3" spans="1:10" ht="12.75" customHeight="1">
      <c r="A3" s="523" t="s">
        <v>541</v>
      </c>
      <c r="B3" s="523"/>
      <c r="C3" s="453"/>
      <c r="D3" s="524" t="s">
        <v>734</v>
      </c>
      <c r="E3" s="525"/>
      <c r="F3" s="83"/>
      <c r="G3" s="444">
        <f>'NE-CPA-52'!G3</f>
        <v>0</v>
      </c>
      <c r="H3" s="224"/>
      <c r="I3" s="224"/>
      <c r="J3" s="225"/>
    </row>
    <row r="4" spans="1:10" ht="12.75" customHeight="1">
      <c r="A4" s="523"/>
      <c r="B4" s="523"/>
      <c r="C4" s="453"/>
      <c r="D4" s="526" t="s">
        <v>303</v>
      </c>
      <c r="E4" s="527"/>
      <c r="F4" s="86"/>
      <c r="G4" s="444">
        <f>'NE-CPA-52'!G4</f>
        <v>0</v>
      </c>
      <c r="H4" s="224"/>
      <c r="I4" s="224"/>
      <c r="J4" s="225"/>
    </row>
    <row r="5" spans="3:10" ht="15" customHeight="1">
      <c r="C5" s="87"/>
      <c r="D5" s="529" t="s">
        <v>302</v>
      </c>
      <c r="E5" s="530"/>
      <c r="F5" s="89"/>
      <c r="G5" s="469">
        <f>'NE-CPA-52'!G5</f>
        <v>0</v>
      </c>
      <c r="H5" s="217"/>
      <c r="I5" s="217"/>
      <c r="J5" s="218"/>
    </row>
    <row r="6" spans="5:10" ht="12.75" customHeight="1">
      <c r="E6" s="90"/>
      <c r="G6" s="569"/>
      <c r="H6" s="569"/>
      <c r="I6" s="569"/>
      <c r="J6" s="569"/>
    </row>
    <row r="7" ht="15.75">
      <c r="A7" s="27" t="s">
        <v>739</v>
      </c>
    </row>
    <row r="8" spans="1:10" ht="12.75">
      <c r="A8" s="410" t="s">
        <v>339</v>
      </c>
      <c r="B8" s="410"/>
      <c r="C8" s="410"/>
      <c r="D8" s="410"/>
      <c r="E8" s="410"/>
      <c r="F8" s="410"/>
      <c r="G8" s="410"/>
      <c r="H8" s="410"/>
      <c r="I8" s="410"/>
      <c r="J8" s="410"/>
    </row>
    <row r="9" ht="12.75"/>
    <row r="10" spans="2:10" ht="12.75" customHeight="1">
      <c r="B10" s="410" t="s">
        <v>643</v>
      </c>
      <c r="C10" s="410"/>
      <c r="D10" s="410"/>
      <c r="E10" s="410"/>
      <c r="F10" s="410"/>
      <c r="G10" s="410"/>
      <c r="H10" s="410"/>
      <c r="I10" s="410"/>
      <c r="J10" s="410"/>
    </row>
    <row r="11" spans="3:10" ht="12.75" customHeight="1">
      <c r="C11" s="13"/>
      <c r="D11" s="13"/>
      <c r="E11" s="13"/>
      <c r="F11" s="13"/>
      <c r="G11" s="13"/>
      <c r="H11" s="13"/>
      <c r="I11" s="13"/>
      <c r="J11" s="13"/>
    </row>
    <row r="12" spans="2:10" ht="12.75" customHeight="1">
      <c r="B12" s="6" t="s">
        <v>701</v>
      </c>
      <c r="C12" s="13"/>
      <c r="D12" s="13"/>
      <c r="E12" s="13"/>
      <c r="F12" s="13"/>
      <c r="G12" s="13"/>
      <c r="H12" s="13"/>
      <c r="I12" s="13"/>
      <c r="J12" s="13"/>
    </row>
    <row r="13" spans="3:10" ht="12.75" customHeight="1">
      <c r="C13" s="13"/>
      <c r="D13" s="13"/>
      <c r="E13" s="13"/>
      <c r="F13" s="13"/>
      <c r="G13" s="13"/>
      <c r="H13" s="13"/>
      <c r="I13" s="13"/>
      <c r="J13" s="13"/>
    </row>
    <row r="14" ht="12.75" customHeight="1"/>
    <row r="15" ht="15.75">
      <c r="A15" s="27" t="s">
        <v>740</v>
      </c>
    </row>
    <row r="16" spans="1:10" ht="12.75" customHeight="1">
      <c r="A16" s="454" t="s">
        <v>341</v>
      </c>
      <c r="B16" s="454"/>
      <c r="C16" s="454"/>
      <c r="D16" s="454"/>
      <c r="E16" s="454"/>
      <c r="F16" s="454"/>
      <c r="G16" s="454"/>
      <c r="H16" s="454"/>
      <c r="I16" s="454"/>
      <c r="J16" s="454"/>
    </row>
    <row r="17" spans="4:13" ht="12.75" customHeight="1">
      <c r="D17" s="13"/>
      <c r="E17" s="13"/>
      <c r="F17" s="13"/>
      <c r="G17" s="13"/>
      <c r="H17" s="13"/>
      <c r="I17" s="13"/>
      <c r="J17" s="13"/>
      <c r="K17" s="13"/>
      <c r="L17" s="13"/>
      <c r="M17" s="13"/>
    </row>
    <row r="18" spans="2:10" ht="12.75" customHeight="1">
      <c r="B18" s="410" t="s">
        <v>702</v>
      </c>
      <c r="C18" s="410"/>
      <c r="D18" s="410"/>
      <c r="E18" s="410"/>
      <c r="F18" s="410"/>
      <c r="G18" s="410"/>
      <c r="H18" s="410"/>
      <c r="I18" s="410"/>
      <c r="J18" s="410"/>
    </row>
    <row r="19" spans="3:10" ht="12.75" customHeight="1">
      <c r="C19" s="13"/>
      <c r="D19" s="13"/>
      <c r="E19" s="13"/>
      <c r="F19" s="13"/>
      <c r="G19" s="13"/>
      <c r="H19" s="13"/>
      <c r="I19" s="13"/>
      <c r="J19" s="13"/>
    </row>
    <row r="20" spans="2:10" ht="12.75">
      <c r="B20" s="531" t="s">
        <v>412</v>
      </c>
      <c r="C20" s="531"/>
      <c r="D20" s="531"/>
      <c r="E20" s="531"/>
      <c r="F20" s="531"/>
      <c r="G20" s="531"/>
      <c r="H20" s="531"/>
      <c r="I20" s="531"/>
      <c r="J20" s="531"/>
    </row>
    <row r="21" ht="12.75"/>
    <row r="23" ht="15.75">
      <c r="A23" s="27" t="s">
        <v>979</v>
      </c>
    </row>
    <row r="24" spans="1:10" ht="12.75">
      <c r="A24" s="410" t="s">
        <v>340</v>
      </c>
      <c r="B24" s="410"/>
      <c r="C24" s="410"/>
      <c r="D24" s="410"/>
      <c r="E24" s="410"/>
      <c r="F24" s="410"/>
      <c r="G24" s="410"/>
      <c r="H24" s="410"/>
      <c r="I24" s="410"/>
      <c r="J24" s="410"/>
    </row>
    <row r="25" spans="1:10" ht="12.75">
      <c r="A25" s="410"/>
      <c r="B25" s="410"/>
      <c r="C25" s="410"/>
      <c r="D25" s="410"/>
      <c r="E25" s="410"/>
      <c r="F25" s="410"/>
      <c r="G25" s="410"/>
      <c r="H25" s="410"/>
      <c r="I25" s="410"/>
      <c r="J25" s="410"/>
    </row>
    <row r="26" ht="12.75"/>
    <row r="27" spans="2:10" ht="12.75">
      <c r="B27" s="410" t="s">
        <v>413</v>
      </c>
      <c r="C27" s="410"/>
      <c r="D27" s="410"/>
      <c r="E27" s="410"/>
      <c r="F27" s="410"/>
      <c r="G27" s="410"/>
      <c r="H27" s="410"/>
      <c r="I27" s="410"/>
      <c r="J27" s="410"/>
    </row>
    <row r="28" spans="4:10" ht="12.75" customHeight="1">
      <c r="D28" s="13"/>
      <c r="E28" s="13"/>
      <c r="F28" s="13"/>
      <c r="G28" s="13"/>
      <c r="H28" s="13"/>
      <c r="I28" s="13"/>
      <c r="J28" s="13"/>
    </row>
    <row r="29" spans="2:10" ht="12.75">
      <c r="B29" s="410" t="s">
        <v>556</v>
      </c>
      <c r="C29" s="410"/>
      <c r="D29" s="410"/>
      <c r="E29" s="410"/>
      <c r="F29" s="410"/>
      <c r="G29" s="410"/>
      <c r="H29" s="410"/>
      <c r="I29" s="410"/>
      <c r="J29" s="410"/>
    </row>
    <row r="30" ht="12.75"/>
    <row r="32" spans="1:9" ht="15.75">
      <c r="A32" s="29" t="s">
        <v>696</v>
      </c>
      <c r="B32" s="13"/>
      <c r="C32" s="13"/>
      <c r="D32" s="13"/>
      <c r="E32" s="13"/>
      <c r="F32" s="13"/>
      <c r="G32" s="13"/>
      <c r="H32" s="13"/>
      <c r="I32" s="13"/>
    </row>
    <row r="33" spans="1:10" ht="12.75">
      <c r="A33" s="479"/>
      <c r="B33" s="480"/>
      <c r="C33" s="480"/>
      <c r="D33" s="480"/>
      <c r="E33" s="480"/>
      <c r="F33" s="480"/>
      <c r="G33" s="480"/>
      <c r="H33" s="480"/>
      <c r="I33" s="480"/>
      <c r="J33" s="553"/>
    </row>
    <row r="34" spans="1:10" ht="12.75">
      <c r="A34" s="482"/>
      <c r="B34" s="483"/>
      <c r="C34" s="483"/>
      <c r="D34" s="483"/>
      <c r="E34" s="483"/>
      <c r="F34" s="483"/>
      <c r="G34" s="483"/>
      <c r="H34" s="483"/>
      <c r="I34" s="483"/>
      <c r="J34" s="554"/>
    </row>
    <row r="35" spans="1:10" ht="12.75">
      <c r="A35" s="482"/>
      <c r="B35" s="483"/>
      <c r="C35" s="483"/>
      <c r="D35" s="483"/>
      <c r="E35" s="483"/>
      <c r="F35" s="483"/>
      <c r="G35" s="483"/>
      <c r="H35" s="483"/>
      <c r="I35" s="483"/>
      <c r="J35" s="554"/>
    </row>
    <row r="36" spans="1:10" ht="12.75">
      <c r="A36" s="482"/>
      <c r="B36" s="483"/>
      <c r="C36" s="483"/>
      <c r="D36" s="483"/>
      <c r="E36" s="483"/>
      <c r="F36" s="483"/>
      <c r="G36" s="483"/>
      <c r="H36" s="483"/>
      <c r="I36" s="483"/>
      <c r="J36" s="554"/>
    </row>
    <row r="37" spans="1:10" ht="12.75">
      <c r="A37" s="482"/>
      <c r="B37" s="483"/>
      <c r="C37" s="483"/>
      <c r="D37" s="483"/>
      <c r="E37" s="483"/>
      <c r="F37" s="483"/>
      <c r="G37" s="483"/>
      <c r="H37" s="483"/>
      <c r="I37" s="483"/>
      <c r="J37" s="554"/>
    </row>
    <row r="38" spans="1:10" ht="12.75">
      <c r="A38" s="482"/>
      <c r="B38" s="483"/>
      <c r="C38" s="483"/>
      <c r="D38" s="483"/>
      <c r="E38" s="483"/>
      <c r="F38" s="483"/>
      <c r="G38" s="483"/>
      <c r="H38" s="483"/>
      <c r="I38" s="483"/>
      <c r="J38" s="554"/>
    </row>
    <row r="39" spans="1:10" ht="12.75">
      <c r="A39" s="482"/>
      <c r="B39" s="483"/>
      <c r="C39" s="483"/>
      <c r="D39" s="483"/>
      <c r="E39" s="483"/>
      <c r="F39" s="483"/>
      <c r="G39" s="483"/>
      <c r="H39" s="483"/>
      <c r="I39" s="483"/>
      <c r="J39" s="554"/>
    </row>
    <row r="40" spans="1:10" ht="12.75">
      <c r="A40" s="482"/>
      <c r="B40" s="483"/>
      <c r="C40" s="483"/>
      <c r="D40" s="483"/>
      <c r="E40" s="483"/>
      <c r="F40" s="483"/>
      <c r="G40" s="483"/>
      <c r="H40" s="483"/>
      <c r="I40" s="483"/>
      <c r="J40" s="554"/>
    </row>
    <row r="41" spans="1:10" ht="12.75">
      <c r="A41" s="482"/>
      <c r="B41" s="483"/>
      <c r="C41" s="483"/>
      <c r="D41" s="483"/>
      <c r="E41" s="483"/>
      <c r="F41" s="483"/>
      <c r="G41" s="483"/>
      <c r="H41" s="483"/>
      <c r="I41" s="483"/>
      <c r="J41" s="554"/>
    </row>
    <row r="42" spans="1:10" ht="12.75">
      <c r="A42" s="482"/>
      <c r="B42" s="483"/>
      <c r="C42" s="483"/>
      <c r="D42" s="483"/>
      <c r="E42" s="483"/>
      <c r="F42" s="483"/>
      <c r="G42" s="483"/>
      <c r="H42" s="483"/>
      <c r="I42" s="483"/>
      <c r="J42" s="554"/>
    </row>
    <row r="43" spans="1:10" ht="12.75">
      <c r="A43" s="555"/>
      <c r="B43" s="556"/>
      <c r="C43" s="556"/>
      <c r="D43" s="556"/>
      <c r="E43" s="556"/>
      <c r="F43" s="556"/>
      <c r="G43" s="556"/>
      <c r="H43" s="556"/>
      <c r="I43" s="556"/>
      <c r="J43" s="557"/>
    </row>
    <row r="115" ht="12.75">
      <c r="C115" s="11"/>
    </row>
    <row r="116" ht="12.75">
      <c r="C116" s="11"/>
    </row>
  </sheetData>
  <sheetProtection/>
  <mergeCells count="21">
    <mergeCell ref="B10:J10"/>
    <mergeCell ref="A1:F1"/>
    <mergeCell ref="G1:J1"/>
    <mergeCell ref="G6:J6"/>
    <mergeCell ref="A8:J8"/>
    <mergeCell ref="A2:D2"/>
    <mergeCell ref="A3:C4"/>
    <mergeCell ref="D3:E3"/>
    <mergeCell ref="D4:E4"/>
    <mergeCell ref="D5:E5"/>
    <mergeCell ref="G2:J2"/>
    <mergeCell ref="G3:J3"/>
    <mergeCell ref="G4:J4"/>
    <mergeCell ref="G5:J5"/>
    <mergeCell ref="A33:J43"/>
    <mergeCell ref="A16:J16"/>
    <mergeCell ref="B18:J18"/>
    <mergeCell ref="B20:J20"/>
    <mergeCell ref="B27:J27"/>
    <mergeCell ref="B29:J29"/>
    <mergeCell ref="A24:J25"/>
  </mergeCells>
  <printOptions/>
  <pageMargins left="0.72" right="0.34" top="0.82" bottom="0.19" header="0.18" footer="0.16"/>
  <pageSetup horizontalDpi="600" verticalDpi="600" orientation="portrait" r:id="rId3"/>
  <headerFooter alignWithMargins="0">
    <oddHeader>&amp;L&amp;"Arial,Bold"&amp;8UNITED STATES DEPARTMENT OF AGRICULTURE
NATURAL RESOURCES CONSERVATION SERVICE&amp;R&amp;"Arial,Bold"&amp;8NE-CPA-52
April 2005</oddHeader>
  </headerFooter>
  <drawing r:id="rId2"/>
  <legacyDrawing r:id="rId1"/>
</worksheet>
</file>

<file path=xl/worksheets/sheet14.xml><?xml version="1.0" encoding="utf-8"?>
<worksheet xmlns="http://schemas.openxmlformats.org/spreadsheetml/2006/main" xmlns:r="http://schemas.openxmlformats.org/officeDocument/2006/relationships">
  <sheetPr codeName="Sheet9">
    <tabColor indexed="9"/>
  </sheetPr>
  <dimension ref="A1:M116"/>
  <sheetViews>
    <sheetView showGridLines="0" showZeros="0" view="pageBreakPreview" zoomScaleSheetLayoutView="100" workbookViewId="0" topLeftCell="A1">
      <selection activeCell="A1" sqref="A1:F1"/>
    </sheetView>
  </sheetViews>
  <sheetFormatPr defaultColWidth="9.140625" defaultRowHeight="12.75"/>
  <cols>
    <col min="1" max="1" width="9.140625" style="99" customWidth="1"/>
    <col min="2" max="2" width="4.8515625" style="99" customWidth="1"/>
    <col min="3" max="7" width="9.140625" style="99" customWidth="1"/>
    <col min="8" max="8" width="7.57421875" style="99" customWidth="1"/>
    <col min="9" max="9" width="7.140625" style="99" customWidth="1"/>
    <col min="10" max="10" width="15.421875" style="99" customWidth="1"/>
    <col min="11" max="16384" width="9.140625" style="99" customWidth="1"/>
  </cols>
  <sheetData>
    <row r="1" spans="1:10" ht="18">
      <c r="A1" s="437" t="s">
        <v>542</v>
      </c>
      <c r="B1" s="437"/>
      <c r="C1" s="437"/>
      <c r="D1" s="437"/>
      <c r="E1" s="437"/>
      <c r="F1" s="467"/>
      <c r="G1" s="470" t="s">
        <v>305</v>
      </c>
      <c r="H1" s="471"/>
      <c r="I1" s="471"/>
      <c r="J1" s="472"/>
    </row>
    <row r="2" spans="1:10" ht="15.75">
      <c r="A2" s="477" t="s">
        <v>540</v>
      </c>
      <c r="B2" s="477"/>
      <c r="C2" s="477"/>
      <c r="D2" s="477"/>
      <c r="E2" s="80"/>
      <c r="F2" s="9"/>
      <c r="G2" s="473">
        <f>'NE-CPA-52'!G2</f>
        <v>0</v>
      </c>
      <c r="H2" s="474"/>
      <c r="I2" s="474"/>
      <c r="J2" s="475"/>
    </row>
    <row r="3" spans="1:10" ht="12.75" customHeight="1">
      <c r="A3" s="523" t="s">
        <v>541</v>
      </c>
      <c r="B3" s="523"/>
      <c r="C3" s="453"/>
      <c r="D3" s="585" t="s">
        <v>734</v>
      </c>
      <c r="E3" s="586"/>
      <c r="F3" s="100"/>
      <c r="G3" s="444">
        <f>'NE-CPA-52'!G3</f>
        <v>0</v>
      </c>
      <c r="H3" s="224"/>
      <c r="I3" s="224"/>
      <c r="J3" s="225"/>
    </row>
    <row r="4" spans="1:10" ht="12.75" customHeight="1">
      <c r="A4" s="523"/>
      <c r="B4" s="523"/>
      <c r="C4" s="453"/>
      <c r="D4" s="583" t="s">
        <v>303</v>
      </c>
      <c r="E4" s="584"/>
      <c r="F4" s="102"/>
      <c r="G4" s="444">
        <f>'NE-CPA-52'!G4</f>
        <v>0</v>
      </c>
      <c r="H4" s="224"/>
      <c r="I4" s="224"/>
      <c r="J4" s="225"/>
    </row>
    <row r="5" spans="3:10" ht="15.75" customHeight="1">
      <c r="C5" s="103"/>
      <c r="D5" s="579" t="s">
        <v>302</v>
      </c>
      <c r="E5" s="580"/>
      <c r="F5" s="104"/>
      <c r="G5" s="469">
        <f>'NE-CPA-52'!G5</f>
        <v>0</v>
      </c>
      <c r="H5" s="217"/>
      <c r="I5" s="217"/>
      <c r="J5" s="218"/>
    </row>
    <row r="6" spans="3:10" ht="15.75" customHeight="1">
      <c r="C6" s="103"/>
      <c r="D6" s="101"/>
      <c r="E6" s="101"/>
      <c r="F6" s="103"/>
      <c r="G6" s="105"/>
      <c r="H6" s="106"/>
      <c r="I6" s="106"/>
      <c r="J6" s="106"/>
    </row>
    <row r="7" ht="15.75">
      <c r="A7" s="27" t="s">
        <v>739</v>
      </c>
    </row>
    <row r="8" spans="1:10" ht="12.75">
      <c r="A8" s="476" t="s">
        <v>558</v>
      </c>
      <c r="B8" s="476"/>
      <c r="C8" s="476"/>
      <c r="D8" s="476"/>
      <c r="E8" s="476"/>
      <c r="F8" s="476"/>
      <c r="G8" s="476"/>
      <c r="H8" s="476"/>
      <c r="I8" s="476"/>
      <c r="J8" s="476"/>
    </row>
    <row r="9" spans="1:10" ht="12.75">
      <c r="A9" s="476" t="s">
        <v>886</v>
      </c>
      <c r="B9" s="476"/>
      <c r="C9" s="476"/>
      <c r="D9" s="476"/>
      <c r="E9" s="476"/>
      <c r="F9" s="476"/>
      <c r="G9" s="476"/>
      <c r="H9" s="476"/>
      <c r="I9" s="476"/>
      <c r="J9" s="476"/>
    </row>
    <row r="10" ht="12.75"/>
    <row r="11" spans="2:10" ht="12.75" customHeight="1">
      <c r="B11" s="476" t="s">
        <v>643</v>
      </c>
      <c r="C11" s="476"/>
      <c r="D11" s="476"/>
      <c r="E11" s="476"/>
      <c r="F11" s="476"/>
      <c r="G11" s="476"/>
      <c r="H11" s="476"/>
      <c r="I11" s="476"/>
      <c r="J11" s="476"/>
    </row>
    <row r="12" spans="3:10" ht="12.75" customHeight="1">
      <c r="C12" s="19"/>
      <c r="D12" s="19"/>
      <c r="E12" s="19"/>
      <c r="F12" s="19"/>
      <c r="G12" s="19"/>
      <c r="H12" s="19"/>
      <c r="I12" s="19"/>
      <c r="J12" s="19"/>
    </row>
    <row r="13" spans="2:10" ht="12.75" customHeight="1">
      <c r="B13" s="99" t="s">
        <v>701</v>
      </c>
      <c r="C13" s="19"/>
      <c r="D13" s="19"/>
      <c r="E13" s="19"/>
      <c r="F13" s="19"/>
      <c r="G13" s="19"/>
      <c r="H13" s="19"/>
      <c r="I13" s="19"/>
      <c r="J13" s="19"/>
    </row>
    <row r="14" ht="12.75" customHeight="1"/>
    <row r="16" ht="15.75">
      <c r="A16" s="27" t="s">
        <v>740</v>
      </c>
    </row>
    <row r="17" spans="1:10" ht="12.75" customHeight="1">
      <c r="A17" s="581" t="s">
        <v>559</v>
      </c>
      <c r="B17" s="581"/>
      <c r="C17" s="581"/>
      <c r="D17" s="581"/>
      <c r="E17" s="581"/>
      <c r="F17" s="581"/>
      <c r="G17" s="581"/>
      <c r="H17" s="581"/>
      <c r="I17" s="581"/>
      <c r="J17" s="581"/>
    </row>
    <row r="18" spans="4:13" ht="12.75" customHeight="1">
      <c r="D18" s="19"/>
      <c r="E18" s="19"/>
      <c r="F18" s="19"/>
      <c r="G18" s="19"/>
      <c r="H18" s="19"/>
      <c r="I18" s="19"/>
      <c r="J18" s="19"/>
      <c r="K18" s="19"/>
      <c r="L18" s="19"/>
      <c r="M18" s="19"/>
    </row>
    <row r="19" spans="2:10" ht="12.75" customHeight="1">
      <c r="B19" s="476" t="s">
        <v>643</v>
      </c>
      <c r="C19" s="476"/>
      <c r="D19" s="476"/>
      <c r="E19" s="476"/>
      <c r="F19" s="476"/>
      <c r="G19" s="476"/>
      <c r="H19" s="476"/>
      <c r="I19" s="476"/>
      <c r="J19" s="476"/>
    </row>
    <row r="20" spans="3:10" ht="12.75" customHeight="1">
      <c r="C20" s="19"/>
      <c r="D20" s="19"/>
      <c r="E20" s="19"/>
      <c r="F20" s="19"/>
      <c r="G20" s="19"/>
      <c r="H20" s="19"/>
      <c r="I20" s="19"/>
      <c r="J20" s="19"/>
    </row>
    <row r="21" spans="2:10" ht="12.75">
      <c r="B21" s="582" t="s">
        <v>577</v>
      </c>
      <c r="C21" s="582"/>
      <c r="D21" s="582"/>
      <c r="E21" s="582"/>
      <c r="F21" s="582"/>
      <c r="G21" s="582"/>
      <c r="H21" s="582"/>
      <c r="I21" s="582"/>
      <c r="J21" s="582"/>
    </row>
    <row r="22" ht="12.75"/>
    <row r="24" ht="15.75">
      <c r="A24" s="27" t="s">
        <v>979</v>
      </c>
    </row>
    <row r="25" spans="1:10" ht="12.75">
      <c r="A25" s="476" t="s">
        <v>560</v>
      </c>
      <c r="B25" s="476"/>
      <c r="C25" s="476"/>
      <c r="D25" s="476"/>
      <c r="E25" s="476"/>
      <c r="F25" s="476"/>
      <c r="G25" s="476"/>
      <c r="H25" s="476"/>
      <c r="I25" s="476"/>
      <c r="J25" s="476"/>
    </row>
    <row r="26" ht="12.75"/>
    <row r="27" spans="2:10" ht="12.75">
      <c r="B27" s="476" t="s">
        <v>180</v>
      </c>
      <c r="C27" s="476"/>
      <c r="D27" s="476"/>
      <c r="E27" s="476"/>
      <c r="F27" s="476"/>
      <c r="G27" s="476"/>
      <c r="H27" s="476"/>
      <c r="I27" s="476"/>
      <c r="J27" s="476"/>
    </row>
    <row r="28" spans="4:10" ht="12.75" customHeight="1">
      <c r="D28" s="19"/>
      <c r="E28" s="19"/>
      <c r="F28" s="19"/>
      <c r="G28" s="19"/>
      <c r="H28" s="19"/>
      <c r="I28" s="19"/>
      <c r="J28" s="19"/>
    </row>
    <row r="29" spans="2:10" ht="12.75">
      <c r="B29" s="476" t="s">
        <v>181</v>
      </c>
      <c r="C29" s="476"/>
      <c r="D29" s="476"/>
      <c r="E29" s="476"/>
      <c r="F29" s="476"/>
      <c r="G29" s="476"/>
      <c r="H29" s="476"/>
      <c r="I29" s="476"/>
      <c r="J29" s="476"/>
    </row>
    <row r="30" ht="12.75"/>
    <row r="32" spans="1:9" ht="15.75">
      <c r="A32" s="29" t="s">
        <v>696</v>
      </c>
      <c r="B32" s="19"/>
      <c r="C32" s="19"/>
      <c r="D32" s="19"/>
      <c r="E32" s="19"/>
      <c r="F32" s="19"/>
      <c r="G32" s="19"/>
      <c r="H32" s="19"/>
      <c r="I32" s="19"/>
    </row>
    <row r="33" spans="1:10" ht="12.75">
      <c r="A33" s="570"/>
      <c r="B33" s="571"/>
      <c r="C33" s="571"/>
      <c r="D33" s="571"/>
      <c r="E33" s="571"/>
      <c r="F33" s="571"/>
      <c r="G33" s="571"/>
      <c r="H33" s="571"/>
      <c r="I33" s="571"/>
      <c r="J33" s="572"/>
    </row>
    <row r="34" spans="1:10" ht="12.75">
      <c r="A34" s="573"/>
      <c r="B34" s="574"/>
      <c r="C34" s="574"/>
      <c r="D34" s="574"/>
      <c r="E34" s="574"/>
      <c r="F34" s="574"/>
      <c r="G34" s="574"/>
      <c r="H34" s="574"/>
      <c r="I34" s="574"/>
      <c r="J34" s="575"/>
    </row>
    <row r="35" spans="1:10" ht="12.75">
      <c r="A35" s="573"/>
      <c r="B35" s="574"/>
      <c r="C35" s="574"/>
      <c r="D35" s="574"/>
      <c r="E35" s="574"/>
      <c r="F35" s="574"/>
      <c r="G35" s="574"/>
      <c r="H35" s="574"/>
      <c r="I35" s="574"/>
      <c r="J35" s="575"/>
    </row>
    <row r="36" spans="1:10" ht="12.75">
      <c r="A36" s="573"/>
      <c r="B36" s="574"/>
      <c r="C36" s="574"/>
      <c r="D36" s="574"/>
      <c r="E36" s="574"/>
      <c r="F36" s="574"/>
      <c r="G36" s="574"/>
      <c r="H36" s="574"/>
      <c r="I36" s="574"/>
      <c r="J36" s="575"/>
    </row>
    <row r="37" spans="1:10" ht="12.75">
      <c r="A37" s="573"/>
      <c r="B37" s="574"/>
      <c r="C37" s="574"/>
      <c r="D37" s="574"/>
      <c r="E37" s="574"/>
      <c r="F37" s="574"/>
      <c r="G37" s="574"/>
      <c r="H37" s="574"/>
      <c r="I37" s="574"/>
      <c r="J37" s="575"/>
    </row>
    <row r="38" spans="1:10" ht="12.75">
      <c r="A38" s="573"/>
      <c r="B38" s="574"/>
      <c r="C38" s="574"/>
      <c r="D38" s="574"/>
      <c r="E38" s="574"/>
      <c r="F38" s="574"/>
      <c r="G38" s="574"/>
      <c r="H38" s="574"/>
      <c r="I38" s="574"/>
      <c r="J38" s="575"/>
    </row>
    <row r="39" spans="1:10" ht="12.75">
      <c r="A39" s="573"/>
      <c r="B39" s="574"/>
      <c r="C39" s="574"/>
      <c r="D39" s="574"/>
      <c r="E39" s="574"/>
      <c r="F39" s="574"/>
      <c r="G39" s="574"/>
      <c r="H39" s="574"/>
      <c r="I39" s="574"/>
      <c r="J39" s="575"/>
    </row>
    <row r="40" spans="1:10" ht="12.75">
      <c r="A40" s="573"/>
      <c r="B40" s="574"/>
      <c r="C40" s="574"/>
      <c r="D40" s="574"/>
      <c r="E40" s="574"/>
      <c r="F40" s="574"/>
      <c r="G40" s="574"/>
      <c r="H40" s="574"/>
      <c r="I40" s="574"/>
      <c r="J40" s="575"/>
    </row>
    <row r="41" spans="1:10" ht="12.75">
      <c r="A41" s="573"/>
      <c r="B41" s="574"/>
      <c r="C41" s="574"/>
      <c r="D41" s="574"/>
      <c r="E41" s="574"/>
      <c r="F41" s="574"/>
      <c r="G41" s="574"/>
      <c r="H41" s="574"/>
      <c r="I41" s="574"/>
      <c r="J41" s="575"/>
    </row>
    <row r="42" spans="1:10" ht="12.75">
      <c r="A42" s="573"/>
      <c r="B42" s="574"/>
      <c r="C42" s="574"/>
      <c r="D42" s="574"/>
      <c r="E42" s="574"/>
      <c r="F42" s="574"/>
      <c r="G42" s="574"/>
      <c r="H42" s="574"/>
      <c r="I42" s="574"/>
      <c r="J42" s="575"/>
    </row>
    <row r="43" spans="1:10" ht="12.75">
      <c r="A43" s="576"/>
      <c r="B43" s="577"/>
      <c r="C43" s="577"/>
      <c r="D43" s="577"/>
      <c r="E43" s="577"/>
      <c r="F43" s="577"/>
      <c r="G43" s="577"/>
      <c r="H43" s="577"/>
      <c r="I43" s="577"/>
      <c r="J43" s="578"/>
    </row>
    <row r="115" ht="12.75">
      <c r="C115" s="11"/>
    </row>
    <row r="116" ht="12.75">
      <c r="C116" s="11"/>
    </row>
  </sheetData>
  <mergeCells count="21">
    <mergeCell ref="D4:E4"/>
    <mergeCell ref="B27:J27"/>
    <mergeCell ref="B29:J29"/>
    <mergeCell ref="G4:J4"/>
    <mergeCell ref="A3:C4"/>
    <mergeCell ref="D3:E3"/>
    <mergeCell ref="G3:J3"/>
    <mergeCell ref="A33:J43"/>
    <mergeCell ref="D5:E5"/>
    <mergeCell ref="G5:J5"/>
    <mergeCell ref="A8:J8"/>
    <mergeCell ref="A25:J25"/>
    <mergeCell ref="B11:J11"/>
    <mergeCell ref="A17:J17"/>
    <mergeCell ref="B21:J21"/>
    <mergeCell ref="A9:J9"/>
    <mergeCell ref="B19:J19"/>
    <mergeCell ref="A1:F1"/>
    <mergeCell ref="G1:J1"/>
    <mergeCell ref="A2:D2"/>
    <mergeCell ref="G2:J2"/>
  </mergeCells>
  <printOptions/>
  <pageMargins left="0.72" right="0.34" top="0.96" bottom="0.19" header="0.18" footer="0.16"/>
  <pageSetup horizontalDpi="600" verticalDpi="600" orientation="portrait" r:id="rId3"/>
  <headerFooter alignWithMargins="0">
    <oddHeader>&amp;L&amp;"Arial,Bold"&amp;8UNITED STATES DEPARTMENT OF AGRICULTURE
NATURAL RESOURCES CONSERVATION SERVICE&amp;R&amp;"Arial,Bold"&amp;8NE-CPA-52
April 2005</oddHeader>
  </headerFooter>
  <drawing r:id="rId2"/>
  <legacyDrawing r:id="rId1"/>
</worksheet>
</file>

<file path=xl/worksheets/sheet15.xml><?xml version="1.0" encoding="utf-8"?>
<worksheet xmlns="http://schemas.openxmlformats.org/spreadsheetml/2006/main" xmlns:r="http://schemas.openxmlformats.org/officeDocument/2006/relationships">
  <sheetPr codeName="Sheet18">
    <tabColor indexed="9"/>
  </sheetPr>
  <dimension ref="A1:M115"/>
  <sheetViews>
    <sheetView showGridLines="0" showZeros="0" view="pageBreakPreview" zoomScaleSheetLayoutView="100" workbookViewId="0" topLeftCell="A1">
      <selection activeCell="A1" sqref="A1:F1"/>
    </sheetView>
  </sheetViews>
  <sheetFormatPr defaultColWidth="9.140625" defaultRowHeight="12.75"/>
  <cols>
    <col min="1" max="1" width="9.140625" style="6" customWidth="1"/>
    <col min="2" max="2" width="4.8515625" style="6" customWidth="1"/>
    <col min="3" max="7" width="9.140625" style="6" customWidth="1"/>
    <col min="8" max="8" width="7.57421875" style="6" customWidth="1"/>
    <col min="9" max="9" width="7.421875" style="6" customWidth="1"/>
    <col min="10" max="10" width="14.7109375" style="6" customWidth="1"/>
    <col min="11" max="16384" width="9.140625" style="6" customWidth="1"/>
  </cols>
  <sheetData>
    <row r="1" spans="1:10" ht="18">
      <c r="A1" s="437" t="s">
        <v>717</v>
      </c>
      <c r="B1" s="437"/>
      <c r="C1" s="437"/>
      <c r="D1" s="437"/>
      <c r="E1" s="437"/>
      <c r="F1" s="467"/>
      <c r="G1" s="470" t="s">
        <v>305</v>
      </c>
      <c r="H1" s="471"/>
      <c r="I1" s="471"/>
      <c r="J1" s="472"/>
    </row>
    <row r="2" spans="1:10" ht="13.5" customHeight="1">
      <c r="A2" s="477" t="s">
        <v>540</v>
      </c>
      <c r="B2" s="477"/>
      <c r="C2" s="477"/>
      <c r="D2" s="477"/>
      <c r="E2" s="80"/>
      <c r="F2" s="9"/>
      <c r="G2" s="444">
        <f>'NE-CPA-52'!G2</f>
        <v>0</v>
      </c>
      <c r="H2" s="224"/>
      <c r="I2" s="224"/>
      <c r="J2" s="225"/>
    </row>
    <row r="3" spans="1:10" ht="12.75" customHeight="1">
      <c r="A3" s="523" t="s">
        <v>541</v>
      </c>
      <c r="B3" s="523"/>
      <c r="C3" s="453"/>
      <c r="D3" s="524" t="s">
        <v>734</v>
      </c>
      <c r="E3" s="525"/>
      <c r="F3" s="83"/>
      <c r="G3" s="444">
        <f>'NE-CPA-52'!G3</f>
        <v>0</v>
      </c>
      <c r="H3" s="224"/>
      <c r="I3" s="224"/>
      <c r="J3" s="225"/>
    </row>
    <row r="4" spans="1:10" ht="12.75" customHeight="1">
      <c r="A4" s="523"/>
      <c r="B4" s="523"/>
      <c r="C4" s="453"/>
      <c r="D4" s="526" t="s">
        <v>303</v>
      </c>
      <c r="E4" s="527"/>
      <c r="F4" s="86"/>
      <c r="G4" s="444">
        <f>'NE-CPA-52'!G4</f>
        <v>0</v>
      </c>
      <c r="H4" s="224"/>
      <c r="I4" s="224"/>
      <c r="J4" s="225"/>
    </row>
    <row r="5" spans="3:10" ht="15" customHeight="1">
      <c r="C5" s="87"/>
      <c r="D5" s="529" t="s">
        <v>302</v>
      </c>
      <c r="E5" s="530"/>
      <c r="F5" s="89"/>
      <c r="G5" s="444">
        <f>'NE-CPA-52'!G5</f>
        <v>0</v>
      </c>
      <c r="H5" s="224"/>
      <c r="I5" s="224"/>
      <c r="J5" s="225"/>
    </row>
    <row r="6" spans="5:10" ht="8.25" customHeight="1">
      <c r="E6" s="90"/>
      <c r="G6" s="558"/>
      <c r="H6" s="558"/>
      <c r="I6" s="558"/>
      <c r="J6" s="558"/>
    </row>
    <row r="7" spans="1:10" ht="12.75">
      <c r="A7" s="531" t="s">
        <v>724</v>
      </c>
      <c r="B7" s="531"/>
      <c r="C7" s="531"/>
      <c r="D7" s="531"/>
      <c r="E7" s="531"/>
      <c r="F7" s="531"/>
      <c r="G7" s="531"/>
      <c r="H7" s="531"/>
      <c r="I7" s="531"/>
      <c r="J7" s="531"/>
    </row>
    <row r="8" spans="1:10" ht="12.75">
      <c r="A8" s="410" t="s">
        <v>721</v>
      </c>
      <c r="B8" s="410"/>
      <c r="C8" s="410"/>
      <c r="D8" s="410"/>
      <c r="E8" s="410"/>
      <c r="F8" s="410"/>
      <c r="G8" s="410"/>
      <c r="H8" s="410"/>
      <c r="I8" s="410"/>
      <c r="J8" s="410"/>
    </row>
    <row r="9" spans="1:10" ht="12.75">
      <c r="A9" s="410"/>
      <c r="B9" s="410"/>
      <c r="C9" s="410"/>
      <c r="D9" s="410"/>
      <c r="E9" s="410"/>
      <c r="F9" s="410"/>
      <c r="G9" s="410"/>
      <c r="H9" s="410"/>
      <c r="I9" s="410"/>
      <c r="J9" s="410"/>
    </row>
    <row r="10" spans="1:10" ht="5.25" customHeight="1">
      <c r="A10" s="13"/>
      <c r="B10" s="13"/>
      <c r="C10" s="13"/>
      <c r="D10" s="13"/>
      <c r="E10" s="13"/>
      <c r="F10" s="13"/>
      <c r="G10" s="13"/>
      <c r="H10" s="13"/>
      <c r="I10" s="13"/>
      <c r="J10" s="13"/>
    </row>
    <row r="11" spans="1:10" ht="12.75">
      <c r="A11" s="410" t="s">
        <v>725</v>
      </c>
      <c r="B11" s="410"/>
      <c r="C11" s="410"/>
      <c r="D11" s="410"/>
      <c r="E11" s="410"/>
      <c r="F11" s="410"/>
      <c r="G11" s="410"/>
      <c r="H11" s="410"/>
      <c r="I11" s="410"/>
      <c r="J11" s="410"/>
    </row>
    <row r="12" spans="1:10" ht="12.75">
      <c r="A12" s="410"/>
      <c r="B12" s="410"/>
      <c r="C12" s="410"/>
      <c r="D12" s="410"/>
      <c r="E12" s="410"/>
      <c r="F12" s="410"/>
      <c r="G12" s="410"/>
      <c r="H12" s="410"/>
      <c r="I12" s="410"/>
      <c r="J12" s="410"/>
    </row>
    <row r="13" spans="1:10" ht="7.5" customHeight="1">
      <c r="A13" s="13"/>
      <c r="B13" s="13"/>
      <c r="C13" s="13"/>
      <c r="D13" s="13"/>
      <c r="E13" s="13"/>
      <c r="F13" s="13"/>
      <c r="G13" s="13"/>
      <c r="H13" s="13"/>
      <c r="I13" s="13"/>
      <c r="J13" s="13"/>
    </row>
    <row r="14" ht="15.75">
      <c r="A14" s="27" t="s">
        <v>739</v>
      </c>
    </row>
    <row r="15" spans="1:10" ht="12.75" customHeight="1">
      <c r="A15" s="410" t="s">
        <v>1244</v>
      </c>
      <c r="B15" s="410"/>
      <c r="C15" s="410"/>
      <c r="D15" s="410"/>
      <c r="E15" s="410"/>
      <c r="F15" s="410"/>
      <c r="G15" s="410"/>
      <c r="H15" s="410"/>
      <c r="I15" s="410"/>
      <c r="J15" s="410"/>
    </row>
    <row r="16" spans="2:10" ht="12.75" customHeight="1">
      <c r="B16" s="410" t="s">
        <v>509</v>
      </c>
      <c r="C16" s="410"/>
      <c r="D16" s="410"/>
      <c r="E16" s="410"/>
      <c r="F16" s="410"/>
      <c r="G16" s="410"/>
      <c r="H16" s="410"/>
      <c r="I16" s="410"/>
      <c r="J16" s="410"/>
    </row>
    <row r="17" spans="2:10" ht="12.75" customHeight="1">
      <c r="B17" s="410"/>
      <c r="C17" s="410"/>
      <c r="D17" s="410"/>
      <c r="E17" s="410"/>
      <c r="F17" s="410"/>
      <c r="G17" s="410"/>
      <c r="H17" s="410"/>
      <c r="I17" s="410"/>
      <c r="J17" s="410"/>
    </row>
    <row r="18" spans="2:10" ht="12.75" customHeight="1">
      <c r="B18" s="410"/>
      <c r="C18" s="410"/>
      <c r="D18" s="410"/>
      <c r="E18" s="410"/>
      <c r="F18" s="410"/>
      <c r="G18" s="410"/>
      <c r="H18" s="410"/>
      <c r="I18" s="410"/>
      <c r="J18" s="410"/>
    </row>
    <row r="19" spans="2:10" ht="12.75" customHeight="1">
      <c r="B19" s="410"/>
      <c r="C19" s="410"/>
      <c r="D19" s="410"/>
      <c r="E19" s="410"/>
      <c r="F19" s="410"/>
      <c r="G19" s="410"/>
      <c r="H19" s="410"/>
      <c r="I19" s="410"/>
      <c r="J19" s="410"/>
    </row>
    <row r="20" ht="5.25" customHeight="1"/>
    <row r="21" spans="2:10" ht="12.75">
      <c r="B21" s="531" t="s">
        <v>701</v>
      </c>
      <c r="C21" s="531"/>
      <c r="D21" s="531"/>
      <c r="E21" s="531"/>
      <c r="F21" s="531"/>
      <c r="G21" s="531"/>
      <c r="H21" s="531"/>
      <c r="I21" s="531"/>
      <c r="J21" s="531"/>
    </row>
    <row r="22" ht="8.25" customHeight="1"/>
    <row r="23" ht="15.75">
      <c r="A23" s="27" t="s">
        <v>740</v>
      </c>
    </row>
    <row r="24" spans="1:10" ht="12" customHeight="1">
      <c r="A24" s="454" t="s">
        <v>1245</v>
      </c>
      <c r="B24" s="454"/>
      <c r="C24" s="454"/>
      <c r="D24" s="454"/>
      <c r="E24" s="454"/>
      <c r="F24" s="454"/>
      <c r="G24" s="454"/>
      <c r="H24" s="454"/>
      <c r="I24" s="454"/>
      <c r="J24" s="454"/>
    </row>
    <row r="25" spans="2:13" ht="12.75" customHeight="1">
      <c r="B25" s="410" t="s">
        <v>557</v>
      </c>
      <c r="C25" s="410"/>
      <c r="D25" s="410"/>
      <c r="E25" s="410"/>
      <c r="F25" s="410"/>
      <c r="G25" s="410"/>
      <c r="H25" s="410"/>
      <c r="I25" s="410"/>
      <c r="J25" s="410"/>
      <c r="K25" s="13"/>
      <c r="L25" s="13"/>
      <c r="M25" s="13"/>
    </row>
    <row r="26" spans="3:10" ht="12.75" customHeight="1">
      <c r="C26" s="13"/>
      <c r="D26" s="13"/>
      <c r="E26" s="13"/>
      <c r="F26" s="13"/>
      <c r="G26" s="13"/>
      <c r="H26" s="13"/>
      <c r="I26" s="13"/>
      <c r="J26" s="13"/>
    </row>
    <row r="27" spans="2:10" ht="12.75" customHeight="1">
      <c r="B27" s="410" t="s">
        <v>24</v>
      </c>
      <c r="C27" s="410"/>
      <c r="D27" s="410"/>
      <c r="E27" s="410"/>
      <c r="F27" s="410"/>
      <c r="G27" s="410"/>
      <c r="H27" s="410"/>
      <c r="I27" s="410"/>
      <c r="J27" s="410"/>
    </row>
    <row r="28" spans="2:10" ht="12.75" customHeight="1">
      <c r="B28" s="410"/>
      <c r="C28" s="410"/>
      <c r="D28" s="410"/>
      <c r="E28" s="410"/>
      <c r="F28" s="410"/>
      <c r="G28" s="410"/>
      <c r="H28" s="410"/>
      <c r="I28" s="410"/>
      <c r="J28" s="410"/>
    </row>
    <row r="29" ht="6" customHeight="1"/>
    <row r="30" ht="15.75">
      <c r="A30" s="27" t="s">
        <v>979</v>
      </c>
    </row>
    <row r="31" spans="1:10" ht="12.75">
      <c r="A31" s="410" t="s">
        <v>1145</v>
      </c>
      <c r="B31" s="410"/>
      <c r="C31" s="410"/>
      <c r="D31" s="410"/>
      <c r="E31" s="410"/>
      <c r="F31" s="410"/>
      <c r="G31" s="410"/>
      <c r="H31" s="410"/>
      <c r="I31" s="410"/>
      <c r="J31" s="410"/>
    </row>
    <row r="32" spans="1:10" ht="12.75">
      <c r="A32" s="410"/>
      <c r="B32" s="410"/>
      <c r="C32" s="410"/>
      <c r="D32" s="410"/>
      <c r="E32" s="410"/>
      <c r="F32" s="410"/>
      <c r="G32" s="410"/>
      <c r="H32" s="410"/>
      <c r="I32" s="410"/>
      <c r="J32" s="410"/>
    </row>
    <row r="33" spans="1:10" ht="12.75" customHeight="1">
      <c r="A33" s="13"/>
      <c r="B33" s="13"/>
      <c r="C33" s="410" t="s">
        <v>742</v>
      </c>
      <c r="D33" s="410"/>
      <c r="E33" s="410"/>
      <c r="F33" s="410"/>
      <c r="G33" s="410"/>
      <c r="H33" s="410"/>
      <c r="I33" s="410"/>
      <c r="J33" s="410"/>
    </row>
    <row r="34" spans="3:10" ht="12.75" customHeight="1">
      <c r="C34" s="410"/>
      <c r="D34" s="410"/>
      <c r="E34" s="410"/>
      <c r="F34" s="410"/>
      <c r="G34" s="410"/>
      <c r="H34" s="410"/>
      <c r="I34" s="410"/>
      <c r="J34" s="410"/>
    </row>
    <row r="35" spans="3:10" ht="12.75" customHeight="1">
      <c r="C35" s="410"/>
      <c r="D35" s="410"/>
      <c r="E35" s="410"/>
      <c r="F35" s="410"/>
      <c r="G35" s="410"/>
      <c r="H35" s="410"/>
      <c r="I35" s="410"/>
      <c r="J35" s="410"/>
    </row>
    <row r="36" spans="3:10" ht="12.75">
      <c r="C36" s="410"/>
      <c r="D36" s="410"/>
      <c r="E36" s="410"/>
      <c r="F36" s="410"/>
      <c r="G36" s="410"/>
      <c r="H36" s="410"/>
      <c r="I36" s="410"/>
      <c r="J36" s="410"/>
    </row>
    <row r="37" spans="3:10" ht="12.75">
      <c r="C37" s="410"/>
      <c r="D37" s="410"/>
      <c r="E37" s="410"/>
      <c r="F37" s="410"/>
      <c r="G37" s="410"/>
      <c r="H37" s="410"/>
      <c r="I37" s="410"/>
      <c r="J37" s="410"/>
    </row>
    <row r="38" spans="3:10" ht="12.75">
      <c r="C38" s="410"/>
      <c r="D38" s="410"/>
      <c r="E38" s="410"/>
      <c r="F38" s="410"/>
      <c r="G38" s="410"/>
      <c r="H38" s="410"/>
      <c r="I38" s="410"/>
      <c r="J38" s="410"/>
    </row>
    <row r="39" spans="3:10" ht="6.75" customHeight="1">
      <c r="C39" s="13"/>
      <c r="D39" s="13"/>
      <c r="E39" s="13"/>
      <c r="F39" s="13"/>
      <c r="G39" s="13"/>
      <c r="H39" s="13"/>
      <c r="I39" s="13"/>
      <c r="J39" s="13"/>
    </row>
    <row r="40" spans="3:10" ht="12.75" customHeight="1">
      <c r="C40" s="410" t="s">
        <v>640</v>
      </c>
      <c r="D40" s="410"/>
      <c r="E40" s="410"/>
      <c r="F40" s="410"/>
      <c r="G40" s="410"/>
      <c r="H40" s="410"/>
      <c r="I40" s="410"/>
      <c r="J40" s="410"/>
    </row>
    <row r="41" spans="3:10" ht="12.75" customHeight="1">
      <c r="C41" s="410"/>
      <c r="D41" s="410"/>
      <c r="E41" s="410"/>
      <c r="F41" s="410"/>
      <c r="G41" s="410"/>
      <c r="H41" s="410"/>
      <c r="I41" s="410"/>
      <c r="J41" s="410"/>
    </row>
    <row r="42" ht="15.75">
      <c r="A42" s="27" t="s">
        <v>980</v>
      </c>
    </row>
    <row r="43" spans="1:10" ht="12.75">
      <c r="A43" s="410" t="s">
        <v>200</v>
      </c>
      <c r="B43" s="410"/>
      <c r="C43" s="410"/>
      <c r="D43" s="410"/>
      <c r="E43" s="410"/>
      <c r="F43" s="410"/>
      <c r="G43" s="410"/>
      <c r="H43" s="410"/>
      <c r="I43" s="410"/>
      <c r="J43" s="410"/>
    </row>
    <row r="44" spans="1:10" ht="12.75">
      <c r="A44" s="410"/>
      <c r="B44" s="410"/>
      <c r="C44" s="410"/>
      <c r="D44" s="410"/>
      <c r="E44" s="410"/>
      <c r="F44" s="410"/>
      <c r="G44" s="410"/>
      <c r="H44" s="410"/>
      <c r="I44" s="410"/>
      <c r="J44" s="410"/>
    </row>
    <row r="45" spans="1:10" ht="12" customHeight="1">
      <c r="A45" s="13"/>
      <c r="B45" s="13"/>
      <c r="C45" s="410" t="s">
        <v>743</v>
      </c>
      <c r="D45" s="410"/>
      <c r="E45" s="410"/>
      <c r="F45" s="410"/>
      <c r="G45" s="410"/>
      <c r="H45" s="410"/>
      <c r="I45" s="410"/>
      <c r="J45" s="410"/>
    </row>
    <row r="46" spans="3:10" ht="12" customHeight="1">
      <c r="C46" s="410"/>
      <c r="D46" s="410"/>
      <c r="E46" s="410"/>
      <c r="F46" s="410"/>
      <c r="G46" s="410"/>
      <c r="H46" s="410"/>
      <c r="I46" s="410"/>
      <c r="J46" s="410"/>
    </row>
    <row r="47" spans="3:10" ht="12.75" customHeight="1">
      <c r="C47" s="410"/>
      <c r="D47" s="410"/>
      <c r="E47" s="410"/>
      <c r="F47" s="410"/>
      <c r="G47" s="410"/>
      <c r="H47" s="410"/>
      <c r="I47" s="410"/>
      <c r="J47" s="410"/>
    </row>
    <row r="48" spans="3:10" ht="12.75">
      <c r="C48" s="410"/>
      <c r="D48" s="410"/>
      <c r="E48" s="410"/>
      <c r="F48" s="410"/>
      <c r="G48" s="410"/>
      <c r="H48" s="410"/>
      <c r="I48" s="410"/>
      <c r="J48" s="410"/>
    </row>
    <row r="49" spans="3:10" ht="12.75">
      <c r="C49" s="410"/>
      <c r="D49" s="410"/>
      <c r="E49" s="410"/>
      <c r="F49" s="410"/>
      <c r="G49" s="410"/>
      <c r="H49" s="410"/>
      <c r="I49" s="410"/>
      <c r="J49" s="410"/>
    </row>
    <row r="50" spans="3:10" ht="12.75">
      <c r="C50" s="410"/>
      <c r="D50" s="410"/>
      <c r="E50" s="410"/>
      <c r="F50" s="410"/>
      <c r="G50" s="410"/>
      <c r="H50" s="410"/>
      <c r="I50" s="410"/>
      <c r="J50" s="410"/>
    </row>
    <row r="51" spans="3:10" ht="12.75">
      <c r="C51" s="410"/>
      <c r="D51" s="410"/>
      <c r="E51" s="410"/>
      <c r="F51" s="410"/>
      <c r="G51" s="410"/>
      <c r="H51" s="410"/>
      <c r="I51" s="410"/>
      <c r="J51" s="410"/>
    </row>
    <row r="52" spans="3:10" ht="7.5" customHeight="1">
      <c r="C52" s="13"/>
      <c r="D52" s="13"/>
      <c r="E52" s="13"/>
      <c r="F52" s="13"/>
      <c r="G52" s="13"/>
      <c r="H52" s="13"/>
      <c r="I52" s="13"/>
      <c r="J52" s="13"/>
    </row>
    <row r="53" spans="3:10" ht="12.75" customHeight="1">
      <c r="C53" s="410" t="s">
        <v>508</v>
      </c>
      <c r="D53" s="410"/>
      <c r="E53" s="410"/>
      <c r="F53" s="410"/>
      <c r="G53" s="410"/>
      <c r="H53" s="410"/>
      <c r="I53" s="410"/>
      <c r="J53" s="410"/>
    </row>
    <row r="54" spans="3:10" ht="12.75" customHeight="1">
      <c r="C54" s="410"/>
      <c r="D54" s="410"/>
      <c r="E54" s="410"/>
      <c r="F54" s="410"/>
      <c r="G54" s="410"/>
      <c r="H54" s="410"/>
      <c r="I54" s="410"/>
      <c r="J54" s="410"/>
    </row>
    <row r="55" spans="3:10" ht="12.75">
      <c r="C55" s="410"/>
      <c r="D55" s="410"/>
      <c r="E55" s="410"/>
      <c r="F55" s="410"/>
      <c r="G55" s="410"/>
      <c r="H55" s="410"/>
      <c r="I55" s="410"/>
      <c r="J55" s="410"/>
    </row>
    <row r="56" spans="3:10" ht="12.75">
      <c r="C56" s="410"/>
      <c r="D56" s="410"/>
      <c r="E56" s="410"/>
      <c r="F56" s="410"/>
      <c r="G56" s="410"/>
      <c r="H56" s="410"/>
      <c r="I56" s="410"/>
      <c r="J56" s="410"/>
    </row>
    <row r="57" spans="3:10" ht="12.75">
      <c r="C57" s="410"/>
      <c r="D57" s="410"/>
      <c r="E57" s="410"/>
      <c r="F57" s="410"/>
      <c r="G57" s="410"/>
      <c r="H57" s="410"/>
      <c r="I57" s="410"/>
      <c r="J57" s="410"/>
    </row>
    <row r="58" ht="12.75">
      <c r="A58" s="11" t="s">
        <v>696</v>
      </c>
    </row>
    <row r="59" spans="1:10" ht="12.75">
      <c r="A59" s="479"/>
      <c r="B59" s="480"/>
      <c r="C59" s="480"/>
      <c r="D59" s="480"/>
      <c r="E59" s="480"/>
      <c r="F59" s="480"/>
      <c r="G59" s="480"/>
      <c r="H59" s="480"/>
      <c r="I59" s="480"/>
      <c r="J59" s="553"/>
    </row>
    <row r="60" spans="1:10" ht="12.75">
      <c r="A60" s="482"/>
      <c r="B60" s="483"/>
      <c r="C60" s="483"/>
      <c r="D60" s="483"/>
      <c r="E60" s="483"/>
      <c r="F60" s="483"/>
      <c r="G60" s="483"/>
      <c r="H60" s="483"/>
      <c r="I60" s="483"/>
      <c r="J60" s="554"/>
    </row>
    <row r="61" spans="1:10" ht="12.75">
      <c r="A61" s="555"/>
      <c r="B61" s="556"/>
      <c r="C61" s="556"/>
      <c r="D61" s="556"/>
      <c r="E61" s="556"/>
      <c r="F61" s="556"/>
      <c r="G61" s="556"/>
      <c r="H61" s="556"/>
      <c r="I61" s="556"/>
      <c r="J61" s="557"/>
    </row>
    <row r="114" ht="12.75">
      <c r="C114" s="11"/>
    </row>
    <row r="115" ht="12.75">
      <c r="C115" s="11"/>
    </row>
  </sheetData>
  <sheetProtection/>
  <mergeCells count="28">
    <mergeCell ref="A1:F1"/>
    <mergeCell ref="G6:J6"/>
    <mergeCell ref="D5:E5"/>
    <mergeCell ref="A2:D2"/>
    <mergeCell ref="A3:C4"/>
    <mergeCell ref="D3:E3"/>
    <mergeCell ref="G1:J1"/>
    <mergeCell ref="G2:J2"/>
    <mergeCell ref="G3:J3"/>
    <mergeCell ref="G4:J4"/>
    <mergeCell ref="D4:E4"/>
    <mergeCell ref="A24:J24"/>
    <mergeCell ref="B16:J19"/>
    <mergeCell ref="B21:J21"/>
    <mergeCell ref="A11:J12"/>
    <mergeCell ref="A7:J7"/>
    <mergeCell ref="A8:J9"/>
    <mergeCell ref="A15:J15"/>
    <mergeCell ref="G5:J5"/>
    <mergeCell ref="A31:J32"/>
    <mergeCell ref="B25:J25"/>
    <mergeCell ref="C33:J38"/>
    <mergeCell ref="A59:J61"/>
    <mergeCell ref="C40:J41"/>
    <mergeCell ref="C45:J51"/>
    <mergeCell ref="C53:J57"/>
    <mergeCell ref="A43:J44"/>
    <mergeCell ref="B27:J28"/>
  </mergeCells>
  <printOptions/>
  <pageMargins left="0.81" right="0.34" top="0.65" bottom="0.19" header="0.18" footer="0.16"/>
  <pageSetup horizontalDpi="600" verticalDpi="600" orientation="portrait" r:id="rId3"/>
  <headerFooter alignWithMargins="0">
    <oddHeader>&amp;L&amp;"Arial,Bold"&amp;8UNITED STATES DEPARTMENT OF AGRICULTURE
NATURAL RESOURCES CONSERVATION SERVICE&amp;R&amp;"Arial,Bold"&amp;8NE-CPA-52
April 2005</oddHeader>
  </headerFooter>
  <drawing r:id="rId2"/>
  <legacyDrawing r:id="rId1"/>
</worksheet>
</file>

<file path=xl/worksheets/sheet16.xml><?xml version="1.0" encoding="utf-8"?>
<worksheet xmlns="http://schemas.openxmlformats.org/spreadsheetml/2006/main" xmlns:r="http://schemas.openxmlformats.org/officeDocument/2006/relationships">
  <sheetPr codeName="Sheet17">
    <tabColor indexed="9"/>
  </sheetPr>
  <dimension ref="A1:S117"/>
  <sheetViews>
    <sheetView showGridLines="0" showZeros="0" view="pageBreakPreview" zoomScaleSheetLayoutView="100" workbookViewId="0" topLeftCell="A1">
      <selection activeCell="A1" sqref="A1:F1"/>
    </sheetView>
  </sheetViews>
  <sheetFormatPr defaultColWidth="9.140625" defaultRowHeight="12.75"/>
  <cols>
    <col min="1" max="1" width="9.140625" style="6" customWidth="1"/>
    <col min="2" max="2" width="5.7109375" style="6" customWidth="1"/>
    <col min="3" max="9" width="9.140625" style="6" customWidth="1"/>
    <col min="10" max="10" width="17.00390625" style="6" customWidth="1"/>
    <col min="11" max="16384" width="9.140625" style="6" customWidth="1"/>
  </cols>
  <sheetData>
    <row r="1" spans="1:10" ht="18" customHeight="1">
      <c r="A1" s="437" t="s">
        <v>720</v>
      </c>
      <c r="B1" s="437"/>
      <c r="C1" s="437"/>
      <c r="D1" s="437"/>
      <c r="E1" s="437"/>
      <c r="F1" s="467"/>
      <c r="G1" s="470" t="s">
        <v>305</v>
      </c>
      <c r="H1" s="471"/>
      <c r="I1" s="471"/>
      <c r="J1" s="472"/>
    </row>
    <row r="2" spans="1:10" ht="15.75">
      <c r="A2" s="477" t="s">
        <v>540</v>
      </c>
      <c r="B2" s="477"/>
      <c r="C2" s="477"/>
      <c r="D2" s="477"/>
      <c r="E2" s="80"/>
      <c r="F2" s="9"/>
      <c r="G2" s="588">
        <f>'NE-CPA-52'!G2</f>
        <v>0</v>
      </c>
      <c r="H2" s="589"/>
      <c r="I2" s="589"/>
      <c r="J2" s="590"/>
    </row>
    <row r="3" spans="1:10" ht="12.75" customHeight="1">
      <c r="A3" s="523" t="s">
        <v>541</v>
      </c>
      <c r="B3" s="523"/>
      <c r="C3" s="453"/>
      <c r="D3" s="524" t="s">
        <v>734</v>
      </c>
      <c r="E3" s="525"/>
      <c r="F3" s="83"/>
      <c r="G3" s="588">
        <f>'NE-CPA-52'!G3</f>
        <v>0</v>
      </c>
      <c r="H3" s="589"/>
      <c r="I3" s="589"/>
      <c r="J3" s="590"/>
    </row>
    <row r="4" spans="1:10" ht="12.75" customHeight="1">
      <c r="A4" s="523"/>
      <c r="B4" s="523"/>
      <c r="C4" s="453"/>
      <c r="D4" s="526" t="s">
        <v>303</v>
      </c>
      <c r="E4" s="527"/>
      <c r="F4" s="86"/>
      <c r="G4" s="588">
        <f>'NE-CPA-52'!G4</f>
        <v>0</v>
      </c>
      <c r="H4" s="589"/>
      <c r="I4" s="589"/>
      <c r="J4" s="590"/>
    </row>
    <row r="5" spans="3:10" ht="15" customHeight="1">
      <c r="C5" s="87"/>
      <c r="D5" s="529" t="s">
        <v>302</v>
      </c>
      <c r="E5" s="530"/>
      <c r="F5" s="89"/>
      <c r="G5" s="588">
        <f>'NE-CPA-52'!G5</f>
        <v>0</v>
      </c>
      <c r="H5" s="589"/>
      <c r="I5" s="589"/>
      <c r="J5" s="590"/>
    </row>
    <row r="6" spans="5:10" ht="12" customHeight="1">
      <c r="E6" s="90"/>
      <c r="G6" s="558"/>
      <c r="H6" s="558"/>
      <c r="I6" s="558"/>
      <c r="J6" s="558"/>
    </row>
    <row r="7" spans="1:10" ht="6" customHeight="1">
      <c r="A7" s="19"/>
      <c r="B7" s="19"/>
      <c r="C7" s="19"/>
      <c r="D7" s="19"/>
      <c r="E7" s="19"/>
      <c r="F7" s="19"/>
      <c r="G7" s="19"/>
      <c r="H7" s="19"/>
      <c r="I7" s="19"/>
      <c r="J7" s="19"/>
    </row>
    <row r="8" spans="1:10" ht="12.75">
      <c r="A8" s="476" t="s">
        <v>723</v>
      </c>
      <c r="B8" s="476"/>
      <c r="C8" s="476"/>
      <c r="D8" s="476"/>
      <c r="E8" s="476"/>
      <c r="F8" s="476"/>
      <c r="G8" s="476"/>
      <c r="H8" s="476"/>
      <c r="I8" s="476"/>
      <c r="J8" s="476"/>
    </row>
    <row r="9" spans="1:10" ht="12.75">
      <c r="A9" s="476"/>
      <c r="B9" s="476"/>
      <c r="C9" s="476"/>
      <c r="D9" s="476"/>
      <c r="E9" s="476"/>
      <c r="F9" s="476"/>
      <c r="G9" s="476"/>
      <c r="H9" s="476"/>
      <c r="I9" s="476"/>
      <c r="J9" s="476"/>
    </row>
    <row r="10" spans="1:10" ht="12.75">
      <c r="A10" s="531" t="s">
        <v>722</v>
      </c>
      <c r="B10" s="531"/>
      <c r="C10" s="531"/>
      <c r="D10" s="531"/>
      <c r="E10" s="531"/>
      <c r="F10" s="531"/>
      <c r="G10" s="531"/>
      <c r="H10" s="531"/>
      <c r="I10" s="531"/>
      <c r="J10" s="531"/>
    </row>
    <row r="11" spans="1:10" ht="6.75" customHeight="1">
      <c r="A11" s="19"/>
      <c r="B11" s="19"/>
      <c r="C11" s="19"/>
      <c r="D11" s="19"/>
      <c r="E11" s="19"/>
      <c r="F11" s="19"/>
      <c r="G11" s="19"/>
      <c r="H11" s="19"/>
      <c r="I11" s="19"/>
      <c r="J11" s="19"/>
    </row>
    <row r="12" spans="1:10" ht="12.75">
      <c r="A12" s="476" t="s">
        <v>728</v>
      </c>
      <c r="B12" s="476"/>
      <c r="C12" s="476"/>
      <c r="D12" s="476"/>
      <c r="E12" s="476"/>
      <c r="F12" s="476"/>
      <c r="G12" s="476"/>
      <c r="H12" s="476"/>
      <c r="I12" s="476"/>
      <c r="J12" s="476"/>
    </row>
    <row r="13" spans="1:10" ht="12.75">
      <c r="A13" s="476"/>
      <c r="B13" s="476"/>
      <c r="C13" s="476"/>
      <c r="D13" s="476"/>
      <c r="E13" s="476"/>
      <c r="F13" s="476"/>
      <c r="G13" s="476"/>
      <c r="H13" s="476"/>
      <c r="I13" s="476"/>
      <c r="J13" s="476"/>
    </row>
    <row r="14" spans="1:10" ht="12.75">
      <c r="A14" s="476"/>
      <c r="B14" s="476"/>
      <c r="C14" s="476"/>
      <c r="D14" s="476"/>
      <c r="E14" s="476"/>
      <c r="F14" s="476"/>
      <c r="G14" s="476"/>
      <c r="H14" s="476"/>
      <c r="I14" s="476"/>
      <c r="J14" s="476"/>
    </row>
    <row r="15" spans="1:10" ht="12.75">
      <c r="A15" s="476"/>
      <c r="B15" s="476"/>
      <c r="C15" s="476"/>
      <c r="D15" s="476"/>
      <c r="E15" s="476"/>
      <c r="F15" s="476"/>
      <c r="G15" s="476"/>
      <c r="H15" s="476"/>
      <c r="I15" s="476"/>
      <c r="J15" s="476"/>
    </row>
    <row r="16" spans="1:10" ht="12.75">
      <c r="A16" s="476"/>
      <c r="B16" s="476"/>
      <c r="C16" s="476"/>
      <c r="D16" s="476"/>
      <c r="E16" s="476"/>
      <c r="F16" s="476"/>
      <c r="G16" s="476"/>
      <c r="H16" s="476"/>
      <c r="I16" s="476"/>
      <c r="J16" s="476"/>
    </row>
    <row r="17" spans="1:10" ht="12.75">
      <c r="A17" s="476" t="s">
        <v>763</v>
      </c>
      <c r="B17" s="476"/>
      <c r="C17" s="476"/>
      <c r="D17" s="476"/>
      <c r="E17" s="476"/>
      <c r="F17" s="476"/>
      <c r="G17" s="476"/>
      <c r="H17" s="476"/>
      <c r="I17" s="476"/>
      <c r="J17" s="476"/>
    </row>
    <row r="18" spans="1:10" ht="12.75">
      <c r="A18" s="476"/>
      <c r="B18" s="476"/>
      <c r="C18" s="476"/>
      <c r="D18" s="476"/>
      <c r="E18" s="476"/>
      <c r="F18" s="476"/>
      <c r="G18" s="476"/>
      <c r="H18" s="476"/>
      <c r="I18" s="476"/>
      <c r="J18" s="476"/>
    </row>
    <row r="19" spans="1:10" ht="12.75">
      <c r="A19" s="476"/>
      <c r="B19" s="476"/>
      <c r="C19" s="476"/>
      <c r="D19" s="476"/>
      <c r="E19" s="476"/>
      <c r="F19" s="476"/>
      <c r="G19" s="476"/>
      <c r="H19" s="476"/>
      <c r="I19" s="476"/>
      <c r="J19" s="476"/>
    </row>
    <row r="20" spans="1:10" ht="12.75">
      <c r="A20" s="476"/>
      <c r="B20" s="476"/>
      <c r="C20" s="476"/>
      <c r="D20" s="476"/>
      <c r="E20" s="476"/>
      <c r="F20" s="476"/>
      <c r="G20" s="476"/>
      <c r="H20" s="476"/>
      <c r="I20" s="476"/>
      <c r="J20" s="476"/>
    </row>
    <row r="21" spans="1:10" ht="12.75">
      <c r="A21" s="476"/>
      <c r="B21" s="476"/>
      <c r="C21" s="476"/>
      <c r="D21" s="476"/>
      <c r="E21" s="476"/>
      <c r="F21" s="476"/>
      <c r="G21" s="476"/>
      <c r="H21" s="476"/>
      <c r="I21" s="476"/>
      <c r="J21" s="476"/>
    </row>
    <row r="22" spans="1:10" ht="15.75">
      <c r="A22" s="587" t="s">
        <v>510</v>
      </c>
      <c r="B22" s="587"/>
      <c r="C22" s="587"/>
      <c r="D22" s="587"/>
      <c r="E22" s="587"/>
      <c r="F22" s="587"/>
      <c r="G22" s="587"/>
      <c r="H22" s="587"/>
      <c r="I22" s="587"/>
      <c r="J22" s="587"/>
    </row>
    <row r="23" ht="15.75">
      <c r="A23" s="27" t="s">
        <v>726</v>
      </c>
    </row>
    <row r="24" spans="1:10" ht="12.75">
      <c r="A24" s="410" t="s">
        <v>1146</v>
      </c>
      <c r="B24" s="410"/>
      <c r="C24" s="410"/>
      <c r="D24" s="410"/>
      <c r="E24" s="410"/>
      <c r="F24" s="410"/>
      <c r="G24" s="410"/>
      <c r="H24" s="410"/>
      <c r="I24" s="410"/>
      <c r="J24" s="410"/>
    </row>
    <row r="25" spans="1:10" ht="12.75">
      <c r="A25" s="410"/>
      <c r="B25" s="410"/>
      <c r="C25" s="410"/>
      <c r="D25" s="410"/>
      <c r="E25" s="410"/>
      <c r="F25" s="410"/>
      <c r="G25" s="410"/>
      <c r="H25" s="410"/>
      <c r="I25" s="410"/>
      <c r="J25" s="410"/>
    </row>
    <row r="26" spans="1:10" ht="12.75">
      <c r="A26" s="93"/>
      <c r="B26" s="476" t="s">
        <v>573</v>
      </c>
      <c r="C26" s="476"/>
      <c r="D26" s="476"/>
      <c r="E26" s="476"/>
      <c r="F26" s="476"/>
      <c r="G26" s="476"/>
      <c r="H26" s="476"/>
      <c r="I26" s="476"/>
      <c r="J26" s="476"/>
    </row>
    <row r="27" spans="3:10" ht="12.75">
      <c r="C27" s="410" t="s">
        <v>468</v>
      </c>
      <c r="D27" s="410"/>
      <c r="E27" s="410"/>
      <c r="F27" s="410"/>
      <c r="G27" s="410"/>
      <c r="H27" s="410"/>
      <c r="I27" s="410"/>
      <c r="J27" s="410"/>
    </row>
    <row r="28" spans="3:10" ht="12.75">
      <c r="C28" s="410" t="s">
        <v>469</v>
      </c>
      <c r="D28" s="410"/>
      <c r="E28" s="410"/>
      <c r="F28" s="410"/>
      <c r="G28" s="410"/>
      <c r="H28" s="410"/>
      <c r="I28" s="410"/>
      <c r="J28" s="410"/>
    </row>
    <row r="29" spans="3:10" ht="12.75">
      <c r="C29" s="410" t="s">
        <v>470</v>
      </c>
      <c r="D29" s="410"/>
      <c r="E29" s="410"/>
      <c r="F29" s="410"/>
      <c r="G29" s="410"/>
      <c r="H29" s="410"/>
      <c r="I29" s="410"/>
      <c r="J29" s="410"/>
    </row>
    <row r="30" spans="3:10" ht="12.75">
      <c r="C30" s="505" t="s">
        <v>1243</v>
      </c>
      <c r="D30" s="505"/>
      <c r="E30" s="505"/>
      <c r="F30" s="505"/>
      <c r="G30" s="505"/>
      <c r="H30" s="505"/>
      <c r="I30" s="505"/>
      <c r="J30" s="505"/>
    </row>
    <row r="31" spans="2:10" ht="0.75" customHeight="1">
      <c r="B31" s="77"/>
      <c r="C31" s="77"/>
      <c r="D31" s="77"/>
      <c r="E31" s="77"/>
      <c r="F31" s="77"/>
      <c r="G31" s="77"/>
      <c r="H31" s="77"/>
      <c r="I31" s="77"/>
      <c r="J31" s="77"/>
    </row>
    <row r="32" spans="2:10" ht="12.75" customHeight="1">
      <c r="B32" s="410" t="s">
        <v>1147</v>
      </c>
      <c r="C32" s="410"/>
      <c r="D32" s="410"/>
      <c r="E32" s="410"/>
      <c r="F32" s="410"/>
      <c r="G32" s="410"/>
      <c r="H32" s="410"/>
      <c r="I32" s="410"/>
      <c r="J32" s="410"/>
    </row>
    <row r="33" spans="1:10" ht="12.75" customHeight="1">
      <c r="A33" s="13"/>
      <c r="B33" s="591" t="s">
        <v>732</v>
      </c>
      <c r="C33" s="591"/>
      <c r="D33" s="591"/>
      <c r="E33" s="410" t="s">
        <v>145</v>
      </c>
      <c r="F33" s="410"/>
      <c r="G33" s="410"/>
      <c r="H33" s="410"/>
      <c r="I33" s="410"/>
      <c r="J33" s="410"/>
    </row>
    <row r="34" spans="1:10" ht="12.75" customHeight="1">
      <c r="A34" s="13"/>
      <c r="B34" s="94"/>
      <c r="C34" s="94"/>
      <c r="D34" s="94"/>
      <c r="E34" s="410"/>
      <c r="F34" s="410"/>
      <c r="G34" s="410"/>
      <c r="H34" s="410"/>
      <c r="I34" s="410"/>
      <c r="J34" s="410"/>
    </row>
    <row r="35" spans="2:10" ht="12.75">
      <c r="B35" s="410" t="s">
        <v>511</v>
      </c>
      <c r="C35" s="410"/>
      <c r="D35" s="410"/>
      <c r="E35" s="410"/>
      <c r="F35" s="410"/>
      <c r="G35" s="410"/>
      <c r="H35" s="410"/>
      <c r="I35" s="410"/>
      <c r="J35" s="410"/>
    </row>
    <row r="36" spans="3:10" ht="8.25" customHeight="1">
      <c r="C36" s="13"/>
      <c r="D36" s="13"/>
      <c r="E36" s="13"/>
      <c r="F36" s="13"/>
      <c r="G36" s="13"/>
      <c r="H36" s="13"/>
      <c r="I36" s="13"/>
      <c r="J36" s="13"/>
    </row>
    <row r="37" spans="2:10" ht="12.75" customHeight="1">
      <c r="B37" s="464" t="s">
        <v>882</v>
      </c>
      <c r="C37" s="464"/>
      <c r="D37" s="464"/>
      <c r="E37" s="464"/>
      <c r="F37" s="464"/>
      <c r="G37" s="464"/>
      <c r="H37" s="464"/>
      <c r="I37" s="464"/>
      <c r="J37" s="464"/>
    </row>
    <row r="38" spans="2:10" ht="12.75">
      <c r="B38" s="464"/>
      <c r="C38" s="464"/>
      <c r="D38" s="464"/>
      <c r="E38" s="464"/>
      <c r="F38" s="464"/>
      <c r="G38" s="464"/>
      <c r="H38" s="464"/>
      <c r="I38" s="464"/>
      <c r="J38" s="464"/>
    </row>
    <row r="39" spans="2:10" ht="12.75">
      <c r="B39" s="464"/>
      <c r="C39" s="464"/>
      <c r="D39" s="464"/>
      <c r="E39" s="464"/>
      <c r="F39" s="464"/>
      <c r="G39" s="464"/>
      <c r="H39" s="464"/>
      <c r="I39" s="464"/>
      <c r="J39" s="464"/>
    </row>
    <row r="40" spans="2:10" ht="12.75">
      <c r="B40" s="412" t="s">
        <v>729</v>
      </c>
      <c r="C40" s="412"/>
      <c r="D40" s="412"/>
      <c r="E40" s="412"/>
      <c r="F40" s="412"/>
      <c r="G40" s="412"/>
      <c r="H40" s="412"/>
      <c r="I40" s="412"/>
      <c r="J40" s="412"/>
    </row>
    <row r="41" spans="2:10" ht="6.75" customHeight="1">
      <c r="B41" s="12"/>
      <c r="C41" s="12"/>
      <c r="D41" s="12"/>
      <c r="E41" s="12"/>
      <c r="F41" s="12"/>
      <c r="G41" s="12"/>
      <c r="H41" s="12"/>
      <c r="I41" s="12"/>
      <c r="J41" s="12"/>
    </row>
    <row r="42" spans="1:10" ht="15.75">
      <c r="A42" s="96" t="s">
        <v>727</v>
      </c>
      <c r="B42" s="12"/>
      <c r="C42" s="12"/>
      <c r="D42" s="12"/>
      <c r="E42" s="12"/>
      <c r="F42" s="12"/>
      <c r="G42" s="12"/>
      <c r="H42" s="12"/>
      <c r="I42" s="12"/>
      <c r="J42" s="12"/>
    </row>
    <row r="43" spans="1:10" ht="12.75">
      <c r="A43" s="410" t="s">
        <v>730</v>
      </c>
      <c r="B43" s="410"/>
      <c r="C43" s="410"/>
      <c r="D43" s="410"/>
      <c r="E43" s="410"/>
      <c r="F43" s="410"/>
      <c r="G43" s="410"/>
      <c r="H43" s="410"/>
      <c r="I43" s="410"/>
      <c r="J43" s="410"/>
    </row>
    <row r="44" spans="1:10" ht="12.75">
      <c r="A44" s="410"/>
      <c r="B44" s="410"/>
      <c r="C44" s="410"/>
      <c r="D44" s="410"/>
      <c r="E44" s="410"/>
      <c r="F44" s="410"/>
      <c r="G44" s="410"/>
      <c r="H44" s="410"/>
      <c r="I44" s="410"/>
      <c r="J44" s="410"/>
    </row>
    <row r="45" spans="1:10" ht="12.75">
      <c r="A45" s="410"/>
      <c r="B45" s="410"/>
      <c r="C45" s="410"/>
      <c r="D45" s="410"/>
      <c r="E45" s="410"/>
      <c r="F45" s="410"/>
      <c r="G45" s="410"/>
      <c r="H45" s="410"/>
      <c r="I45" s="410"/>
      <c r="J45" s="410"/>
    </row>
    <row r="46" spans="1:10" ht="12.75">
      <c r="A46" s="410"/>
      <c r="B46" s="410"/>
      <c r="C46" s="410"/>
      <c r="D46" s="410"/>
      <c r="E46" s="410"/>
      <c r="F46" s="410"/>
      <c r="G46" s="410"/>
      <c r="H46" s="410"/>
      <c r="I46" s="410"/>
      <c r="J46" s="410"/>
    </row>
    <row r="47" spans="1:10" ht="12.75">
      <c r="A47" s="410"/>
      <c r="B47" s="410"/>
      <c r="C47" s="410"/>
      <c r="D47" s="410"/>
      <c r="E47" s="410"/>
      <c r="F47" s="410"/>
      <c r="G47" s="410"/>
      <c r="H47" s="410"/>
      <c r="I47" s="410"/>
      <c r="J47" s="410"/>
    </row>
    <row r="48" spans="1:10" ht="12.75">
      <c r="A48" s="410"/>
      <c r="B48" s="410"/>
      <c r="C48" s="410"/>
      <c r="D48" s="410"/>
      <c r="E48" s="410"/>
      <c r="F48" s="410"/>
      <c r="G48" s="410"/>
      <c r="H48" s="410"/>
      <c r="I48" s="410"/>
      <c r="J48" s="410"/>
    </row>
    <row r="49" spans="1:19" ht="12.75" customHeight="1">
      <c r="A49" s="412" t="s">
        <v>885</v>
      </c>
      <c r="B49" s="412"/>
      <c r="C49" s="412"/>
      <c r="D49" s="412"/>
      <c r="E49" s="412"/>
      <c r="F49" s="412"/>
      <c r="G49" s="412"/>
      <c r="H49" s="412"/>
      <c r="I49" s="412"/>
      <c r="J49" s="412"/>
      <c r="L49" s="95"/>
      <c r="M49" s="95"/>
      <c r="N49" s="95"/>
      <c r="O49" s="95"/>
      <c r="P49" s="95"/>
      <c r="Q49" s="95"/>
      <c r="R49" s="95"/>
      <c r="S49" s="95"/>
    </row>
    <row r="50" spans="2:19" ht="12.75" customHeight="1">
      <c r="B50" s="410" t="s">
        <v>643</v>
      </c>
      <c r="C50" s="410"/>
      <c r="D50" s="410"/>
      <c r="E50" s="410"/>
      <c r="F50" s="410"/>
      <c r="G50" s="410"/>
      <c r="H50" s="410"/>
      <c r="I50" s="410"/>
      <c r="J50" s="410"/>
      <c r="K50" s="95"/>
      <c r="L50" s="95"/>
      <c r="M50" s="95"/>
      <c r="N50" s="95"/>
      <c r="O50" s="95"/>
      <c r="P50" s="95"/>
      <c r="Q50" s="95"/>
      <c r="R50" s="95"/>
      <c r="S50" s="95"/>
    </row>
    <row r="51" spans="2:19" ht="12.75" customHeight="1">
      <c r="B51" s="464" t="s">
        <v>882</v>
      </c>
      <c r="C51" s="464"/>
      <c r="D51" s="464"/>
      <c r="E51" s="464"/>
      <c r="F51" s="464"/>
      <c r="G51" s="464"/>
      <c r="H51" s="464"/>
      <c r="I51" s="464"/>
      <c r="J51" s="464"/>
      <c r="K51" s="95"/>
      <c r="L51" s="95"/>
      <c r="M51" s="95"/>
      <c r="N51" s="95"/>
      <c r="O51" s="95"/>
      <c r="P51" s="95"/>
      <c r="Q51" s="95"/>
      <c r="R51" s="95"/>
      <c r="S51" s="95"/>
    </row>
    <row r="52" spans="2:10" ht="12.75" customHeight="1">
      <c r="B52" s="464"/>
      <c r="C52" s="464"/>
      <c r="D52" s="464"/>
      <c r="E52" s="464"/>
      <c r="F52" s="464"/>
      <c r="G52" s="464"/>
      <c r="H52" s="464"/>
      <c r="I52" s="464"/>
      <c r="J52" s="464"/>
    </row>
    <row r="53" spans="2:10" ht="12.75" customHeight="1">
      <c r="B53" s="464"/>
      <c r="C53" s="464"/>
      <c r="D53" s="464"/>
      <c r="E53" s="464"/>
      <c r="F53" s="464"/>
      <c r="G53" s="464"/>
      <c r="H53" s="464"/>
      <c r="I53" s="464"/>
      <c r="J53" s="464"/>
    </row>
    <row r="54" spans="2:10" ht="12.75">
      <c r="B54" s="412" t="s">
        <v>729</v>
      </c>
      <c r="C54" s="412"/>
      <c r="D54" s="412"/>
      <c r="E54" s="412"/>
      <c r="F54" s="412"/>
      <c r="G54" s="412"/>
      <c r="H54" s="412"/>
      <c r="I54" s="412"/>
      <c r="J54" s="412"/>
    </row>
    <row r="55" spans="2:10" ht="6" customHeight="1">
      <c r="B55" s="12"/>
      <c r="C55" s="12"/>
      <c r="D55" s="12"/>
      <c r="E55" s="12"/>
      <c r="F55" s="12"/>
      <c r="G55" s="12"/>
      <c r="H55" s="12"/>
      <c r="I55" s="12"/>
      <c r="J55" s="12"/>
    </row>
    <row r="56" spans="1:10" ht="12.75">
      <c r="A56" s="468" t="s">
        <v>731</v>
      </c>
      <c r="B56" s="468"/>
      <c r="C56" s="468"/>
      <c r="D56" s="468"/>
      <c r="E56" s="468"/>
      <c r="F56" s="468"/>
      <c r="G56" s="468"/>
      <c r="H56" s="468"/>
      <c r="I56" s="468"/>
      <c r="J56" s="468"/>
    </row>
    <row r="57" spans="1:10" ht="12.75">
      <c r="A57" s="454" t="s">
        <v>880</v>
      </c>
      <c r="B57" s="454"/>
      <c r="C57" s="454"/>
      <c r="D57" s="454"/>
      <c r="E57" s="454"/>
      <c r="F57" s="454"/>
      <c r="G57" s="454"/>
      <c r="H57" s="454"/>
      <c r="I57" s="454"/>
      <c r="J57" s="454"/>
    </row>
    <row r="58" spans="1:10" ht="12.75">
      <c r="A58" s="531" t="s">
        <v>881</v>
      </c>
      <c r="B58" s="531"/>
      <c r="C58" s="531"/>
      <c r="D58" s="531"/>
      <c r="E58" s="531"/>
      <c r="F58" s="531"/>
      <c r="G58" s="531"/>
      <c r="H58" s="531"/>
      <c r="I58" s="531"/>
      <c r="J58" s="531"/>
    </row>
    <row r="59" spans="1:10" ht="19.5" customHeight="1">
      <c r="A59" s="98" t="s">
        <v>696</v>
      </c>
      <c r="C59" s="13"/>
      <c r="D59" s="13"/>
      <c r="E59" s="13"/>
      <c r="F59" s="13"/>
      <c r="G59" s="13"/>
      <c r="H59" s="13"/>
      <c r="I59" s="13"/>
      <c r="J59" s="13"/>
    </row>
    <row r="60" spans="1:10" ht="12.75">
      <c r="A60" s="479"/>
      <c r="B60" s="480"/>
      <c r="C60" s="480"/>
      <c r="D60" s="480"/>
      <c r="E60" s="480"/>
      <c r="F60" s="480"/>
      <c r="G60" s="480"/>
      <c r="H60" s="480"/>
      <c r="I60" s="480"/>
      <c r="J60" s="553"/>
    </row>
    <row r="61" spans="1:10" ht="12.75">
      <c r="A61" s="555"/>
      <c r="B61" s="556"/>
      <c r="C61" s="556"/>
      <c r="D61" s="556"/>
      <c r="E61" s="556"/>
      <c r="F61" s="556"/>
      <c r="G61" s="556"/>
      <c r="H61" s="556"/>
      <c r="I61" s="556"/>
      <c r="J61" s="557"/>
    </row>
    <row r="116" ht="12.75">
      <c r="C116" s="11"/>
    </row>
    <row r="117" ht="12.75">
      <c r="C117" s="11"/>
    </row>
  </sheetData>
  <sheetProtection/>
  <mergeCells count="38">
    <mergeCell ref="A58:J58"/>
    <mergeCell ref="B50:J50"/>
    <mergeCell ref="C27:J27"/>
    <mergeCell ref="C28:J28"/>
    <mergeCell ref="A57:J57"/>
    <mergeCell ref="A56:J56"/>
    <mergeCell ref="B33:D33"/>
    <mergeCell ref="A49:J49"/>
    <mergeCell ref="A43:J48"/>
    <mergeCell ref="E33:J34"/>
    <mergeCell ref="G1:J1"/>
    <mergeCell ref="A2:D2"/>
    <mergeCell ref="G2:J2"/>
    <mergeCell ref="A1:F1"/>
    <mergeCell ref="G3:J3"/>
    <mergeCell ref="G4:J4"/>
    <mergeCell ref="G5:J5"/>
    <mergeCell ref="A3:C4"/>
    <mergeCell ref="D3:E3"/>
    <mergeCell ref="D4:E4"/>
    <mergeCell ref="D5:E5"/>
    <mergeCell ref="G6:J6"/>
    <mergeCell ref="A12:J16"/>
    <mergeCell ref="A17:J21"/>
    <mergeCell ref="A24:J25"/>
    <mergeCell ref="A8:J9"/>
    <mergeCell ref="A10:J10"/>
    <mergeCell ref="A22:J22"/>
    <mergeCell ref="B26:J26"/>
    <mergeCell ref="B54:J54"/>
    <mergeCell ref="B51:J53"/>
    <mergeCell ref="A60:J61"/>
    <mergeCell ref="C29:J29"/>
    <mergeCell ref="C30:J30"/>
    <mergeCell ref="B37:J39"/>
    <mergeCell ref="B35:J35"/>
    <mergeCell ref="B32:J32"/>
    <mergeCell ref="B40:J40"/>
  </mergeCells>
  <hyperlinks>
    <hyperlink ref="B33" r:id="rId1" display="http://www.deq.state.ne.us"/>
  </hyperlinks>
  <printOptions/>
  <pageMargins left="0.72" right="0.34" top="0.52" bottom="0.19" header="0.18" footer="0.16"/>
  <pageSetup horizontalDpi="600" verticalDpi="600" orientation="portrait" r:id="rId4"/>
  <headerFooter alignWithMargins="0">
    <oddHeader>&amp;L&amp;"Arial,Bold"&amp;8UNITED STATES DEPARTMENT OF AGRICULTURE
NATURAL RESOURCES CONSERVATION SERVICE&amp;R&amp;"Arial,Bold"&amp;8NE-CPA-52
April 2005</oddHeader>
  </headerFooter>
  <drawing r:id="rId3"/>
  <legacyDrawing r:id="rId2"/>
</worksheet>
</file>

<file path=xl/worksheets/sheet17.xml><?xml version="1.0" encoding="utf-8"?>
<worksheet xmlns="http://schemas.openxmlformats.org/spreadsheetml/2006/main" xmlns:r="http://schemas.openxmlformats.org/officeDocument/2006/relationships">
  <sheetPr codeName="Sheet21">
    <tabColor indexed="9"/>
  </sheetPr>
  <dimension ref="A1:M116"/>
  <sheetViews>
    <sheetView showGridLines="0" showZeros="0" view="pageBreakPreview" zoomScaleSheetLayoutView="100" workbookViewId="0" topLeftCell="A1">
      <selection activeCell="A1" sqref="A1:F1"/>
    </sheetView>
  </sheetViews>
  <sheetFormatPr defaultColWidth="9.140625" defaultRowHeight="12.75"/>
  <cols>
    <col min="1" max="1" width="9.140625" style="6" customWidth="1"/>
    <col min="2" max="2" width="4.8515625" style="6" customWidth="1"/>
    <col min="3" max="7" width="9.140625" style="6" customWidth="1"/>
    <col min="8" max="8" width="7.57421875" style="6" customWidth="1"/>
    <col min="9" max="9" width="7.140625" style="6" customWidth="1"/>
    <col min="10" max="10" width="15.421875" style="6" customWidth="1"/>
    <col min="11" max="16384" width="9.140625" style="6" customWidth="1"/>
  </cols>
  <sheetData>
    <row r="1" spans="1:10" ht="18">
      <c r="A1" s="437" t="s">
        <v>342</v>
      </c>
      <c r="B1" s="437"/>
      <c r="C1" s="437"/>
      <c r="D1" s="437"/>
      <c r="E1" s="437"/>
      <c r="F1" s="467"/>
      <c r="G1" s="470" t="s">
        <v>305</v>
      </c>
      <c r="H1" s="471"/>
      <c r="I1" s="471"/>
      <c r="J1" s="472"/>
    </row>
    <row r="2" spans="1:10" ht="15.75">
      <c r="A2" s="477" t="s">
        <v>540</v>
      </c>
      <c r="B2" s="477"/>
      <c r="C2" s="477"/>
      <c r="D2" s="477"/>
      <c r="E2" s="80"/>
      <c r="F2" s="9"/>
      <c r="G2" s="592">
        <f>'NE-CPA-52'!G2</f>
        <v>0</v>
      </c>
      <c r="H2" s="593"/>
      <c r="I2" s="593"/>
      <c r="J2" s="594"/>
    </row>
    <row r="3" spans="1:10" ht="12.75" customHeight="1">
      <c r="A3" s="523" t="s">
        <v>541</v>
      </c>
      <c r="B3" s="523"/>
      <c r="C3" s="453"/>
      <c r="D3" s="524" t="s">
        <v>734</v>
      </c>
      <c r="E3" s="525"/>
      <c r="F3" s="83"/>
      <c r="G3" s="588">
        <f>'NE-CPA-52'!G3</f>
        <v>0</v>
      </c>
      <c r="H3" s="589"/>
      <c r="I3" s="589"/>
      <c r="J3" s="590"/>
    </row>
    <row r="4" spans="1:10" ht="12.75" customHeight="1">
      <c r="A4" s="523"/>
      <c r="B4" s="523"/>
      <c r="C4" s="453"/>
      <c r="D4" s="526" t="s">
        <v>303</v>
      </c>
      <c r="E4" s="527"/>
      <c r="F4" s="86"/>
      <c r="G4" s="588">
        <f>'NE-CPA-52'!G4</f>
        <v>0</v>
      </c>
      <c r="H4" s="589"/>
      <c r="I4" s="589"/>
      <c r="J4" s="590"/>
    </row>
    <row r="5" spans="3:10" ht="14.25" customHeight="1">
      <c r="C5" s="87"/>
      <c r="D5" s="529" t="s">
        <v>302</v>
      </c>
      <c r="E5" s="530"/>
      <c r="F5" s="89"/>
      <c r="G5" s="595">
        <f>'NE-CPA-52'!G5</f>
        <v>0</v>
      </c>
      <c r="H5" s="596"/>
      <c r="I5" s="596"/>
      <c r="J5" s="597"/>
    </row>
    <row r="6" spans="5:10" ht="12.75" customHeight="1">
      <c r="E6" s="90"/>
      <c r="G6" s="569"/>
      <c r="H6" s="569"/>
      <c r="I6" s="569"/>
      <c r="J6" s="569"/>
    </row>
    <row r="7" spans="7:10" ht="12.75" customHeight="1">
      <c r="G7" s="91"/>
      <c r="H7" s="91"/>
      <c r="I7" s="91"/>
      <c r="J7" s="91"/>
    </row>
    <row r="8" ht="15.75">
      <c r="A8" s="27" t="s">
        <v>739</v>
      </c>
    </row>
    <row r="9" spans="1:10" ht="12.75" customHeight="1">
      <c r="A9" s="410" t="s">
        <v>155</v>
      </c>
      <c r="B9" s="410"/>
      <c r="C9" s="410"/>
      <c r="D9" s="410"/>
      <c r="E9" s="410"/>
      <c r="F9" s="410"/>
      <c r="G9" s="410"/>
      <c r="H9" s="410"/>
      <c r="I9" s="410"/>
      <c r="J9" s="410"/>
    </row>
    <row r="10" ht="12.75"/>
    <row r="11" spans="2:10" ht="12.75" customHeight="1">
      <c r="B11" s="410" t="s">
        <v>643</v>
      </c>
      <c r="C11" s="410"/>
      <c r="D11" s="410"/>
      <c r="E11" s="410"/>
      <c r="F11" s="410"/>
      <c r="G11" s="410"/>
      <c r="H11" s="410"/>
      <c r="I11" s="410"/>
      <c r="J11" s="410"/>
    </row>
    <row r="12" ht="12.75" customHeight="1"/>
    <row r="13" spans="2:10" ht="12.75" customHeight="1">
      <c r="B13" s="6" t="s">
        <v>701</v>
      </c>
      <c r="C13" s="13"/>
      <c r="D13" s="13"/>
      <c r="E13" s="13"/>
      <c r="F13" s="13"/>
      <c r="G13" s="13"/>
      <c r="H13" s="13"/>
      <c r="I13" s="13"/>
      <c r="J13" s="13"/>
    </row>
    <row r="14" ht="12.75"/>
    <row r="16" ht="15.75">
      <c r="A16" s="27" t="s">
        <v>740</v>
      </c>
    </row>
    <row r="17" spans="1:10" ht="24.75" customHeight="1">
      <c r="A17" s="454" t="s">
        <v>1143</v>
      </c>
      <c r="B17" s="454"/>
      <c r="C17" s="454"/>
      <c r="D17" s="454"/>
      <c r="E17" s="454"/>
      <c r="F17" s="454"/>
      <c r="G17" s="454"/>
      <c r="H17" s="454"/>
      <c r="I17" s="454"/>
      <c r="J17" s="454"/>
    </row>
    <row r="18" ht="12.75"/>
    <row r="19" spans="2:13" ht="12.75" customHeight="1">
      <c r="B19" s="410" t="s">
        <v>643</v>
      </c>
      <c r="C19" s="410"/>
      <c r="D19" s="410"/>
      <c r="E19" s="410"/>
      <c r="F19" s="410"/>
      <c r="G19" s="410"/>
      <c r="H19" s="410"/>
      <c r="I19" s="410"/>
      <c r="J19" s="410"/>
      <c r="K19" s="13"/>
      <c r="L19" s="13"/>
      <c r="M19" s="13"/>
    </row>
    <row r="20" spans="3:10" ht="12.75" customHeight="1">
      <c r="C20" s="13"/>
      <c r="D20" s="13"/>
      <c r="E20" s="13"/>
      <c r="F20" s="13"/>
      <c r="G20" s="13"/>
      <c r="H20" s="13"/>
      <c r="I20" s="13"/>
      <c r="J20" s="13"/>
    </row>
    <row r="21" spans="2:10" ht="12.75" customHeight="1">
      <c r="B21" s="410" t="s">
        <v>1144</v>
      </c>
      <c r="C21" s="410"/>
      <c r="D21" s="410"/>
      <c r="E21" s="410"/>
      <c r="F21" s="410"/>
      <c r="G21" s="410"/>
      <c r="H21" s="410"/>
      <c r="I21" s="410"/>
      <c r="J21" s="410"/>
    </row>
    <row r="22" spans="2:10" ht="12.75">
      <c r="B22" s="410"/>
      <c r="C22" s="410"/>
      <c r="D22" s="410"/>
      <c r="E22" s="410"/>
      <c r="F22" s="410"/>
      <c r="G22" s="410"/>
      <c r="H22" s="410"/>
      <c r="I22" s="410"/>
      <c r="J22" s="410"/>
    </row>
    <row r="23" spans="2:10" ht="12.75">
      <c r="B23" s="410"/>
      <c r="C23" s="410"/>
      <c r="D23" s="410"/>
      <c r="E23" s="410"/>
      <c r="F23" s="410"/>
      <c r="G23" s="410"/>
      <c r="H23" s="410"/>
      <c r="I23" s="410"/>
      <c r="J23" s="410"/>
    </row>
    <row r="24" spans="1:10" ht="12.75">
      <c r="A24" s="11"/>
      <c r="B24" s="410"/>
      <c r="C24" s="410"/>
      <c r="D24" s="410"/>
      <c r="E24" s="410"/>
      <c r="F24" s="410"/>
      <c r="G24" s="410"/>
      <c r="H24" s="410"/>
      <c r="I24" s="410"/>
      <c r="J24" s="410"/>
    </row>
    <row r="25" spans="2:10" ht="12.75">
      <c r="B25" s="410"/>
      <c r="C25" s="410"/>
      <c r="D25" s="410"/>
      <c r="E25" s="410"/>
      <c r="F25" s="410"/>
      <c r="G25" s="410"/>
      <c r="H25" s="410"/>
      <c r="I25" s="410"/>
      <c r="J25" s="410"/>
    </row>
    <row r="26" spans="2:10" ht="12.75">
      <c r="B26" s="410"/>
      <c r="C26" s="410"/>
      <c r="D26" s="410"/>
      <c r="E26" s="410"/>
      <c r="F26" s="410"/>
      <c r="G26" s="410"/>
      <c r="H26" s="410"/>
      <c r="I26" s="410"/>
      <c r="J26" s="410"/>
    </row>
    <row r="28" ht="15.75">
      <c r="A28" s="27" t="s">
        <v>696</v>
      </c>
    </row>
    <row r="29" spans="1:10" ht="12.75">
      <c r="A29" s="479"/>
      <c r="B29" s="480"/>
      <c r="C29" s="480"/>
      <c r="D29" s="480"/>
      <c r="E29" s="480"/>
      <c r="F29" s="480"/>
      <c r="G29" s="480"/>
      <c r="H29" s="480"/>
      <c r="I29" s="480"/>
      <c r="J29" s="553"/>
    </row>
    <row r="30" spans="1:10" ht="12.75">
      <c r="A30" s="482"/>
      <c r="B30" s="483"/>
      <c r="C30" s="483"/>
      <c r="D30" s="483"/>
      <c r="E30" s="483"/>
      <c r="F30" s="483"/>
      <c r="G30" s="483"/>
      <c r="H30" s="483"/>
      <c r="I30" s="483"/>
      <c r="J30" s="554"/>
    </row>
    <row r="31" spans="1:10" ht="12.75">
      <c r="A31" s="482"/>
      <c r="B31" s="483"/>
      <c r="C31" s="483"/>
      <c r="D31" s="483"/>
      <c r="E31" s="483"/>
      <c r="F31" s="483"/>
      <c r="G31" s="483"/>
      <c r="H31" s="483"/>
      <c r="I31" s="483"/>
      <c r="J31" s="554"/>
    </row>
    <row r="32" spans="1:10" ht="12.75">
      <c r="A32" s="482"/>
      <c r="B32" s="483"/>
      <c r="C32" s="483"/>
      <c r="D32" s="483"/>
      <c r="E32" s="483"/>
      <c r="F32" s="483"/>
      <c r="G32" s="483"/>
      <c r="H32" s="483"/>
      <c r="I32" s="483"/>
      <c r="J32" s="554"/>
    </row>
    <row r="33" spans="1:10" ht="12.75">
      <c r="A33" s="482"/>
      <c r="B33" s="483"/>
      <c r="C33" s="483"/>
      <c r="D33" s="483"/>
      <c r="E33" s="483"/>
      <c r="F33" s="483"/>
      <c r="G33" s="483"/>
      <c r="H33" s="483"/>
      <c r="I33" s="483"/>
      <c r="J33" s="554"/>
    </row>
    <row r="34" spans="1:10" ht="12.75">
      <c r="A34" s="482"/>
      <c r="B34" s="483"/>
      <c r="C34" s="483"/>
      <c r="D34" s="483"/>
      <c r="E34" s="483"/>
      <c r="F34" s="483"/>
      <c r="G34" s="483"/>
      <c r="H34" s="483"/>
      <c r="I34" s="483"/>
      <c r="J34" s="554"/>
    </row>
    <row r="35" spans="1:10" ht="12.75">
      <c r="A35" s="482"/>
      <c r="B35" s="483"/>
      <c r="C35" s="483"/>
      <c r="D35" s="483"/>
      <c r="E35" s="483"/>
      <c r="F35" s="483"/>
      <c r="G35" s="483"/>
      <c r="H35" s="483"/>
      <c r="I35" s="483"/>
      <c r="J35" s="554"/>
    </row>
    <row r="36" spans="1:10" ht="12.75">
      <c r="A36" s="482"/>
      <c r="B36" s="483"/>
      <c r="C36" s="483"/>
      <c r="D36" s="483"/>
      <c r="E36" s="483"/>
      <c r="F36" s="483"/>
      <c r="G36" s="483"/>
      <c r="H36" s="483"/>
      <c r="I36" s="483"/>
      <c r="J36" s="554"/>
    </row>
    <row r="37" spans="1:10" ht="12.75">
      <c r="A37" s="482"/>
      <c r="B37" s="483"/>
      <c r="C37" s="483"/>
      <c r="D37" s="483"/>
      <c r="E37" s="483"/>
      <c r="F37" s="483"/>
      <c r="G37" s="483"/>
      <c r="H37" s="483"/>
      <c r="I37" s="483"/>
      <c r="J37" s="554"/>
    </row>
    <row r="38" spans="1:10" ht="12.75">
      <c r="A38" s="482"/>
      <c r="B38" s="483"/>
      <c r="C38" s="483"/>
      <c r="D38" s="483"/>
      <c r="E38" s="483"/>
      <c r="F38" s="483"/>
      <c r="G38" s="483"/>
      <c r="H38" s="483"/>
      <c r="I38" s="483"/>
      <c r="J38" s="554"/>
    </row>
    <row r="39" spans="1:10" ht="12.75">
      <c r="A39" s="482"/>
      <c r="B39" s="483"/>
      <c r="C39" s="483"/>
      <c r="D39" s="483"/>
      <c r="E39" s="483"/>
      <c r="F39" s="483"/>
      <c r="G39" s="483"/>
      <c r="H39" s="483"/>
      <c r="I39" s="483"/>
      <c r="J39" s="554"/>
    </row>
    <row r="40" spans="1:10" ht="12.75">
      <c r="A40" s="482"/>
      <c r="B40" s="483"/>
      <c r="C40" s="483"/>
      <c r="D40" s="483"/>
      <c r="E40" s="483"/>
      <c r="F40" s="483"/>
      <c r="G40" s="483"/>
      <c r="H40" s="483"/>
      <c r="I40" s="483"/>
      <c r="J40" s="554"/>
    </row>
    <row r="41" spans="1:10" ht="12.75">
      <c r="A41" s="482"/>
      <c r="B41" s="483"/>
      <c r="C41" s="483"/>
      <c r="D41" s="483"/>
      <c r="E41" s="483"/>
      <c r="F41" s="483"/>
      <c r="G41" s="483"/>
      <c r="H41" s="483"/>
      <c r="I41" s="483"/>
      <c r="J41" s="554"/>
    </row>
    <row r="42" spans="1:10" ht="12.75">
      <c r="A42" s="555"/>
      <c r="B42" s="556"/>
      <c r="C42" s="556"/>
      <c r="D42" s="556"/>
      <c r="E42" s="556"/>
      <c r="F42" s="556"/>
      <c r="G42" s="556"/>
      <c r="H42" s="556"/>
      <c r="I42" s="556"/>
      <c r="J42" s="557"/>
    </row>
    <row r="115" ht="12.75">
      <c r="C115" s="11"/>
    </row>
    <row r="116" ht="12.75">
      <c r="C116" s="11"/>
    </row>
  </sheetData>
  <sheetProtection/>
  <mergeCells count="18">
    <mergeCell ref="A1:F1"/>
    <mergeCell ref="G1:J1"/>
    <mergeCell ref="G6:J6"/>
    <mergeCell ref="A9:J9"/>
    <mergeCell ref="A2:D2"/>
    <mergeCell ref="A3:C4"/>
    <mergeCell ref="D3:E3"/>
    <mergeCell ref="D4:E4"/>
    <mergeCell ref="D5:E5"/>
    <mergeCell ref="A29:J42"/>
    <mergeCell ref="G2:J2"/>
    <mergeCell ref="G3:J3"/>
    <mergeCell ref="G4:J4"/>
    <mergeCell ref="G5:J5"/>
    <mergeCell ref="B11:J11"/>
    <mergeCell ref="B19:J19"/>
    <mergeCell ref="A17:J17"/>
    <mergeCell ref="B21:J26"/>
  </mergeCells>
  <printOptions/>
  <pageMargins left="0.72" right="0.34" top="1.01" bottom="0.19" header="0.18" footer="0.16"/>
  <pageSetup horizontalDpi="600" verticalDpi="600" orientation="portrait" r:id="rId3"/>
  <headerFooter alignWithMargins="0">
    <oddHeader>&amp;L&amp;"Arial,Bold"&amp;8UNITED STATES DEPARTMENT OF AGRICULTURE
NATURAL RESOURCES CONSERVATION SERVICE&amp;R&amp;"Arial,Bold"&amp;8NE-CPA-52
April 2005</oddHeader>
  </headerFooter>
  <drawing r:id="rId2"/>
  <legacyDrawing r:id="rId1"/>
</worksheet>
</file>

<file path=xl/worksheets/sheet18.xml><?xml version="1.0" encoding="utf-8"?>
<worksheet xmlns="http://schemas.openxmlformats.org/spreadsheetml/2006/main" xmlns:r="http://schemas.openxmlformats.org/officeDocument/2006/relationships">
  <sheetPr codeName="Sheet45">
    <tabColor indexed="9"/>
    <pageSetUpPr fitToPage="1"/>
  </sheetPr>
  <dimension ref="A1:AF213"/>
  <sheetViews>
    <sheetView workbookViewId="0" topLeftCell="A1">
      <selection activeCell="A5" sqref="A5"/>
    </sheetView>
  </sheetViews>
  <sheetFormatPr defaultColWidth="9.140625" defaultRowHeight="12.75"/>
  <cols>
    <col min="1" max="1" width="38.140625" style="6" customWidth="1"/>
    <col min="2" max="3" width="9.140625" style="6" customWidth="1"/>
    <col min="4" max="4" width="25.28125" style="6" customWidth="1"/>
    <col min="5" max="5" width="72.28125" style="6" customWidth="1"/>
    <col min="6" max="6" width="22.00390625" style="6" customWidth="1"/>
    <col min="7" max="7" width="20.00390625" style="6" customWidth="1"/>
    <col min="8" max="8" width="21.57421875" style="6" customWidth="1"/>
    <col min="9" max="9" width="13.28125" style="6" customWidth="1"/>
    <col min="10" max="10" width="29.421875" style="6" customWidth="1"/>
    <col min="11" max="11" width="28.421875" style="6" customWidth="1"/>
    <col min="12" max="12" width="19.140625" style="6" customWidth="1"/>
    <col min="13" max="13" width="29.57421875" style="6" customWidth="1"/>
    <col min="14" max="14" width="19.7109375" style="6" customWidth="1"/>
    <col min="15" max="15" width="21.140625" style="6" customWidth="1"/>
    <col min="16" max="16" width="25.140625" style="6" customWidth="1"/>
    <col min="17" max="17" width="12.8515625" style="6" customWidth="1"/>
    <col min="18" max="21" width="9.140625" style="6" customWidth="1"/>
    <col min="22" max="22" width="14.140625" style="6" bestFit="1" customWidth="1"/>
    <col min="23" max="25" width="9.140625" style="6" customWidth="1"/>
    <col min="26" max="26" width="29.8515625" style="6" customWidth="1"/>
    <col min="27" max="31" width="9.140625" style="6" customWidth="1"/>
    <col min="32" max="32" width="29.8515625" style="6" customWidth="1"/>
    <col min="33" max="16384" width="9.140625" style="6" customWidth="1"/>
  </cols>
  <sheetData>
    <row r="1" ht="12.75">
      <c r="D1" s="33" t="s">
        <v>1138</v>
      </c>
    </row>
    <row r="2" spans="2:32" ht="12.75">
      <c r="B2" s="6" t="s">
        <v>543</v>
      </c>
      <c r="D2" s="33"/>
      <c r="V2" s="153" t="s">
        <v>1040</v>
      </c>
      <c r="Z2" s="190" t="s">
        <v>122</v>
      </c>
      <c r="AB2" s="191"/>
      <c r="AF2" s="192"/>
    </row>
    <row r="3" spans="2:32" ht="12.75">
      <c r="B3" s="62" t="s">
        <v>149</v>
      </c>
      <c r="D3" s="11"/>
      <c r="V3" s="153" t="s">
        <v>1056</v>
      </c>
      <c r="X3" s="193">
        <v>313</v>
      </c>
      <c r="Z3" s="190" t="s">
        <v>924</v>
      </c>
      <c r="AB3" s="191"/>
      <c r="AF3" s="194"/>
    </row>
    <row r="4" spans="2:32" ht="12.75">
      <c r="B4" s="62" t="s">
        <v>148</v>
      </c>
      <c r="D4" s="11" t="s">
        <v>326</v>
      </c>
      <c r="T4" s="6" t="s">
        <v>133</v>
      </c>
      <c r="V4" s="153" t="s">
        <v>1041</v>
      </c>
      <c r="X4" s="193">
        <v>314</v>
      </c>
      <c r="Z4" s="190" t="s">
        <v>108</v>
      </c>
      <c r="AB4" s="191"/>
      <c r="AF4" s="194"/>
    </row>
    <row r="5" spans="4:32" ht="12.75">
      <c r="D5" s="33" t="s">
        <v>365</v>
      </c>
      <c r="E5" s="195"/>
      <c r="T5" s="6" t="s">
        <v>816</v>
      </c>
      <c r="V5" s="196" t="s">
        <v>1042</v>
      </c>
      <c r="X5" s="193">
        <v>317</v>
      </c>
      <c r="Z5" s="190" t="s">
        <v>126</v>
      </c>
      <c r="AB5" s="191"/>
      <c r="AF5" s="194"/>
    </row>
    <row r="6" spans="4:32" ht="12.75">
      <c r="D6" s="33" t="s">
        <v>366</v>
      </c>
      <c r="E6" s="195"/>
      <c r="T6" s="6" t="s">
        <v>134</v>
      </c>
      <c r="V6" s="196" t="s">
        <v>1043</v>
      </c>
      <c r="X6" s="193">
        <v>320</v>
      </c>
      <c r="Z6" s="190" t="s">
        <v>791</v>
      </c>
      <c r="AB6" s="191"/>
      <c r="AF6" s="194"/>
    </row>
    <row r="7" spans="2:32" ht="12.75">
      <c r="B7" s="6" t="s">
        <v>544</v>
      </c>
      <c r="D7" s="33" t="s">
        <v>367</v>
      </c>
      <c r="E7" s="195"/>
      <c r="V7" s="196" t="s">
        <v>1044</v>
      </c>
      <c r="X7" s="193">
        <v>324</v>
      </c>
      <c r="Z7" s="190" t="s">
        <v>109</v>
      </c>
      <c r="AB7" s="191"/>
      <c r="AF7" s="194"/>
    </row>
    <row r="8" spans="2:32" ht="12.75">
      <c r="B8" s="16" t="s">
        <v>545</v>
      </c>
      <c r="D8" s="33" t="s">
        <v>611</v>
      </c>
      <c r="E8" s="195"/>
      <c r="V8" s="153" t="s">
        <v>1054</v>
      </c>
      <c r="X8" s="193">
        <v>326</v>
      </c>
      <c r="Z8" s="190" t="s">
        <v>118</v>
      </c>
      <c r="AB8" s="191"/>
      <c r="AF8" s="194"/>
    </row>
    <row r="9" spans="4:32" ht="12.75" customHeight="1">
      <c r="D9" s="33" t="s">
        <v>609</v>
      </c>
      <c r="E9" s="195"/>
      <c r="V9" s="153" t="s">
        <v>1045</v>
      </c>
      <c r="X9" s="193">
        <v>327</v>
      </c>
      <c r="Z9" s="190" t="s">
        <v>110</v>
      </c>
      <c r="AB9" s="191"/>
      <c r="AF9" s="194"/>
    </row>
    <row r="10" spans="2:32" ht="12.75">
      <c r="B10" s="6" t="s">
        <v>866</v>
      </c>
      <c r="D10" s="33" t="s">
        <v>1005</v>
      </c>
      <c r="E10" s="195"/>
      <c r="V10" s="153" t="s">
        <v>1055</v>
      </c>
      <c r="X10" s="193">
        <v>328</v>
      </c>
      <c r="Z10" s="190" t="s">
        <v>119</v>
      </c>
      <c r="AB10" s="191"/>
      <c r="AF10" s="194"/>
    </row>
    <row r="11" spans="2:32" ht="12.75">
      <c r="B11" s="6" t="s">
        <v>734</v>
      </c>
      <c r="D11" s="33" t="s">
        <v>610</v>
      </c>
      <c r="E11" s="195"/>
      <c r="V11" s="153" t="s">
        <v>1046</v>
      </c>
      <c r="X11" s="193" t="s">
        <v>784</v>
      </c>
      <c r="Z11" s="190" t="s">
        <v>925</v>
      </c>
      <c r="AB11" s="191"/>
      <c r="AF11" s="194"/>
    </row>
    <row r="12" spans="2:32" ht="12.75">
      <c r="B12" s="6" t="s">
        <v>303</v>
      </c>
      <c r="D12" s="33" t="s">
        <v>446</v>
      </c>
      <c r="E12" s="195"/>
      <c r="V12" s="153" t="s">
        <v>1047</v>
      </c>
      <c r="X12" s="193" t="s">
        <v>26</v>
      </c>
      <c r="Z12" s="190" t="s">
        <v>120</v>
      </c>
      <c r="AB12" s="191"/>
      <c r="AF12" s="194"/>
    </row>
    <row r="13" spans="2:32" ht="12.75">
      <c r="B13" s="6" t="s">
        <v>302</v>
      </c>
      <c r="D13" s="33" t="s">
        <v>362</v>
      </c>
      <c r="E13" s="195"/>
      <c r="V13" s="153" t="s">
        <v>1048</v>
      </c>
      <c r="X13" s="193" t="s">
        <v>28</v>
      </c>
      <c r="Z13" s="190" t="s">
        <v>111</v>
      </c>
      <c r="AB13" s="191"/>
      <c r="AF13" s="194"/>
    </row>
    <row r="14" spans="2:32" ht="12.75">
      <c r="B14" s="6" t="s">
        <v>867</v>
      </c>
      <c r="D14" s="33" t="s">
        <v>363</v>
      </c>
      <c r="E14" s="195"/>
      <c r="V14" s="153" t="s">
        <v>1049</v>
      </c>
      <c r="X14" s="193">
        <v>330</v>
      </c>
      <c r="Z14" s="190" t="s">
        <v>123</v>
      </c>
      <c r="AB14" s="191"/>
      <c r="AF14" s="194"/>
    </row>
    <row r="15" spans="4:32" ht="12.75">
      <c r="D15" s="33" t="s">
        <v>364</v>
      </c>
      <c r="E15" s="195"/>
      <c r="V15" s="197" t="s">
        <v>887</v>
      </c>
      <c r="X15" s="193">
        <v>332</v>
      </c>
      <c r="Z15" s="190" t="s">
        <v>121</v>
      </c>
      <c r="AB15" s="191"/>
      <c r="AF15" s="194"/>
    </row>
    <row r="16" spans="4:32" ht="12.75">
      <c r="D16" s="33" t="s">
        <v>442</v>
      </c>
      <c r="E16" s="195"/>
      <c r="F16" s="33"/>
      <c r="G16" s="33"/>
      <c r="V16" s="153" t="s">
        <v>1050</v>
      </c>
      <c r="X16" s="193">
        <v>338</v>
      </c>
      <c r="Z16" s="190" t="s">
        <v>112</v>
      </c>
      <c r="AB16" s="191"/>
      <c r="AF16" s="194"/>
    </row>
    <row r="17" spans="4:32" ht="12.75">
      <c r="D17" s="33" t="s">
        <v>447</v>
      </c>
      <c r="E17" s="195"/>
      <c r="F17" s="33"/>
      <c r="G17" s="33"/>
      <c r="T17" s="6" t="s">
        <v>133</v>
      </c>
      <c r="X17" s="193">
        <v>340</v>
      </c>
      <c r="Z17" s="190" t="s">
        <v>688</v>
      </c>
      <c r="AB17" s="191"/>
      <c r="AF17" s="194"/>
    </row>
    <row r="18" spans="4:32" ht="12.75">
      <c r="D18" s="33" t="s">
        <v>443</v>
      </c>
      <c r="E18" s="195"/>
      <c r="F18" s="33"/>
      <c r="G18" s="33"/>
      <c r="T18" s="6" t="s">
        <v>134</v>
      </c>
      <c r="X18" s="193">
        <v>342</v>
      </c>
      <c r="Z18" s="190" t="s">
        <v>113</v>
      </c>
      <c r="AB18" s="191"/>
      <c r="AF18" s="194"/>
    </row>
    <row r="19" spans="4:32" ht="12.75">
      <c r="D19" s="33" t="s">
        <v>444</v>
      </c>
      <c r="E19" s="195"/>
      <c r="F19" s="33"/>
      <c r="G19" s="33"/>
      <c r="V19" s="197"/>
      <c r="X19" s="193">
        <v>344</v>
      </c>
      <c r="Z19" s="190" t="s">
        <v>124</v>
      </c>
      <c r="AB19" s="191"/>
      <c r="AF19" s="194"/>
    </row>
    <row r="20" spans="4:32" ht="12.75">
      <c r="D20" s="33" t="s">
        <v>445</v>
      </c>
      <c r="E20" s="195"/>
      <c r="V20" s="197"/>
      <c r="X20" s="193">
        <v>348</v>
      </c>
      <c r="Z20" s="190" t="s">
        <v>792</v>
      </c>
      <c r="AB20" s="191"/>
      <c r="AF20" s="194"/>
    </row>
    <row r="21" spans="24:32" ht="12.75">
      <c r="X21" s="193">
        <v>350</v>
      </c>
      <c r="Z21" s="190" t="s">
        <v>114</v>
      </c>
      <c r="AB21" s="191"/>
      <c r="AF21" s="194"/>
    </row>
    <row r="22" spans="4:32" ht="12.75">
      <c r="D22" s="11" t="s">
        <v>954</v>
      </c>
      <c r="X22" s="193">
        <v>351</v>
      </c>
      <c r="Z22" s="190" t="s">
        <v>125</v>
      </c>
      <c r="AB22" s="191"/>
      <c r="AF22" s="194"/>
    </row>
    <row r="23" spans="4:32" ht="12.75">
      <c r="D23" s="33" t="s">
        <v>612</v>
      </c>
      <c r="V23" s="153" t="s">
        <v>1041</v>
      </c>
      <c r="X23" s="193">
        <v>356</v>
      </c>
      <c r="Z23" s="190" t="s">
        <v>789</v>
      </c>
      <c r="AB23" s="191"/>
      <c r="AF23" s="194"/>
    </row>
    <row r="24" spans="4:32" ht="12.75">
      <c r="D24" s="33" t="s">
        <v>611</v>
      </c>
      <c r="V24" s="153" t="s">
        <v>1046</v>
      </c>
      <c r="X24" s="193">
        <v>359</v>
      </c>
      <c r="Z24" s="190" t="s">
        <v>127</v>
      </c>
      <c r="AB24" s="191"/>
      <c r="AF24" s="194"/>
    </row>
    <row r="25" spans="4:32" ht="12.75">
      <c r="D25" s="33" t="s">
        <v>546</v>
      </c>
      <c r="V25" s="153" t="s">
        <v>1047</v>
      </c>
      <c r="X25" s="193">
        <v>360</v>
      </c>
      <c r="Z25" s="190" t="s">
        <v>115</v>
      </c>
      <c r="AB25" s="191"/>
      <c r="AF25" s="194"/>
    </row>
    <row r="26" spans="4:32" ht="12.75">
      <c r="D26" s="33" t="s">
        <v>609</v>
      </c>
      <c r="X26" s="193">
        <v>362</v>
      </c>
      <c r="Z26" s="190" t="s">
        <v>116</v>
      </c>
      <c r="AB26" s="191"/>
      <c r="AF26" s="194"/>
    </row>
    <row r="27" spans="4:32" ht="12.75">
      <c r="D27" s="33" t="s">
        <v>610</v>
      </c>
      <c r="X27" s="193">
        <v>378</v>
      </c>
      <c r="Z27" s="190" t="s">
        <v>128</v>
      </c>
      <c r="AB27" s="191"/>
      <c r="AF27" s="194"/>
    </row>
    <row r="28" spans="4:32" ht="12.75">
      <c r="D28" s="33" t="s">
        <v>1223</v>
      </c>
      <c r="X28" s="193">
        <v>380</v>
      </c>
      <c r="Z28" s="190" t="s">
        <v>117</v>
      </c>
      <c r="AB28" s="191"/>
      <c r="AF28" s="194"/>
    </row>
    <row r="29" spans="4:32" ht="12.75">
      <c r="D29" s="33" t="s">
        <v>1224</v>
      </c>
      <c r="X29" s="193">
        <v>382</v>
      </c>
      <c r="Z29" s="190" t="s">
        <v>790</v>
      </c>
      <c r="AB29" s="191"/>
      <c r="AF29" s="194"/>
    </row>
    <row r="30" spans="4:32" ht="15.75">
      <c r="D30" s="16" t="s">
        <v>877</v>
      </c>
      <c r="E30" s="16" t="s">
        <v>872</v>
      </c>
      <c r="F30" s="16" t="s">
        <v>873</v>
      </c>
      <c r="G30" s="16" t="s">
        <v>872</v>
      </c>
      <c r="H30" s="16" t="s">
        <v>874</v>
      </c>
      <c r="I30" s="198" t="s">
        <v>875</v>
      </c>
      <c r="J30" s="16" t="s">
        <v>876</v>
      </c>
      <c r="K30" s="16"/>
      <c r="L30" s="16" t="s">
        <v>872</v>
      </c>
      <c r="M30" s="16"/>
      <c r="N30" s="9"/>
      <c r="O30" s="16"/>
      <c r="P30" s="16"/>
      <c r="Q30" s="9"/>
      <c r="X30" s="193">
        <v>386</v>
      </c>
      <c r="AB30" s="191"/>
      <c r="AF30" s="194"/>
    </row>
    <row r="31" spans="4:32" ht="15.75">
      <c r="D31" s="199" t="s">
        <v>936</v>
      </c>
      <c r="E31" s="199" t="s">
        <v>1242</v>
      </c>
      <c r="F31" s="200" t="s">
        <v>926</v>
      </c>
      <c r="G31" s="199" t="s">
        <v>927</v>
      </c>
      <c r="H31" s="200" t="s">
        <v>928</v>
      </c>
      <c r="I31" s="199" t="s">
        <v>928</v>
      </c>
      <c r="J31" s="199" t="s">
        <v>929</v>
      </c>
      <c r="K31" s="199" t="s">
        <v>266</v>
      </c>
      <c r="L31" s="199" t="s">
        <v>930</v>
      </c>
      <c r="M31" s="199" t="s">
        <v>931</v>
      </c>
      <c r="N31" s="201" t="s">
        <v>932</v>
      </c>
      <c r="O31" s="199" t="s">
        <v>933</v>
      </c>
      <c r="P31" s="199" t="s">
        <v>934</v>
      </c>
      <c r="Q31" s="201" t="s">
        <v>935</v>
      </c>
      <c r="X31" s="193">
        <v>388</v>
      </c>
      <c r="AB31" s="191"/>
      <c r="AF31" s="194"/>
    </row>
    <row r="32" spans="1:32" ht="12.75">
      <c r="A32" s="6" t="s">
        <v>1000</v>
      </c>
      <c r="B32" s="62">
        <f>VLOOKUP(A32,EconTable,2,FALSE)</f>
        <v>560</v>
      </c>
      <c r="C32" s="62" t="str">
        <f>VLOOKUP(A32,EconTable,3,FALSE)</f>
        <v>Feet</v>
      </c>
      <c r="D32" s="62" t="str">
        <f>VLOOKUP($A$32,EconTable,17,FALSE)</f>
        <v>Cropland, Forest, Pasture, Range</v>
      </c>
      <c r="E32" s="62" t="str">
        <f>VLOOKUP($A$32,EconTable,4,FALSE)</f>
        <v>Significant, cropland changed to roadway.</v>
      </c>
      <c r="F32" s="62" t="str">
        <f>VLOOKUP($A$32,EconTable,4,FALSE)</f>
        <v>Significant, cropland changed to roadway.</v>
      </c>
      <c r="G32" s="62" t="str">
        <f>VLOOKUP($A$32,EconTable,6,FALSE)</f>
        <v>Moderate increase.</v>
      </c>
      <c r="H32" s="62" t="str">
        <f>VLOOKUP($A$32,EconTable,7,FALSE)</f>
        <v>Moderate to significant.</v>
      </c>
      <c r="I32" s="62" t="str">
        <f>VLOOKUP($A$32,EconTable,8,FALSE)</f>
        <v>Slight to moderate increase.</v>
      </c>
      <c r="J32" s="62" t="str">
        <f>VLOOKUP($A$32,EconTable,9,FALSE)</f>
        <v>Situational</v>
      </c>
      <c r="K32" s="62" t="str">
        <f>VLOOKUP($A$32,EconTable,10,FALSE)</f>
        <v>Slight to moderate decrease, more efficient movement around farm</v>
      </c>
      <c r="L32" s="62" t="str">
        <f>VLOOKUP($A$32,EconTable,11,FALSE)</f>
        <v>Negligible</v>
      </c>
      <c r="M32" s="62" t="str">
        <f>VLOOKUP($A$32,EconTable,12,FALSE)</f>
        <v>Slight decrease due to land conversion</v>
      </c>
      <c r="N32" s="62" t="str">
        <f>VLOOKUP($A$32,EconTable,13,FALSE)</f>
        <v>Slight increase due to more efficient accessibility.</v>
      </c>
      <c r="O32" s="62" t="str">
        <f>VLOOKUP($A$32,EconTable,14,FALSE)</f>
        <v>Not applicable.</v>
      </c>
      <c r="P32" s="62" t="str">
        <f>VLOOKUP($A$32,EconTable,15,FALSE)</f>
        <v>Slight to moderate decrease due to construction needs.</v>
      </c>
      <c r="Q32" s="62" t="str">
        <f>VLOOKUP($A$32,EconTable,16,FALSE)</f>
        <v>Moderate decrease to slight increase.</v>
      </c>
      <c r="X32" s="193">
        <v>390</v>
      </c>
      <c r="AB32" s="191"/>
      <c r="AF32" s="194"/>
    </row>
    <row r="33" spans="4:32" ht="12.75">
      <c r="D33" s="33"/>
      <c r="X33" s="193">
        <v>391</v>
      </c>
      <c r="AB33" s="191"/>
      <c r="AF33" s="194"/>
    </row>
    <row r="34" spans="4:32" ht="12.75">
      <c r="D34" s="33"/>
      <c r="X34" s="193" t="s">
        <v>793</v>
      </c>
      <c r="AB34" s="191"/>
      <c r="AF34" s="194"/>
    </row>
    <row r="35" spans="4:32" ht="15">
      <c r="D35" s="604" t="s">
        <v>166</v>
      </c>
      <c r="E35" s="599"/>
      <c r="F35" s="600"/>
      <c r="G35" s="598" t="s">
        <v>167</v>
      </c>
      <c r="H35" s="599"/>
      <c r="I35" s="600"/>
      <c r="J35" s="202" t="s">
        <v>168</v>
      </c>
      <c r="K35" s="203" t="s">
        <v>169</v>
      </c>
      <c r="L35" s="601" t="s">
        <v>170</v>
      </c>
      <c r="M35" s="602"/>
      <c r="N35" s="602"/>
      <c r="O35" s="603"/>
      <c r="P35" s="204" t="s">
        <v>171</v>
      </c>
      <c r="Q35" s="205" t="s">
        <v>172</v>
      </c>
      <c r="X35" s="193">
        <v>394</v>
      </c>
      <c r="AB35" s="191"/>
      <c r="AF35" s="194"/>
    </row>
    <row r="36" spans="4:32" ht="15">
      <c r="D36" s="206"/>
      <c r="E36" s="206"/>
      <c r="F36" s="206"/>
      <c r="G36" s="99"/>
      <c r="H36" s="99"/>
      <c r="I36" s="206"/>
      <c r="J36" s="99"/>
      <c r="K36" s="99"/>
      <c r="L36" s="99"/>
      <c r="M36" s="44"/>
      <c r="N36" s="99"/>
      <c r="O36" s="99"/>
      <c r="P36" s="44"/>
      <c r="X36" s="193">
        <v>395</v>
      </c>
      <c r="AB36" s="191"/>
      <c r="AF36" s="194"/>
    </row>
    <row r="37" spans="1:32" ht="15.75">
      <c r="A37" s="16" t="s">
        <v>869</v>
      </c>
      <c r="B37" s="198" t="s">
        <v>870</v>
      </c>
      <c r="C37" s="198"/>
      <c r="D37" s="16" t="s">
        <v>872</v>
      </c>
      <c r="E37" s="16" t="s">
        <v>873</v>
      </c>
      <c r="F37" s="16" t="s">
        <v>872</v>
      </c>
      <c r="G37" s="16" t="s">
        <v>874</v>
      </c>
      <c r="H37" s="198" t="s">
        <v>875</v>
      </c>
      <c r="I37" s="16" t="s">
        <v>876</v>
      </c>
      <c r="J37" s="16"/>
      <c r="K37" s="16" t="s">
        <v>872</v>
      </c>
      <c r="L37" s="16"/>
      <c r="M37" s="9"/>
      <c r="N37" s="16"/>
      <c r="O37" s="16"/>
      <c r="P37" s="9"/>
      <c r="Q37" s="16" t="s">
        <v>877</v>
      </c>
      <c r="X37" s="193">
        <v>399</v>
      </c>
      <c r="AB37" s="191"/>
      <c r="AF37" s="194"/>
    </row>
    <row r="38" spans="1:32" ht="15.75">
      <c r="A38" s="199" t="s">
        <v>871</v>
      </c>
      <c r="B38" s="199" t="s">
        <v>999</v>
      </c>
      <c r="C38" s="199" t="s">
        <v>1241</v>
      </c>
      <c r="D38" s="199" t="s">
        <v>1242</v>
      </c>
      <c r="E38" s="200" t="s">
        <v>926</v>
      </c>
      <c r="F38" s="199" t="s">
        <v>927</v>
      </c>
      <c r="G38" s="200" t="s">
        <v>928</v>
      </c>
      <c r="H38" s="199" t="s">
        <v>928</v>
      </c>
      <c r="I38" s="199" t="s">
        <v>929</v>
      </c>
      <c r="J38" s="199" t="s">
        <v>266</v>
      </c>
      <c r="K38" s="199" t="s">
        <v>930</v>
      </c>
      <c r="L38" s="199" t="s">
        <v>931</v>
      </c>
      <c r="M38" s="201" t="s">
        <v>932</v>
      </c>
      <c r="N38" s="199" t="s">
        <v>933</v>
      </c>
      <c r="O38" s="199" t="s">
        <v>934</v>
      </c>
      <c r="P38" s="201" t="s">
        <v>935</v>
      </c>
      <c r="Q38" s="199" t="s">
        <v>936</v>
      </c>
      <c r="X38" s="193">
        <v>402</v>
      </c>
      <c r="AB38" s="191"/>
      <c r="AF38" s="194"/>
    </row>
    <row r="39" spans="4:32" ht="15">
      <c r="D39" s="99"/>
      <c r="E39" s="99"/>
      <c r="F39" s="99"/>
      <c r="G39" s="99"/>
      <c r="H39" s="99"/>
      <c r="I39" s="99"/>
      <c r="J39" s="99"/>
      <c r="K39" s="99"/>
      <c r="L39" s="99"/>
      <c r="M39" s="44"/>
      <c r="N39" s="99"/>
      <c r="O39" s="99"/>
      <c r="P39" s="44"/>
      <c r="X39" s="193">
        <v>410</v>
      </c>
      <c r="AB39" s="191"/>
      <c r="AF39" s="194"/>
    </row>
    <row r="40" spans="1:32" ht="12.75">
      <c r="A40" s="6" t="s">
        <v>1000</v>
      </c>
      <c r="B40" s="137">
        <v>560</v>
      </c>
      <c r="C40" s="6" t="s">
        <v>1121</v>
      </c>
      <c r="D40" s="206" t="s">
        <v>1228</v>
      </c>
      <c r="E40" s="206" t="s">
        <v>1229</v>
      </c>
      <c r="F40" s="206" t="s">
        <v>940</v>
      </c>
      <c r="G40" s="99" t="s">
        <v>1230</v>
      </c>
      <c r="H40" s="206" t="s">
        <v>1124</v>
      </c>
      <c r="I40" s="206" t="s">
        <v>943</v>
      </c>
      <c r="J40" s="99" t="s">
        <v>1231</v>
      </c>
      <c r="K40" s="135" t="s">
        <v>6</v>
      </c>
      <c r="L40" s="206" t="s">
        <v>1232</v>
      </c>
      <c r="M40" s="135" t="s">
        <v>1233</v>
      </c>
      <c r="N40" s="99" t="s">
        <v>359</v>
      </c>
      <c r="O40" s="206" t="s">
        <v>909</v>
      </c>
      <c r="P40" s="206" t="s">
        <v>749</v>
      </c>
      <c r="Q40" s="6" t="s">
        <v>602</v>
      </c>
      <c r="X40" s="193">
        <v>412</v>
      </c>
      <c r="AB40" s="191"/>
      <c r="AF40" s="194"/>
    </row>
    <row r="41" spans="1:32" ht="12.75">
      <c r="A41" s="6" t="s">
        <v>4</v>
      </c>
      <c r="B41" s="137">
        <v>311</v>
      </c>
      <c r="C41" s="6" t="s">
        <v>938</v>
      </c>
      <c r="D41" s="99" t="s">
        <v>1005</v>
      </c>
      <c r="E41" s="206" t="s">
        <v>5</v>
      </c>
      <c r="F41" s="135" t="s">
        <v>6</v>
      </c>
      <c r="G41" s="99" t="s">
        <v>7</v>
      </c>
      <c r="H41" s="206" t="s">
        <v>8</v>
      </c>
      <c r="I41" s="206" t="s">
        <v>943</v>
      </c>
      <c r="J41" s="99" t="s">
        <v>9</v>
      </c>
      <c r="K41" s="99" t="s">
        <v>10</v>
      </c>
      <c r="L41" s="206" t="s">
        <v>11</v>
      </c>
      <c r="M41" s="206" t="s">
        <v>12</v>
      </c>
      <c r="N41" s="99" t="s">
        <v>13</v>
      </c>
      <c r="O41" s="206" t="s">
        <v>14</v>
      </c>
      <c r="P41" s="206" t="s">
        <v>939</v>
      </c>
      <c r="Q41" s="78" t="s">
        <v>3</v>
      </c>
      <c r="X41" s="193">
        <v>422</v>
      </c>
      <c r="AB41" s="191"/>
      <c r="AF41" s="194"/>
    </row>
    <row r="42" spans="1:32" ht="12.75">
      <c r="A42" s="6" t="s">
        <v>1179</v>
      </c>
      <c r="B42" s="137">
        <v>365</v>
      </c>
      <c r="C42" s="6" t="s">
        <v>16</v>
      </c>
      <c r="D42" s="99" t="s">
        <v>1005</v>
      </c>
      <c r="E42" s="206" t="s">
        <v>893</v>
      </c>
      <c r="F42" s="206" t="s">
        <v>940</v>
      </c>
      <c r="G42" s="99" t="s">
        <v>896</v>
      </c>
      <c r="H42" s="99" t="s">
        <v>940</v>
      </c>
      <c r="I42" s="206" t="s">
        <v>943</v>
      </c>
      <c r="J42" s="99" t="s">
        <v>598</v>
      </c>
      <c r="K42" s="99" t="s">
        <v>598</v>
      </c>
      <c r="L42" s="99" t="s">
        <v>7</v>
      </c>
      <c r="M42" s="206" t="s">
        <v>593</v>
      </c>
      <c r="N42" s="206" t="s">
        <v>594</v>
      </c>
      <c r="O42" s="135" t="s">
        <v>1190</v>
      </c>
      <c r="P42" s="206" t="s">
        <v>595</v>
      </c>
      <c r="Q42" s="6" t="s">
        <v>3</v>
      </c>
      <c r="X42" s="193" t="s">
        <v>607</v>
      </c>
      <c r="AB42" s="191"/>
      <c r="AF42" s="194"/>
    </row>
    <row r="43" spans="1:32" ht="12.75">
      <c r="A43" s="6" t="s">
        <v>1180</v>
      </c>
      <c r="B43" s="137">
        <v>366</v>
      </c>
      <c r="C43" s="6" t="s">
        <v>16</v>
      </c>
      <c r="D43" s="99" t="s">
        <v>1005</v>
      </c>
      <c r="E43" s="206" t="s">
        <v>893</v>
      </c>
      <c r="F43" s="206" t="s">
        <v>940</v>
      </c>
      <c r="G43" s="99" t="s">
        <v>896</v>
      </c>
      <c r="H43" s="99" t="s">
        <v>940</v>
      </c>
      <c r="I43" s="206" t="s">
        <v>943</v>
      </c>
      <c r="J43" s="99" t="s">
        <v>598</v>
      </c>
      <c r="K43" s="99" t="s">
        <v>598</v>
      </c>
      <c r="L43" s="99" t="s">
        <v>7</v>
      </c>
      <c r="M43" s="206" t="s">
        <v>593</v>
      </c>
      <c r="N43" s="206" t="s">
        <v>594</v>
      </c>
      <c r="O43" s="135" t="s">
        <v>1190</v>
      </c>
      <c r="P43" s="206" t="s">
        <v>595</v>
      </c>
      <c r="Q43" s="6" t="s">
        <v>3</v>
      </c>
      <c r="X43" s="193" t="s">
        <v>794</v>
      </c>
      <c r="AB43" s="191"/>
      <c r="AF43" s="194"/>
    </row>
    <row r="44" spans="1:32" ht="12.75">
      <c r="A44" s="205" t="s">
        <v>753</v>
      </c>
      <c r="B44" s="137">
        <v>575</v>
      </c>
      <c r="C44" s="6" t="s">
        <v>1121</v>
      </c>
      <c r="D44" s="99" t="s">
        <v>1005</v>
      </c>
      <c r="E44" s="99" t="s">
        <v>939</v>
      </c>
      <c r="F44" s="206" t="s">
        <v>940</v>
      </c>
      <c r="G44" s="99" t="s">
        <v>1068</v>
      </c>
      <c r="H44" s="206" t="s">
        <v>942</v>
      </c>
      <c r="I44" s="206" t="s">
        <v>943</v>
      </c>
      <c r="J44" s="99" t="s">
        <v>754</v>
      </c>
      <c r="K44" s="99" t="s">
        <v>942</v>
      </c>
      <c r="L44" s="206" t="s">
        <v>464</v>
      </c>
      <c r="M44" s="206" t="s">
        <v>825</v>
      </c>
      <c r="N44" s="99" t="s">
        <v>359</v>
      </c>
      <c r="O44" s="206" t="s">
        <v>826</v>
      </c>
      <c r="P44" s="206" t="s">
        <v>8</v>
      </c>
      <c r="Q44" s="205" t="s">
        <v>402</v>
      </c>
      <c r="X44" s="193" t="s">
        <v>795</v>
      </c>
      <c r="AB44" s="191"/>
      <c r="AF44" s="194"/>
    </row>
    <row r="45" spans="1:32" ht="12.75">
      <c r="A45" s="6" t="s">
        <v>1181</v>
      </c>
      <c r="B45" s="137">
        <v>450</v>
      </c>
      <c r="C45" s="6" t="s">
        <v>938</v>
      </c>
      <c r="D45" s="99" t="s">
        <v>1005</v>
      </c>
      <c r="E45" s="99" t="s">
        <v>1005</v>
      </c>
      <c r="F45" s="99" t="s">
        <v>1005</v>
      </c>
      <c r="G45" s="99" t="s">
        <v>896</v>
      </c>
      <c r="H45" s="99" t="s">
        <v>896</v>
      </c>
      <c r="I45" s="206" t="s">
        <v>943</v>
      </c>
      <c r="J45" s="206" t="s">
        <v>1186</v>
      </c>
      <c r="K45" s="206" t="s">
        <v>1186</v>
      </c>
      <c r="L45" s="206" t="s">
        <v>1187</v>
      </c>
      <c r="M45" s="99" t="s">
        <v>7</v>
      </c>
      <c r="N45" s="206" t="s">
        <v>1188</v>
      </c>
      <c r="O45" s="206" t="s">
        <v>1064</v>
      </c>
      <c r="P45" s="206" t="s">
        <v>1189</v>
      </c>
      <c r="Q45" s="78" t="s">
        <v>3</v>
      </c>
      <c r="X45" s="193" t="s">
        <v>796</v>
      </c>
      <c r="AB45" s="191"/>
      <c r="AF45" s="194"/>
    </row>
    <row r="46" spans="1:32" ht="12.75">
      <c r="A46" s="6" t="s">
        <v>937</v>
      </c>
      <c r="B46" s="137">
        <v>310</v>
      </c>
      <c r="C46" s="6" t="s">
        <v>938</v>
      </c>
      <c r="D46" s="99" t="s">
        <v>1005</v>
      </c>
      <c r="E46" s="99" t="s">
        <v>939</v>
      </c>
      <c r="F46" s="206" t="s">
        <v>940</v>
      </c>
      <c r="G46" s="99" t="s">
        <v>941</v>
      </c>
      <c r="H46" s="206" t="s">
        <v>942</v>
      </c>
      <c r="I46" s="206" t="s">
        <v>943</v>
      </c>
      <c r="J46" s="99" t="s">
        <v>942</v>
      </c>
      <c r="K46" s="99" t="s">
        <v>942</v>
      </c>
      <c r="L46" s="206" t="s">
        <v>755</v>
      </c>
      <c r="M46" s="206" t="s">
        <v>756</v>
      </c>
      <c r="N46" s="206" t="s">
        <v>0</v>
      </c>
      <c r="O46" s="206" t="s">
        <v>1</v>
      </c>
      <c r="P46" s="206" t="s">
        <v>2</v>
      </c>
      <c r="Q46" s="78" t="s">
        <v>3</v>
      </c>
      <c r="X46" s="193" t="s">
        <v>100</v>
      </c>
      <c r="AB46" s="191"/>
      <c r="AF46" s="194"/>
    </row>
    <row r="47" spans="1:32" ht="12.75">
      <c r="A47" s="205" t="s">
        <v>1202</v>
      </c>
      <c r="B47" s="137">
        <v>314</v>
      </c>
      <c r="C47" s="6" t="s">
        <v>938</v>
      </c>
      <c r="D47" s="99" t="s">
        <v>1197</v>
      </c>
      <c r="E47" s="99" t="s">
        <v>1005</v>
      </c>
      <c r="F47" s="206" t="s">
        <v>1196</v>
      </c>
      <c r="G47" s="99" t="s">
        <v>943</v>
      </c>
      <c r="H47" s="206" t="s">
        <v>940</v>
      </c>
      <c r="I47" s="206" t="s">
        <v>943</v>
      </c>
      <c r="J47" s="99" t="s">
        <v>1199</v>
      </c>
      <c r="K47" s="99" t="s">
        <v>1198</v>
      </c>
      <c r="L47" s="206" t="s">
        <v>1203</v>
      </c>
      <c r="M47" s="206" t="s">
        <v>1200</v>
      </c>
      <c r="N47" s="206" t="s">
        <v>1204</v>
      </c>
      <c r="O47" s="206" t="s">
        <v>1201</v>
      </c>
      <c r="P47" s="206" t="s">
        <v>1124</v>
      </c>
      <c r="Q47" s="6" t="s">
        <v>1015</v>
      </c>
      <c r="X47" s="193" t="s">
        <v>101</v>
      </c>
      <c r="AB47" s="191"/>
      <c r="AF47" s="194"/>
    </row>
    <row r="48" spans="1:32" ht="12.75">
      <c r="A48" s="205" t="s">
        <v>1128</v>
      </c>
      <c r="B48" s="137">
        <v>322</v>
      </c>
      <c r="C48" s="6" t="s">
        <v>938</v>
      </c>
      <c r="D48" s="99" t="s">
        <v>1005</v>
      </c>
      <c r="E48" s="206" t="s">
        <v>1129</v>
      </c>
      <c r="F48" s="135" t="s">
        <v>6</v>
      </c>
      <c r="G48" s="99" t="s">
        <v>896</v>
      </c>
      <c r="H48" s="206" t="s">
        <v>940</v>
      </c>
      <c r="I48" s="206" t="s">
        <v>943</v>
      </c>
      <c r="J48" s="206" t="s">
        <v>1130</v>
      </c>
      <c r="K48" s="99" t="s">
        <v>942</v>
      </c>
      <c r="L48" s="99" t="s">
        <v>7</v>
      </c>
      <c r="M48" s="135" t="s">
        <v>354</v>
      </c>
      <c r="N48" s="206" t="s">
        <v>355</v>
      </c>
      <c r="O48" s="206" t="s">
        <v>356</v>
      </c>
      <c r="P48" s="206" t="s">
        <v>357</v>
      </c>
      <c r="Q48" s="6" t="s">
        <v>602</v>
      </c>
      <c r="X48" s="193" t="s">
        <v>102</v>
      </c>
      <c r="AB48" s="191"/>
      <c r="AF48" s="194"/>
    </row>
    <row r="49" spans="1:32" ht="12.75">
      <c r="A49" s="205" t="s">
        <v>358</v>
      </c>
      <c r="B49" s="137">
        <v>324</v>
      </c>
      <c r="C49" s="6" t="s">
        <v>938</v>
      </c>
      <c r="D49" s="99" t="s">
        <v>1005</v>
      </c>
      <c r="E49" s="99" t="s">
        <v>1005</v>
      </c>
      <c r="F49" s="206" t="s">
        <v>940</v>
      </c>
      <c r="G49" s="99" t="s">
        <v>359</v>
      </c>
      <c r="H49" s="206" t="s">
        <v>1124</v>
      </c>
      <c r="I49" s="206" t="s">
        <v>943</v>
      </c>
      <c r="J49" s="206" t="s">
        <v>1057</v>
      </c>
      <c r="K49" s="135" t="s">
        <v>6</v>
      </c>
      <c r="L49" s="135" t="s">
        <v>1058</v>
      </c>
      <c r="M49" s="206" t="s">
        <v>1059</v>
      </c>
      <c r="N49" s="206" t="s">
        <v>1060</v>
      </c>
      <c r="O49" s="206" t="s">
        <v>1</v>
      </c>
      <c r="P49" s="206" t="s">
        <v>1124</v>
      </c>
      <c r="Q49" s="6" t="s">
        <v>602</v>
      </c>
      <c r="X49" s="193" t="s">
        <v>103</v>
      </c>
      <c r="AB49" s="191"/>
      <c r="AF49" s="194"/>
    </row>
    <row r="50" spans="1:32" ht="12.75">
      <c r="A50" s="205" t="s">
        <v>1061</v>
      </c>
      <c r="B50" s="137">
        <v>326</v>
      </c>
      <c r="C50" s="6" t="s">
        <v>938</v>
      </c>
      <c r="D50" s="99" t="s">
        <v>1005</v>
      </c>
      <c r="E50" s="206" t="s">
        <v>1062</v>
      </c>
      <c r="F50" s="206" t="s">
        <v>940</v>
      </c>
      <c r="G50" s="99" t="s">
        <v>896</v>
      </c>
      <c r="H50" s="206" t="s">
        <v>940</v>
      </c>
      <c r="I50" s="206" t="s">
        <v>943</v>
      </c>
      <c r="J50" s="206" t="s">
        <v>1063</v>
      </c>
      <c r="K50" s="99" t="s">
        <v>940</v>
      </c>
      <c r="L50" s="99" t="s">
        <v>7</v>
      </c>
      <c r="M50" s="99" t="s">
        <v>7</v>
      </c>
      <c r="N50" s="99" t="s">
        <v>7</v>
      </c>
      <c r="O50" s="206" t="s">
        <v>1064</v>
      </c>
      <c r="P50" s="206" t="s">
        <v>595</v>
      </c>
      <c r="Q50" s="6" t="s">
        <v>602</v>
      </c>
      <c r="X50" s="193">
        <v>436</v>
      </c>
      <c r="AB50" s="191"/>
      <c r="AF50" s="194"/>
    </row>
    <row r="51" spans="1:32" ht="12.75">
      <c r="A51" s="6" t="s">
        <v>1182</v>
      </c>
      <c r="B51" s="137">
        <v>360</v>
      </c>
      <c r="C51" s="6" t="s">
        <v>16</v>
      </c>
      <c r="D51" s="206" t="s">
        <v>1191</v>
      </c>
      <c r="E51" s="135" t="s">
        <v>1192</v>
      </c>
      <c r="F51" s="99" t="s">
        <v>1005</v>
      </c>
      <c r="G51" s="99" t="s">
        <v>896</v>
      </c>
      <c r="H51" s="135" t="s">
        <v>451</v>
      </c>
      <c r="I51" s="206" t="s">
        <v>943</v>
      </c>
      <c r="J51" s="99" t="s">
        <v>1178</v>
      </c>
      <c r="K51" s="135" t="s">
        <v>1193</v>
      </c>
      <c r="L51" s="99" t="s">
        <v>7</v>
      </c>
      <c r="M51" s="99" t="s">
        <v>7</v>
      </c>
      <c r="N51" s="99" t="s">
        <v>359</v>
      </c>
      <c r="O51" s="135" t="s">
        <v>1194</v>
      </c>
      <c r="P51" s="135" t="s">
        <v>943</v>
      </c>
      <c r="Q51" s="78" t="s">
        <v>3</v>
      </c>
      <c r="X51" s="193">
        <v>441</v>
      </c>
      <c r="AB51" s="191"/>
      <c r="AF51" s="194"/>
    </row>
    <row r="52" spans="1:32" ht="12.75">
      <c r="A52" s="205" t="s">
        <v>1117</v>
      </c>
      <c r="B52" s="137">
        <v>397</v>
      </c>
      <c r="C52" s="6" t="s">
        <v>16</v>
      </c>
      <c r="D52" s="99" t="s">
        <v>1005</v>
      </c>
      <c r="E52" s="99" t="s">
        <v>1005</v>
      </c>
      <c r="F52" s="206" t="s">
        <v>598</v>
      </c>
      <c r="G52" s="99" t="s">
        <v>896</v>
      </c>
      <c r="H52" s="206" t="s">
        <v>940</v>
      </c>
      <c r="I52" s="206" t="s">
        <v>943</v>
      </c>
      <c r="J52" s="206" t="s">
        <v>1118</v>
      </c>
      <c r="K52" s="206" t="s">
        <v>1118</v>
      </c>
      <c r="L52" s="135" t="s">
        <v>1119</v>
      </c>
      <c r="M52" s="206" t="s">
        <v>248</v>
      </c>
      <c r="N52" s="206" t="s">
        <v>663</v>
      </c>
      <c r="O52" s="206" t="s">
        <v>590</v>
      </c>
      <c r="P52" s="206" t="s">
        <v>664</v>
      </c>
      <c r="Q52" s="6" t="s">
        <v>602</v>
      </c>
      <c r="X52" s="193">
        <v>442</v>
      </c>
      <c r="AB52" s="191"/>
      <c r="AF52" s="194"/>
    </row>
    <row r="53" spans="1:32" ht="12.75">
      <c r="A53" s="205" t="s">
        <v>603</v>
      </c>
      <c r="B53" s="137">
        <v>317</v>
      </c>
      <c r="C53" s="6" t="s">
        <v>16</v>
      </c>
      <c r="D53" s="99" t="s">
        <v>604</v>
      </c>
      <c r="E53" s="99" t="s">
        <v>939</v>
      </c>
      <c r="F53" s="206" t="s">
        <v>940</v>
      </c>
      <c r="G53" s="99" t="s">
        <v>896</v>
      </c>
      <c r="H53" s="206" t="s">
        <v>940</v>
      </c>
      <c r="I53" s="206" t="s">
        <v>943</v>
      </c>
      <c r="J53" s="206" t="s">
        <v>907</v>
      </c>
      <c r="K53" s="99" t="s">
        <v>940</v>
      </c>
      <c r="L53" s="99" t="s">
        <v>7</v>
      </c>
      <c r="M53" s="206" t="s">
        <v>908</v>
      </c>
      <c r="N53" s="99" t="s">
        <v>7</v>
      </c>
      <c r="O53" s="135" t="s">
        <v>1120</v>
      </c>
      <c r="P53" s="135" t="s">
        <v>595</v>
      </c>
      <c r="Q53" s="6" t="s">
        <v>602</v>
      </c>
      <c r="X53" s="193">
        <v>443</v>
      </c>
      <c r="AB53" s="191"/>
      <c r="AF53" s="194"/>
    </row>
    <row r="54" spans="1:32" ht="12.75">
      <c r="A54" s="205" t="s">
        <v>964</v>
      </c>
      <c r="B54" s="137">
        <v>327</v>
      </c>
      <c r="C54" s="6" t="s">
        <v>938</v>
      </c>
      <c r="D54" s="206" t="s">
        <v>1065</v>
      </c>
      <c r="E54" s="206" t="s">
        <v>1066</v>
      </c>
      <c r="F54" s="135" t="s">
        <v>1067</v>
      </c>
      <c r="G54" s="99" t="s">
        <v>1068</v>
      </c>
      <c r="H54" s="206" t="s">
        <v>942</v>
      </c>
      <c r="I54" s="206" t="s">
        <v>943</v>
      </c>
      <c r="J54" s="135" t="s">
        <v>6</v>
      </c>
      <c r="K54" s="99" t="s">
        <v>942</v>
      </c>
      <c r="L54" s="99" t="s">
        <v>7</v>
      </c>
      <c r="M54" s="99" t="s">
        <v>13</v>
      </c>
      <c r="N54" s="206" t="s">
        <v>1018</v>
      </c>
      <c r="O54" s="206" t="s">
        <v>1019</v>
      </c>
      <c r="P54" s="206" t="s">
        <v>1020</v>
      </c>
      <c r="Q54" s="6" t="s">
        <v>3</v>
      </c>
      <c r="X54" s="193">
        <v>447</v>
      </c>
      <c r="AB54" s="191"/>
      <c r="AF54" s="194"/>
    </row>
    <row r="55" spans="1:32" ht="12.75">
      <c r="A55" s="205" t="s">
        <v>965</v>
      </c>
      <c r="B55" s="137">
        <v>328</v>
      </c>
      <c r="C55" s="6" t="s">
        <v>938</v>
      </c>
      <c r="D55" s="206" t="s">
        <v>819</v>
      </c>
      <c r="E55" s="206" t="s">
        <v>820</v>
      </c>
      <c r="F55" s="135" t="s">
        <v>6</v>
      </c>
      <c r="G55" s="99" t="s">
        <v>359</v>
      </c>
      <c r="H55" s="206" t="s">
        <v>1037</v>
      </c>
      <c r="I55" s="206" t="s">
        <v>943</v>
      </c>
      <c r="J55" s="206" t="s">
        <v>1038</v>
      </c>
      <c r="K55" s="135" t="s">
        <v>6</v>
      </c>
      <c r="L55" s="135" t="s">
        <v>1039</v>
      </c>
      <c r="M55" s="206" t="s">
        <v>767</v>
      </c>
      <c r="N55" s="206" t="s">
        <v>768</v>
      </c>
      <c r="O55" s="206" t="s">
        <v>769</v>
      </c>
      <c r="P55" s="206" t="s">
        <v>770</v>
      </c>
      <c r="Q55" s="6" t="s">
        <v>3</v>
      </c>
      <c r="X55" s="193">
        <v>449</v>
      </c>
      <c r="AB55" s="191"/>
      <c r="AF55" s="194"/>
    </row>
    <row r="56" spans="1:32" ht="12.75">
      <c r="A56" s="6" t="s">
        <v>161</v>
      </c>
      <c r="B56" s="137">
        <v>656</v>
      </c>
      <c r="C56" s="6" t="s">
        <v>938</v>
      </c>
      <c r="D56" s="206" t="s">
        <v>889</v>
      </c>
      <c r="E56" s="206" t="s">
        <v>890</v>
      </c>
      <c r="F56" s="206" t="s">
        <v>940</v>
      </c>
      <c r="G56" s="99" t="s">
        <v>896</v>
      </c>
      <c r="H56" s="206" t="s">
        <v>1124</v>
      </c>
      <c r="I56" s="206" t="s">
        <v>943</v>
      </c>
      <c r="J56" s="206" t="s">
        <v>1038</v>
      </c>
      <c r="K56" s="99"/>
      <c r="L56" s="206" t="s">
        <v>144</v>
      </c>
      <c r="M56" s="206" t="s">
        <v>892</v>
      </c>
      <c r="N56" s="99" t="s">
        <v>7</v>
      </c>
      <c r="O56" s="206" t="s">
        <v>1116</v>
      </c>
      <c r="P56" s="206" t="s">
        <v>1036</v>
      </c>
      <c r="Q56" s="6" t="s">
        <v>602</v>
      </c>
      <c r="X56" s="193">
        <v>460</v>
      </c>
      <c r="AB56" s="191"/>
      <c r="AF56" s="194"/>
    </row>
    <row r="57" spans="1:32" ht="12.75">
      <c r="A57" s="6" t="s">
        <v>966</v>
      </c>
      <c r="B57" s="137">
        <v>332</v>
      </c>
      <c r="C57" s="6" t="s">
        <v>938</v>
      </c>
      <c r="D57" s="206" t="s">
        <v>777</v>
      </c>
      <c r="E57" s="206" t="s">
        <v>418</v>
      </c>
      <c r="F57" s="135" t="s">
        <v>6</v>
      </c>
      <c r="G57" s="99" t="s">
        <v>896</v>
      </c>
      <c r="H57" s="206" t="s">
        <v>1124</v>
      </c>
      <c r="I57" s="206" t="s">
        <v>943</v>
      </c>
      <c r="J57" s="206" t="s">
        <v>419</v>
      </c>
      <c r="K57" s="99" t="s">
        <v>13</v>
      </c>
      <c r="L57" s="206" t="s">
        <v>420</v>
      </c>
      <c r="M57" s="206" t="s">
        <v>421</v>
      </c>
      <c r="N57" s="206" t="s">
        <v>422</v>
      </c>
      <c r="O57" s="206" t="s">
        <v>703</v>
      </c>
      <c r="P57" s="206" t="s">
        <v>595</v>
      </c>
      <c r="Q57" s="78" t="s">
        <v>3</v>
      </c>
      <c r="X57" s="193">
        <v>464</v>
      </c>
      <c r="AB57" s="191"/>
      <c r="AF57" s="194"/>
    </row>
    <row r="58" spans="1:32" ht="12.75">
      <c r="A58" s="205" t="s">
        <v>967</v>
      </c>
      <c r="B58" s="137">
        <v>330</v>
      </c>
      <c r="C58" s="6" t="s">
        <v>938</v>
      </c>
      <c r="D58" s="99" t="s">
        <v>1005</v>
      </c>
      <c r="E58" s="206" t="s">
        <v>771</v>
      </c>
      <c r="F58" s="135" t="s">
        <v>6</v>
      </c>
      <c r="G58" s="99" t="s">
        <v>359</v>
      </c>
      <c r="H58" s="206" t="s">
        <v>1124</v>
      </c>
      <c r="I58" s="206" t="s">
        <v>943</v>
      </c>
      <c r="J58" s="206" t="s">
        <v>772</v>
      </c>
      <c r="K58" s="135" t="s">
        <v>6</v>
      </c>
      <c r="L58" s="99" t="s">
        <v>359</v>
      </c>
      <c r="M58" s="206" t="s">
        <v>773</v>
      </c>
      <c r="N58" s="99" t="s">
        <v>13</v>
      </c>
      <c r="O58" s="206" t="s">
        <v>774</v>
      </c>
      <c r="P58" s="206" t="s">
        <v>939</v>
      </c>
      <c r="Q58" s="6" t="s">
        <v>3</v>
      </c>
      <c r="X58" s="193">
        <v>466</v>
      </c>
      <c r="AB58" s="191"/>
      <c r="AF58" s="194"/>
    </row>
    <row r="59" spans="1:32" ht="12.75">
      <c r="A59" s="205" t="s">
        <v>775</v>
      </c>
      <c r="B59" s="137">
        <v>331</v>
      </c>
      <c r="C59" s="6" t="s">
        <v>938</v>
      </c>
      <c r="D59" s="99" t="s">
        <v>1005</v>
      </c>
      <c r="E59" s="206" t="s">
        <v>771</v>
      </c>
      <c r="F59" s="135" t="s">
        <v>6</v>
      </c>
      <c r="G59" s="99" t="s">
        <v>941</v>
      </c>
      <c r="H59" s="206" t="s">
        <v>776</v>
      </c>
      <c r="I59" s="206" t="s">
        <v>943</v>
      </c>
      <c r="J59" s="206" t="s">
        <v>772</v>
      </c>
      <c r="K59" s="135" t="s">
        <v>6</v>
      </c>
      <c r="L59" s="99" t="s">
        <v>7</v>
      </c>
      <c r="M59" s="206" t="s">
        <v>773</v>
      </c>
      <c r="N59" s="99" t="s">
        <v>13</v>
      </c>
      <c r="O59" s="206" t="s">
        <v>774</v>
      </c>
      <c r="P59" s="206" t="s">
        <v>939</v>
      </c>
      <c r="Q59" s="6" t="s">
        <v>3</v>
      </c>
      <c r="X59" s="193">
        <v>468</v>
      </c>
      <c r="AB59" s="191"/>
      <c r="AF59" s="194"/>
    </row>
    <row r="60" spans="1:32" ht="12.75">
      <c r="A60" s="205" t="s">
        <v>704</v>
      </c>
      <c r="B60" s="137">
        <v>335</v>
      </c>
      <c r="C60" s="6" t="s">
        <v>938</v>
      </c>
      <c r="D60" s="206" t="s">
        <v>705</v>
      </c>
      <c r="E60" s="99" t="s">
        <v>1124</v>
      </c>
      <c r="F60" s="206" t="s">
        <v>940</v>
      </c>
      <c r="G60" s="99" t="s">
        <v>896</v>
      </c>
      <c r="H60" s="206" t="s">
        <v>1124</v>
      </c>
      <c r="I60" s="206" t="s">
        <v>943</v>
      </c>
      <c r="J60" s="206" t="s">
        <v>706</v>
      </c>
      <c r="K60" s="99"/>
      <c r="L60" s="206" t="s">
        <v>588</v>
      </c>
      <c r="M60" s="206" t="s">
        <v>589</v>
      </c>
      <c r="N60" s="206" t="s">
        <v>0</v>
      </c>
      <c r="O60" s="206" t="s">
        <v>590</v>
      </c>
      <c r="P60" s="206" t="s">
        <v>1124</v>
      </c>
      <c r="Q60" s="78" t="s">
        <v>591</v>
      </c>
      <c r="X60" s="193">
        <v>472</v>
      </c>
      <c r="AB60" s="191"/>
      <c r="AF60" s="194"/>
    </row>
    <row r="61" spans="1:32" ht="12.75">
      <c r="A61" s="205" t="s">
        <v>1016</v>
      </c>
      <c r="B61" s="137">
        <v>340</v>
      </c>
      <c r="C61" s="6" t="s">
        <v>938</v>
      </c>
      <c r="D61" s="206" t="s">
        <v>1017</v>
      </c>
      <c r="E61" s="206" t="s">
        <v>335</v>
      </c>
      <c r="F61" s="135" t="s">
        <v>1008</v>
      </c>
      <c r="G61" s="99" t="s">
        <v>359</v>
      </c>
      <c r="H61" s="206" t="s">
        <v>940</v>
      </c>
      <c r="I61" s="206" t="s">
        <v>943</v>
      </c>
      <c r="J61" s="99" t="s">
        <v>336</v>
      </c>
      <c r="K61" s="135" t="s">
        <v>6</v>
      </c>
      <c r="L61" s="206" t="s">
        <v>190</v>
      </c>
      <c r="M61" s="206" t="s">
        <v>634</v>
      </c>
      <c r="N61" s="206" t="s">
        <v>747</v>
      </c>
      <c r="O61" s="206" t="s">
        <v>748</v>
      </c>
      <c r="P61" s="206" t="s">
        <v>749</v>
      </c>
      <c r="Q61" s="6" t="s">
        <v>3</v>
      </c>
      <c r="X61" s="193">
        <v>484</v>
      </c>
      <c r="AB61" s="191"/>
      <c r="AF61" s="194"/>
    </row>
    <row r="62" spans="1:32" ht="12.75">
      <c r="A62" s="205" t="s">
        <v>968</v>
      </c>
      <c r="B62" s="137">
        <v>342</v>
      </c>
      <c r="C62" s="6" t="s">
        <v>938</v>
      </c>
      <c r="D62" s="206" t="s">
        <v>750</v>
      </c>
      <c r="E62" s="135" t="s">
        <v>751</v>
      </c>
      <c r="F62" s="135" t="s">
        <v>6</v>
      </c>
      <c r="G62" s="99" t="s">
        <v>896</v>
      </c>
      <c r="H62" s="206" t="s">
        <v>940</v>
      </c>
      <c r="I62" s="206" t="s">
        <v>943</v>
      </c>
      <c r="J62" s="206" t="s">
        <v>808</v>
      </c>
      <c r="K62" s="99" t="s">
        <v>809</v>
      </c>
      <c r="L62" s="206" t="s">
        <v>619</v>
      </c>
      <c r="M62" s="206" t="s">
        <v>620</v>
      </c>
      <c r="N62" s="206" t="s">
        <v>621</v>
      </c>
      <c r="O62" s="206" t="s">
        <v>423</v>
      </c>
      <c r="P62" s="135" t="s">
        <v>595</v>
      </c>
      <c r="Q62" s="6" t="s">
        <v>602</v>
      </c>
      <c r="X62" s="193">
        <v>490</v>
      </c>
      <c r="AB62" s="191"/>
      <c r="AF62" s="194"/>
    </row>
    <row r="63" spans="1:32" ht="12.75">
      <c r="A63" s="205" t="s">
        <v>43</v>
      </c>
      <c r="B63" s="137" t="s">
        <v>969</v>
      </c>
      <c r="C63" s="6" t="s">
        <v>938</v>
      </c>
      <c r="D63" s="99" t="s">
        <v>941</v>
      </c>
      <c r="E63" s="99" t="s">
        <v>939</v>
      </c>
      <c r="F63" s="135" t="s">
        <v>6</v>
      </c>
      <c r="G63" s="99" t="s">
        <v>359</v>
      </c>
      <c r="H63" s="206" t="s">
        <v>1124</v>
      </c>
      <c r="I63" s="206" t="s">
        <v>943</v>
      </c>
      <c r="J63" s="206" t="s">
        <v>772</v>
      </c>
      <c r="K63" s="99" t="s">
        <v>942</v>
      </c>
      <c r="L63" s="206" t="s">
        <v>44</v>
      </c>
      <c r="M63" s="206" t="s">
        <v>45</v>
      </c>
      <c r="N63" s="99" t="s">
        <v>13</v>
      </c>
      <c r="O63" s="206" t="s">
        <v>46</v>
      </c>
      <c r="P63" s="206" t="s">
        <v>436</v>
      </c>
      <c r="Q63" s="78" t="s">
        <v>3</v>
      </c>
      <c r="X63" s="193">
        <v>500</v>
      </c>
      <c r="AB63" s="191"/>
      <c r="AF63" s="194"/>
    </row>
    <row r="64" spans="1:32" ht="12.75">
      <c r="A64" s="205" t="s">
        <v>47</v>
      </c>
      <c r="B64" s="137" t="s">
        <v>971</v>
      </c>
      <c r="C64" s="6" t="s">
        <v>938</v>
      </c>
      <c r="D64" s="99" t="s">
        <v>941</v>
      </c>
      <c r="E64" s="99" t="s">
        <v>939</v>
      </c>
      <c r="F64" s="135" t="s">
        <v>6</v>
      </c>
      <c r="G64" s="99" t="s">
        <v>359</v>
      </c>
      <c r="H64" s="99" t="s">
        <v>1124</v>
      </c>
      <c r="I64" s="206" t="s">
        <v>943</v>
      </c>
      <c r="J64" s="206" t="s">
        <v>772</v>
      </c>
      <c r="K64" s="99" t="s">
        <v>942</v>
      </c>
      <c r="L64" s="206" t="s">
        <v>48</v>
      </c>
      <c r="M64" s="206" t="s">
        <v>49</v>
      </c>
      <c r="N64" s="99" t="s">
        <v>13</v>
      </c>
      <c r="O64" s="206" t="s">
        <v>46</v>
      </c>
      <c r="P64" s="206" t="s">
        <v>436</v>
      </c>
      <c r="Q64" s="78" t="s">
        <v>3</v>
      </c>
      <c r="X64" s="193">
        <v>511</v>
      </c>
      <c r="AB64" s="191"/>
      <c r="AF64" s="194"/>
    </row>
    <row r="65" spans="1:32" ht="12.75">
      <c r="A65" s="205" t="s">
        <v>50</v>
      </c>
      <c r="B65" s="137" t="s">
        <v>970</v>
      </c>
      <c r="C65" s="6" t="s">
        <v>938</v>
      </c>
      <c r="D65" s="99" t="s">
        <v>941</v>
      </c>
      <c r="E65" s="99" t="s">
        <v>939</v>
      </c>
      <c r="F65" s="135" t="s">
        <v>6</v>
      </c>
      <c r="G65" s="99" t="s">
        <v>1068</v>
      </c>
      <c r="H65" s="99" t="s">
        <v>942</v>
      </c>
      <c r="I65" s="206" t="s">
        <v>943</v>
      </c>
      <c r="J65" s="206" t="s">
        <v>772</v>
      </c>
      <c r="K65" s="99" t="s">
        <v>942</v>
      </c>
      <c r="L65" s="206" t="s">
        <v>51</v>
      </c>
      <c r="M65" s="206" t="s">
        <v>52</v>
      </c>
      <c r="N65" s="206" t="s">
        <v>689</v>
      </c>
      <c r="O65" s="206" t="s">
        <v>1019</v>
      </c>
      <c r="P65" s="206" t="s">
        <v>436</v>
      </c>
      <c r="Q65" s="78" t="s">
        <v>3</v>
      </c>
      <c r="X65" s="193">
        <v>512</v>
      </c>
      <c r="AB65" s="191"/>
      <c r="AF65" s="194"/>
    </row>
    <row r="66" spans="1:32" ht="12.75">
      <c r="A66" s="205" t="s">
        <v>972</v>
      </c>
      <c r="B66" s="137">
        <v>348</v>
      </c>
      <c r="C66" s="6" t="s">
        <v>16</v>
      </c>
      <c r="D66" s="206" t="s">
        <v>437</v>
      </c>
      <c r="E66" s="206" t="s">
        <v>438</v>
      </c>
      <c r="F66" s="206" t="s">
        <v>598</v>
      </c>
      <c r="G66" s="99" t="s">
        <v>1068</v>
      </c>
      <c r="H66" s="99" t="s">
        <v>942</v>
      </c>
      <c r="I66" s="206" t="s">
        <v>943</v>
      </c>
      <c r="J66" s="206" t="s">
        <v>439</v>
      </c>
      <c r="K66" s="99" t="s">
        <v>897</v>
      </c>
      <c r="L66" s="99" t="s">
        <v>7</v>
      </c>
      <c r="M66" s="206" t="s">
        <v>249</v>
      </c>
      <c r="N66" s="99" t="s">
        <v>359</v>
      </c>
      <c r="O66" s="206" t="s">
        <v>590</v>
      </c>
      <c r="P66" s="206" t="s">
        <v>635</v>
      </c>
      <c r="Q66" s="6" t="s">
        <v>602</v>
      </c>
      <c r="X66" s="193">
        <v>516</v>
      </c>
      <c r="AB66" s="191"/>
      <c r="AF66" s="194"/>
    </row>
    <row r="67" spans="1:32" ht="12.75">
      <c r="A67" s="205" t="s">
        <v>973</v>
      </c>
      <c r="B67" s="137">
        <v>402</v>
      </c>
      <c r="C67" s="6" t="s">
        <v>16</v>
      </c>
      <c r="D67" s="206" t="s">
        <v>636</v>
      </c>
      <c r="E67" s="99" t="s">
        <v>1020</v>
      </c>
      <c r="F67" s="206" t="s">
        <v>598</v>
      </c>
      <c r="G67" s="99" t="s">
        <v>896</v>
      </c>
      <c r="H67" s="99" t="s">
        <v>1124</v>
      </c>
      <c r="I67" s="206" t="s">
        <v>943</v>
      </c>
      <c r="J67" s="206" t="s">
        <v>439</v>
      </c>
      <c r="K67" s="99" t="s">
        <v>897</v>
      </c>
      <c r="L67" s="99" t="s">
        <v>7</v>
      </c>
      <c r="M67" s="206" t="s">
        <v>273</v>
      </c>
      <c r="N67" s="99" t="s">
        <v>359</v>
      </c>
      <c r="O67" s="206" t="s">
        <v>590</v>
      </c>
      <c r="P67" s="206" t="s">
        <v>635</v>
      </c>
      <c r="Q67" s="6" t="s">
        <v>602</v>
      </c>
      <c r="X67" s="193" t="s">
        <v>104</v>
      </c>
      <c r="AB67" s="191"/>
      <c r="AF67" s="194"/>
    </row>
    <row r="68" spans="1:32" ht="12.75">
      <c r="A68" s="205" t="s">
        <v>974</v>
      </c>
      <c r="B68" s="137">
        <v>349</v>
      </c>
      <c r="C68" s="6" t="s">
        <v>16</v>
      </c>
      <c r="D68" s="206" t="s">
        <v>636</v>
      </c>
      <c r="E68" s="99" t="s">
        <v>1020</v>
      </c>
      <c r="F68" s="206" t="s">
        <v>598</v>
      </c>
      <c r="G68" s="99" t="s">
        <v>896</v>
      </c>
      <c r="H68" s="99" t="s">
        <v>1124</v>
      </c>
      <c r="I68" s="206" t="s">
        <v>943</v>
      </c>
      <c r="J68" s="206" t="s">
        <v>439</v>
      </c>
      <c r="K68" s="99" t="s">
        <v>897</v>
      </c>
      <c r="L68" s="99" t="s">
        <v>7</v>
      </c>
      <c r="M68" s="135" t="s">
        <v>191</v>
      </c>
      <c r="N68" s="99" t="s">
        <v>359</v>
      </c>
      <c r="O68" s="206" t="s">
        <v>192</v>
      </c>
      <c r="P68" s="206" t="s">
        <v>635</v>
      </c>
      <c r="Q68" s="6" t="s">
        <v>602</v>
      </c>
      <c r="X68" s="193" t="s">
        <v>105</v>
      </c>
      <c r="AB68" s="191"/>
      <c r="AF68" s="194"/>
    </row>
    <row r="69" spans="1:32" ht="12.75">
      <c r="A69" s="6" t="s">
        <v>1183</v>
      </c>
      <c r="B69" s="137">
        <v>324</v>
      </c>
      <c r="C69" s="6" t="s">
        <v>1184</v>
      </c>
      <c r="D69" s="99" t="s">
        <v>1005</v>
      </c>
      <c r="E69" s="99" t="s">
        <v>1005</v>
      </c>
      <c r="F69" s="135" t="s">
        <v>1008</v>
      </c>
      <c r="G69" s="99" t="s">
        <v>7</v>
      </c>
      <c r="H69" s="99" t="s">
        <v>29</v>
      </c>
      <c r="I69" s="206" t="s">
        <v>943</v>
      </c>
      <c r="J69" s="99" t="s">
        <v>785</v>
      </c>
      <c r="K69" s="99" t="s">
        <v>942</v>
      </c>
      <c r="L69" s="206" t="s">
        <v>432</v>
      </c>
      <c r="M69" s="135" t="s">
        <v>433</v>
      </c>
      <c r="N69" s="99" t="s">
        <v>434</v>
      </c>
      <c r="O69" s="206" t="s">
        <v>435</v>
      </c>
      <c r="P69" s="206" t="s">
        <v>436</v>
      </c>
      <c r="Q69" s="78" t="s">
        <v>3</v>
      </c>
      <c r="X69" s="193" t="s">
        <v>106</v>
      </c>
      <c r="AB69" s="191"/>
      <c r="AF69" s="194"/>
    </row>
    <row r="70" spans="1:32" ht="12.75">
      <c r="A70" s="205" t="s">
        <v>758</v>
      </c>
      <c r="B70" s="137">
        <v>356</v>
      </c>
      <c r="C70" s="6" t="s">
        <v>1121</v>
      </c>
      <c r="D70" s="206" t="s">
        <v>849</v>
      </c>
      <c r="E70" s="206" t="s">
        <v>850</v>
      </c>
      <c r="F70" s="206" t="s">
        <v>598</v>
      </c>
      <c r="G70" s="99" t="s">
        <v>896</v>
      </c>
      <c r="H70" s="99" t="s">
        <v>1124</v>
      </c>
      <c r="I70" s="206" t="s">
        <v>943</v>
      </c>
      <c r="J70" s="99" t="s">
        <v>13</v>
      </c>
      <c r="K70" s="99" t="s">
        <v>13</v>
      </c>
      <c r="L70" s="206" t="s">
        <v>528</v>
      </c>
      <c r="M70" s="99" t="s">
        <v>7</v>
      </c>
      <c r="N70" s="206" t="s">
        <v>529</v>
      </c>
      <c r="O70" s="206" t="s">
        <v>590</v>
      </c>
      <c r="P70" s="206" t="s">
        <v>635</v>
      </c>
      <c r="Q70" s="6" t="s">
        <v>602</v>
      </c>
      <c r="X70" s="193" t="s">
        <v>33</v>
      </c>
      <c r="AB70" s="191"/>
      <c r="AF70" s="194"/>
    </row>
    <row r="71" spans="1:32" ht="12.75">
      <c r="A71" s="6" t="s">
        <v>975</v>
      </c>
      <c r="B71" s="137">
        <v>362</v>
      </c>
      <c r="C71" s="6" t="s">
        <v>1121</v>
      </c>
      <c r="D71" s="206" t="s">
        <v>203</v>
      </c>
      <c r="E71" s="206" t="s">
        <v>204</v>
      </c>
      <c r="F71" s="206" t="s">
        <v>598</v>
      </c>
      <c r="G71" s="99" t="s">
        <v>1068</v>
      </c>
      <c r="H71" s="99" t="s">
        <v>942</v>
      </c>
      <c r="I71" s="206" t="s">
        <v>943</v>
      </c>
      <c r="J71" s="99" t="s">
        <v>13</v>
      </c>
      <c r="K71" s="99" t="s">
        <v>13</v>
      </c>
      <c r="L71" s="99" t="s">
        <v>7</v>
      </c>
      <c r="M71" s="99" t="s">
        <v>7</v>
      </c>
      <c r="N71" s="99" t="s">
        <v>7</v>
      </c>
      <c r="O71" s="206" t="s">
        <v>590</v>
      </c>
      <c r="P71" s="206" t="s">
        <v>635</v>
      </c>
      <c r="Q71" s="6" t="s">
        <v>602</v>
      </c>
      <c r="X71" s="193">
        <v>533</v>
      </c>
      <c r="AB71" s="191"/>
      <c r="AF71" s="194"/>
    </row>
    <row r="72" spans="1:32" ht="12.75">
      <c r="A72" s="6" t="s">
        <v>424</v>
      </c>
      <c r="B72" s="137">
        <v>342</v>
      </c>
      <c r="C72" s="6" t="s">
        <v>16</v>
      </c>
      <c r="D72" s="99" t="s">
        <v>1005</v>
      </c>
      <c r="E72" s="99" t="s">
        <v>1005</v>
      </c>
      <c r="F72" s="206" t="s">
        <v>940</v>
      </c>
      <c r="G72" s="99" t="s">
        <v>1068</v>
      </c>
      <c r="H72" s="206" t="s">
        <v>425</v>
      </c>
      <c r="I72" s="206" t="s">
        <v>943</v>
      </c>
      <c r="J72" s="206" t="s">
        <v>426</v>
      </c>
      <c r="K72" s="206" t="s">
        <v>427</v>
      </c>
      <c r="L72" s="206" t="s">
        <v>428</v>
      </c>
      <c r="M72" s="206" t="s">
        <v>428</v>
      </c>
      <c r="N72" s="206" t="s">
        <v>429</v>
      </c>
      <c r="O72" s="206" t="s">
        <v>430</v>
      </c>
      <c r="P72" s="206" t="s">
        <v>942</v>
      </c>
      <c r="Q72" s="6" t="s">
        <v>602</v>
      </c>
      <c r="X72" s="193">
        <v>543</v>
      </c>
      <c r="AB72" s="191"/>
      <c r="AF72" s="194"/>
    </row>
    <row r="73" spans="1:32" ht="12.75">
      <c r="A73" s="78" t="s">
        <v>450</v>
      </c>
      <c r="B73" s="137">
        <v>647</v>
      </c>
      <c r="C73" s="6" t="s">
        <v>938</v>
      </c>
      <c r="D73" s="99" t="s">
        <v>1005</v>
      </c>
      <c r="E73" s="99" t="s">
        <v>1005</v>
      </c>
      <c r="F73" s="135" t="s">
        <v>6</v>
      </c>
      <c r="G73" s="99" t="s">
        <v>941</v>
      </c>
      <c r="H73" s="99" t="s">
        <v>13</v>
      </c>
      <c r="I73" s="206" t="s">
        <v>943</v>
      </c>
      <c r="J73" s="206" t="s">
        <v>163</v>
      </c>
      <c r="K73" s="99" t="s">
        <v>989</v>
      </c>
      <c r="L73" s="206" t="s">
        <v>569</v>
      </c>
      <c r="M73" s="206" t="s">
        <v>1236</v>
      </c>
      <c r="N73" s="99" t="s">
        <v>7</v>
      </c>
      <c r="O73" s="206" t="s">
        <v>1237</v>
      </c>
      <c r="P73" s="135" t="s">
        <v>595</v>
      </c>
      <c r="Q73" s="6" t="s">
        <v>602</v>
      </c>
      <c r="X73" s="193">
        <v>544</v>
      </c>
      <c r="AB73" s="191"/>
      <c r="AF73" s="194"/>
    </row>
    <row r="74" spans="1:32" ht="12.75">
      <c r="A74" s="6" t="s">
        <v>674</v>
      </c>
      <c r="B74" s="137">
        <v>382</v>
      </c>
      <c r="C74" s="6" t="s">
        <v>1121</v>
      </c>
      <c r="D74" s="99" t="s">
        <v>1005</v>
      </c>
      <c r="E74" s="99" t="s">
        <v>1005</v>
      </c>
      <c r="F74" s="135" t="s">
        <v>1008</v>
      </c>
      <c r="G74" s="99" t="s">
        <v>896</v>
      </c>
      <c r="H74" s="99" t="s">
        <v>1124</v>
      </c>
      <c r="I74" s="206" t="s">
        <v>943</v>
      </c>
      <c r="J74" s="99" t="s">
        <v>675</v>
      </c>
      <c r="K74" s="99" t="s">
        <v>13</v>
      </c>
      <c r="L74" s="99" t="s">
        <v>7</v>
      </c>
      <c r="M74" s="206" t="s">
        <v>676</v>
      </c>
      <c r="N74" s="99" t="s">
        <v>7</v>
      </c>
      <c r="O74" s="206" t="s">
        <v>922</v>
      </c>
      <c r="P74" s="135" t="s">
        <v>1124</v>
      </c>
      <c r="Q74" s="6" t="s">
        <v>602</v>
      </c>
      <c r="X74" s="193">
        <v>548</v>
      </c>
      <c r="AB74" s="191"/>
      <c r="AF74" s="194"/>
    </row>
    <row r="75" spans="1:32" ht="12.75">
      <c r="A75" s="6" t="s">
        <v>976</v>
      </c>
      <c r="B75" s="137">
        <v>386</v>
      </c>
      <c r="C75" s="6" t="s">
        <v>1121</v>
      </c>
      <c r="D75" s="206" t="s">
        <v>677</v>
      </c>
      <c r="E75" s="206" t="s">
        <v>678</v>
      </c>
      <c r="F75" s="135" t="s">
        <v>6</v>
      </c>
      <c r="G75" s="99" t="s">
        <v>1068</v>
      </c>
      <c r="H75" s="99" t="s">
        <v>942</v>
      </c>
      <c r="I75" s="206" t="s">
        <v>943</v>
      </c>
      <c r="J75" s="206" t="s">
        <v>679</v>
      </c>
      <c r="K75" s="99" t="s">
        <v>13</v>
      </c>
      <c r="L75" s="206" t="s">
        <v>680</v>
      </c>
      <c r="M75" s="99" t="s">
        <v>13</v>
      </c>
      <c r="N75" s="206" t="s">
        <v>681</v>
      </c>
      <c r="O75" s="206" t="s">
        <v>1019</v>
      </c>
      <c r="P75" s="206" t="s">
        <v>939</v>
      </c>
      <c r="Q75" s="6" t="s">
        <v>3</v>
      </c>
      <c r="X75" s="193">
        <v>550</v>
      </c>
      <c r="AB75" s="191"/>
      <c r="AF75" s="194"/>
    </row>
    <row r="76" spans="1:32" ht="12.75">
      <c r="A76" s="6" t="s">
        <v>977</v>
      </c>
      <c r="B76" s="137">
        <v>393</v>
      </c>
      <c r="C76" s="6" t="s">
        <v>938</v>
      </c>
      <c r="D76" s="206" t="s">
        <v>177</v>
      </c>
      <c r="E76" s="206" t="s">
        <v>678</v>
      </c>
      <c r="F76" s="135" t="s">
        <v>6</v>
      </c>
      <c r="G76" s="99" t="s">
        <v>1068</v>
      </c>
      <c r="H76" s="99" t="s">
        <v>942</v>
      </c>
      <c r="I76" s="206" t="s">
        <v>943</v>
      </c>
      <c r="J76" s="99" t="s">
        <v>178</v>
      </c>
      <c r="K76" s="99" t="s">
        <v>1124</v>
      </c>
      <c r="L76" s="206" t="s">
        <v>179</v>
      </c>
      <c r="M76" s="99" t="s">
        <v>13</v>
      </c>
      <c r="N76" s="99" t="s">
        <v>13</v>
      </c>
      <c r="O76" s="206" t="s">
        <v>1019</v>
      </c>
      <c r="P76" s="206" t="s">
        <v>939</v>
      </c>
      <c r="Q76" s="6" t="s">
        <v>602</v>
      </c>
      <c r="X76" s="193" t="s">
        <v>42</v>
      </c>
      <c r="AB76" s="191"/>
      <c r="AF76" s="194"/>
    </row>
    <row r="77" spans="1:32" ht="12.75">
      <c r="A77" s="6" t="s">
        <v>733</v>
      </c>
      <c r="B77" s="137">
        <v>394</v>
      </c>
      <c r="C77" s="6" t="s">
        <v>1121</v>
      </c>
      <c r="D77" s="206" t="s">
        <v>490</v>
      </c>
      <c r="E77" s="206" t="s">
        <v>491</v>
      </c>
      <c r="F77" s="135" t="s">
        <v>1008</v>
      </c>
      <c r="G77" s="99" t="s">
        <v>1068</v>
      </c>
      <c r="H77" s="99" t="s">
        <v>942</v>
      </c>
      <c r="I77" s="206" t="s">
        <v>943</v>
      </c>
      <c r="J77" s="99" t="s">
        <v>178</v>
      </c>
      <c r="K77" s="99" t="s">
        <v>13</v>
      </c>
      <c r="L77" s="99" t="s">
        <v>7</v>
      </c>
      <c r="M77" s="206" t="s">
        <v>1112</v>
      </c>
      <c r="N77" s="206" t="s">
        <v>1113</v>
      </c>
      <c r="O77" s="206" t="s">
        <v>1019</v>
      </c>
      <c r="P77" s="206" t="s">
        <v>939</v>
      </c>
      <c r="Q77" s="6" t="s">
        <v>1015</v>
      </c>
      <c r="X77" s="193">
        <v>554</v>
      </c>
      <c r="AB77" s="191"/>
      <c r="AF77" s="194"/>
    </row>
    <row r="78" spans="1:32" ht="12.75">
      <c r="A78" s="6" t="s">
        <v>1185</v>
      </c>
      <c r="B78" s="137">
        <v>396</v>
      </c>
      <c r="C78" s="6" t="s">
        <v>1121</v>
      </c>
      <c r="D78" s="99" t="s">
        <v>1195</v>
      </c>
      <c r="E78" s="99" t="s">
        <v>1005</v>
      </c>
      <c r="F78" s="206" t="s">
        <v>598</v>
      </c>
      <c r="G78" s="99" t="s">
        <v>896</v>
      </c>
      <c r="H78" s="99" t="s">
        <v>1124</v>
      </c>
      <c r="I78" s="206" t="s">
        <v>943</v>
      </c>
      <c r="J78" s="206" t="s">
        <v>666</v>
      </c>
      <c r="K78" s="206" t="s">
        <v>666</v>
      </c>
      <c r="L78" s="206" t="s">
        <v>667</v>
      </c>
      <c r="M78" s="206" t="s">
        <v>668</v>
      </c>
      <c r="N78" s="99" t="s">
        <v>7</v>
      </c>
      <c r="O78" s="206" t="s">
        <v>669</v>
      </c>
      <c r="P78" s="206" t="s">
        <v>664</v>
      </c>
      <c r="Q78" s="6" t="s">
        <v>602</v>
      </c>
      <c r="X78" s="193">
        <v>558</v>
      </c>
      <c r="AB78" s="191"/>
      <c r="AF78" s="194"/>
    </row>
    <row r="79" spans="1:32" ht="12.75">
      <c r="A79" s="205" t="s">
        <v>665</v>
      </c>
      <c r="B79" s="137">
        <v>398</v>
      </c>
      <c r="C79" s="6" t="s">
        <v>1121</v>
      </c>
      <c r="D79" s="99" t="s">
        <v>1068</v>
      </c>
      <c r="E79" s="99" t="s">
        <v>1005</v>
      </c>
      <c r="F79" s="206" t="s">
        <v>598</v>
      </c>
      <c r="G79" s="99" t="s">
        <v>896</v>
      </c>
      <c r="H79" s="99" t="s">
        <v>1124</v>
      </c>
      <c r="I79" s="206" t="s">
        <v>943</v>
      </c>
      <c r="J79" s="206" t="s">
        <v>666</v>
      </c>
      <c r="K79" s="206" t="s">
        <v>666</v>
      </c>
      <c r="L79" s="206" t="s">
        <v>667</v>
      </c>
      <c r="M79" s="206" t="s">
        <v>668</v>
      </c>
      <c r="N79" s="99" t="s">
        <v>7</v>
      </c>
      <c r="O79" s="206" t="s">
        <v>669</v>
      </c>
      <c r="P79" s="206" t="s">
        <v>664</v>
      </c>
      <c r="Q79" s="6" t="s">
        <v>602</v>
      </c>
      <c r="X79" s="193">
        <v>560</v>
      </c>
      <c r="AB79" s="191"/>
      <c r="AF79" s="194"/>
    </row>
    <row r="80" spans="1:32" ht="12.75">
      <c r="A80" s="205" t="s">
        <v>978</v>
      </c>
      <c r="B80" s="137">
        <v>395</v>
      </c>
      <c r="C80" s="6" t="s">
        <v>1121</v>
      </c>
      <c r="D80" s="99" t="s">
        <v>1005</v>
      </c>
      <c r="E80" s="99" t="s">
        <v>1005</v>
      </c>
      <c r="F80" s="206" t="s">
        <v>940</v>
      </c>
      <c r="G80" s="99" t="s">
        <v>1068</v>
      </c>
      <c r="H80" s="99" t="s">
        <v>942</v>
      </c>
      <c r="I80" s="206" t="s">
        <v>943</v>
      </c>
      <c r="J80" s="99" t="s">
        <v>1114</v>
      </c>
      <c r="K80" s="99" t="s">
        <v>1124</v>
      </c>
      <c r="L80" s="206" t="s">
        <v>1115</v>
      </c>
      <c r="M80" s="206" t="s">
        <v>1115</v>
      </c>
      <c r="N80" s="99" t="s">
        <v>7</v>
      </c>
      <c r="O80" s="206" t="s">
        <v>1116</v>
      </c>
      <c r="P80" s="206" t="s">
        <v>673</v>
      </c>
      <c r="Q80" s="6" t="s">
        <v>602</v>
      </c>
      <c r="X80" s="193">
        <v>561</v>
      </c>
      <c r="AB80" s="191"/>
      <c r="AF80" s="194"/>
    </row>
    <row r="81" spans="1:32" ht="12.75">
      <c r="A81" s="205" t="s">
        <v>670</v>
      </c>
      <c r="B81" s="137">
        <v>399</v>
      </c>
      <c r="C81" s="6" t="s">
        <v>16</v>
      </c>
      <c r="D81" s="99" t="s">
        <v>1035</v>
      </c>
      <c r="E81" s="99" t="s">
        <v>1005</v>
      </c>
      <c r="F81" s="206" t="s">
        <v>598</v>
      </c>
      <c r="G81" s="99" t="s">
        <v>1068</v>
      </c>
      <c r="H81" s="99" t="s">
        <v>942</v>
      </c>
      <c r="I81" s="206" t="s">
        <v>943</v>
      </c>
      <c r="J81" s="206" t="s">
        <v>666</v>
      </c>
      <c r="K81" s="99" t="s">
        <v>1124</v>
      </c>
      <c r="L81" s="206" t="s">
        <v>667</v>
      </c>
      <c r="M81" s="206" t="s">
        <v>668</v>
      </c>
      <c r="N81" s="99" t="s">
        <v>7</v>
      </c>
      <c r="O81" s="206" t="s">
        <v>267</v>
      </c>
      <c r="P81" s="206" t="s">
        <v>664</v>
      </c>
      <c r="Q81" s="6" t="s">
        <v>602</v>
      </c>
      <c r="X81" s="193">
        <v>562</v>
      </c>
      <c r="AB81" s="191"/>
      <c r="AF81" s="194"/>
    </row>
    <row r="82" spans="1:32" ht="12.75">
      <c r="A82" s="205" t="s">
        <v>472</v>
      </c>
      <c r="B82" s="137">
        <v>400</v>
      </c>
      <c r="C82" s="6" t="s">
        <v>1121</v>
      </c>
      <c r="D82" s="99" t="s">
        <v>1035</v>
      </c>
      <c r="E82" s="99" t="s">
        <v>595</v>
      </c>
      <c r="F82" s="206" t="s">
        <v>940</v>
      </c>
      <c r="G82" s="99" t="s">
        <v>896</v>
      </c>
      <c r="H82" s="99" t="s">
        <v>940</v>
      </c>
      <c r="I82" s="206" t="s">
        <v>943</v>
      </c>
      <c r="J82" s="206" t="s">
        <v>268</v>
      </c>
      <c r="K82" s="99" t="s">
        <v>1124</v>
      </c>
      <c r="L82" s="206" t="s">
        <v>269</v>
      </c>
      <c r="M82" s="135" t="s">
        <v>270</v>
      </c>
      <c r="N82" s="206" t="s">
        <v>271</v>
      </c>
      <c r="O82" s="206" t="s">
        <v>272</v>
      </c>
      <c r="P82" s="135" t="s">
        <v>664</v>
      </c>
      <c r="Q82" s="6" t="s">
        <v>602</v>
      </c>
      <c r="X82" s="193">
        <v>566</v>
      </c>
      <c r="AB82" s="191"/>
      <c r="AF82" s="194"/>
    </row>
    <row r="83" spans="1:32" ht="12.75">
      <c r="A83" s="6" t="s">
        <v>473</v>
      </c>
      <c r="B83" s="137">
        <v>404</v>
      </c>
      <c r="C83" s="6" t="s">
        <v>1121</v>
      </c>
      <c r="D83" s="99" t="s">
        <v>1035</v>
      </c>
      <c r="E83" s="99" t="s">
        <v>595</v>
      </c>
      <c r="F83" s="206" t="s">
        <v>940</v>
      </c>
      <c r="G83" s="99" t="s">
        <v>896</v>
      </c>
      <c r="H83" s="99" t="s">
        <v>940</v>
      </c>
      <c r="I83" s="206" t="s">
        <v>943</v>
      </c>
      <c r="J83" s="206" t="s">
        <v>268</v>
      </c>
      <c r="K83" s="99" t="s">
        <v>940</v>
      </c>
      <c r="L83" s="206" t="s">
        <v>274</v>
      </c>
      <c r="M83" s="206" t="s">
        <v>275</v>
      </c>
      <c r="N83" s="206" t="s">
        <v>271</v>
      </c>
      <c r="O83" s="206" t="s">
        <v>590</v>
      </c>
      <c r="P83" s="135" t="s">
        <v>664</v>
      </c>
      <c r="Q83" s="6" t="s">
        <v>602</v>
      </c>
      <c r="X83" s="193">
        <v>568</v>
      </c>
      <c r="AB83" s="191"/>
      <c r="AF83" s="194"/>
    </row>
    <row r="84" spans="1:32" ht="12.75">
      <c r="A84" s="99" t="s">
        <v>567</v>
      </c>
      <c r="B84" s="137">
        <v>511</v>
      </c>
      <c r="C84" s="6" t="s">
        <v>938</v>
      </c>
      <c r="D84" s="99" t="s">
        <v>1005</v>
      </c>
      <c r="E84" s="99" t="s">
        <v>1005</v>
      </c>
      <c r="F84" s="135" t="s">
        <v>1008</v>
      </c>
      <c r="G84" s="99" t="s">
        <v>359</v>
      </c>
      <c r="H84" s="99" t="s">
        <v>942</v>
      </c>
      <c r="I84" s="206" t="s">
        <v>943</v>
      </c>
      <c r="J84" s="206" t="s">
        <v>568</v>
      </c>
      <c r="K84" s="99" t="s">
        <v>369</v>
      </c>
      <c r="L84" s="206" t="s">
        <v>440</v>
      </c>
      <c r="M84" s="206" t="s">
        <v>441</v>
      </c>
      <c r="N84" s="206" t="s">
        <v>1004</v>
      </c>
      <c r="O84" s="206" t="s">
        <v>1175</v>
      </c>
      <c r="P84" s="206" t="s">
        <v>1124</v>
      </c>
      <c r="Q84" s="6" t="s">
        <v>602</v>
      </c>
      <c r="X84" s="193">
        <v>570</v>
      </c>
      <c r="AB84" s="191"/>
      <c r="AF84" s="194"/>
    </row>
    <row r="85" spans="1:32" ht="12.75">
      <c r="A85" s="205" t="s">
        <v>158</v>
      </c>
      <c r="B85" s="137">
        <v>655</v>
      </c>
      <c r="C85" s="6" t="s">
        <v>938</v>
      </c>
      <c r="D85" s="99" t="s">
        <v>1005</v>
      </c>
      <c r="E85" s="99" t="s">
        <v>939</v>
      </c>
      <c r="F85" s="206" t="s">
        <v>940</v>
      </c>
      <c r="G85" s="99" t="s">
        <v>1068</v>
      </c>
      <c r="H85" s="99" t="s">
        <v>942</v>
      </c>
      <c r="I85" s="206" t="s">
        <v>943</v>
      </c>
      <c r="J85" s="99" t="s">
        <v>595</v>
      </c>
      <c r="K85" s="99" t="s">
        <v>942</v>
      </c>
      <c r="L85" s="99" t="s">
        <v>7</v>
      </c>
      <c r="M85" s="206" t="s">
        <v>159</v>
      </c>
      <c r="N85" s="206" t="s">
        <v>160</v>
      </c>
      <c r="O85" s="206" t="s">
        <v>401</v>
      </c>
      <c r="P85" s="206" t="s">
        <v>1124</v>
      </c>
      <c r="Q85" s="6" t="s">
        <v>176</v>
      </c>
      <c r="X85" s="193">
        <v>571</v>
      </c>
      <c r="AB85" s="191"/>
      <c r="AF85" s="194"/>
    </row>
    <row r="86" spans="1:32" ht="12.75">
      <c r="A86" s="205" t="s">
        <v>276</v>
      </c>
      <c r="B86" s="137">
        <v>408</v>
      </c>
      <c r="C86" s="6" t="s">
        <v>938</v>
      </c>
      <c r="D86" s="99" t="s">
        <v>1005</v>
      </c>
      <c r="E86" s="99" t="s">
        <v>1005</v>
      </c>
      <c r="F86" s="135" t="s">
        <v>1008</v>
      </c>
      <c r="G86" s="99" t="s">
        <v>1005</v>
      </c>
      <c r="H86" s="99" t="s">
        <v>1005</v>
      </c>
      <c r="I86" s="206" t="s">
        <v>943</v>
      </c>
      <c r="J86" s="99" t="s">
        <v>1005</v>
      </c>
      <c r="K86" s="99" t="s">
        <v>1005</v>
      </c>
      <c r="L86" s="99" t="s">
        <v>1005</v>
      </c>
      <c r="M86" s="99" t="s">
        <v>1005</v>
      </c>
      <c r="N86" s="99" t="s">
        <v>1005</v>
      </c>
      <c r="O86" s="99" t="s">
        <v>1005</v>
      </c>
      <c r="P86" s="99" t="s">
        <v>939</v>
      </c>
      <c r="Q86" s="6" t="s">
        <v>176</v>
      </c>
      <c r="X86" s="193">
        <v>572</v>
      </c>
      <c r="AB86" s="191"/>
      <c r="AF86" s="194"/>
    </row>
    <row r="87" spans="1:32" ht="12.75">
      <c r="A87" s="205" t="s">
        <v>277</v>
      </c>
      <c r="B87" s="137">
        <v>409</v>
      </c>
      <c r="C87" s="6" t="s">
        <v>938</v>
      </c>
      <c r="D87" s="99" t="s">
        <v>1005</v>
      </c>
      <c r="E87" s="99" t="s">
        <v>1005</v>
      </c>
      <c r="F87" s="135" t="s">
        <v>1008</v>
      </c>
      <c r="G87" s="99" t="s">
        <v>1005</v>
      </c>
      <c r="H87" s="99" t="s">
        <v>1005</v>
      </c>
      <c r="I87" s="206" t="s">
        <v>943</v>
      </c>
      <c r="J87" s="99" t="s">
        <v>1005</v>
      </c>
      <c r="K87" s="99" t="s">
        <v>1005</v>
      </c>
      <c r="L87" s="99" t="s">
        <v>1005</v>
      </c>
      <c r="M87" s="99" t="s">
        <v>1005</v>
      </c>
      <c r="N87" s="99" t="s">
        <v>1005</v>
      </c>
      <c r="O87" s="99" t="s">
        <v>1005</v>
      </c>
      <c r="P87" s="206" t="s">
        <v>278</v>
      </c>
      <c r="Q87" s="6" t="s">
        <v>176</v>
      </c>
      <c r="X87" s="193">
        <v>574</v>
      </c>
      <c r="AB87" s="191"/>
      <c r="AF87" s="194"/>
    </row>
    <row r="88" spans="1:32" ht="12.75">
      <c r="A88" s="205" t="s">
        <v>762</v>
      </c>
      <c r="B88" s="137">
        <v>490</v>
      </c>
      <c r="C88" s="6" t="s">
        <v>938</v>
      </c>
      <c r="D88" s="99" t="s">
        <v>1005</v>
      </c>
      <c r="E88" s="99" t="s">
        <v>1005</v>
      </c>
      <c r="F88" s="206" t="s">
        <v>940</v>
      </c>
      <c r="G88" s="99" t="s">
        <v>1068</v>
      </c>
      <c r="H88" s="99" t="s">
        <v>7</v>
      </c>
      <c r="I88" s="206" t="s">
        <v>943</v>
      </c>
      <c r="J88" s="99" t="s">
        <v>897</v>
      </c>
      <c r="K88" s="99" t="s">
        <v>940</v>
      </c>
      <c r="L88" s="99" t="s">
        <v>7</v>
      </c>
      <c r="M88" s="135" t="s">
        <v>637</v>
      </c>
      <c r="N88" s="206" t="s">
        <v>565</v>
      </c>
      <c r="O88" s="206" t="s">
        <v>669</v>
      </c>
      <c r="P88" s="206" t="s">
        <v>278</v>
      </c>
      <c r="Q88" s="6" t="s">
        <v>176</v>
      </c>
      <c r="X88" s="193">
        <v>575</v>
      </c>
      <c r="AB88" s="191"/>
      <c r="AF88" s="194"/>
    </row>
    <row r="89" spans="1:32" ht="12.75">
      <c r="A89" s="205" t="s">
        <v>950</v>
      </c>
      <c r="B89" s="137">
        <v>666</v>
      </c>
      <c r="C89" s="6" t="s">
        <v>938</v>
      </c>
      <c r="D89" s="99" t="s">
        <v>1005</v>
      </c>
      <c r="E89" s="99" t="s">
        <v>1005</v>
      </c>
      <c r="F89" s="206" t="s">
        <v>940</v>
      </c>
      <c r="G89" s="99" t="s">
        <v>1068</v>
      </c>
      <c r="H89" s="99" t="s">
        <v>942</v>
      </c>
      <c r="I89" s="206" t="s">
        <v>943</v>
      </c>
      <c r="J89" s="99" t="s">
        <v>897</v>
      </c>
      <c r="K89" s="99" t="s">
        <v>942</v>
      </c>
      <c r="L89" s="135" t="s">
        <v>951</v>
      </c>
      <c r="M89" s="206" t="s">
        <v>951</v>
      </c>
      <c r="N89" s="99" t="s">
        <v>7</v>
      </c>
      <c r="O89" s="206" t="s">
        <v>952</v>
      </c>
      <c r="P89" s="206" t="s">
        <v>278</v>
      </c>
      <c r="Q89" s="6" t="s">
        <v>176</v>
      </c>
      <c r="X89" s="193">
        <v>580</v>
      </c>
      <c r="AB89" s="191"/>
      <c r="AF89" s="194"/>
    </row>
    <row r="90" spans="1:32" ht="12.75">
      <c r="A90" s="205" t="s">
        <v>1088</v>
      </c>
      <c r="B90" s="137">
        <v>410</v>
      </c>
      <c r="C90" s="6" t="s">
        <v>16</v>
      </c>
      <c r="D90" s="206" t="s">
        <v>279</v>
      </c>
      <c r="E90" s="206" t="s">
        <v>280</v>
      </c>
      <c r="F90" s="206" t="s">
        <v>940</v>
      </c>
      <c r="G90" s="99" t="s">
        <v>896</v>
      </c>
      <c r="H90" s="99" t="s">
        <v>1124</v>
      </c>
      <c r="I90" s="206" t="s">
        <v>943</v>
      </c>
      <c r="J90" s="99" t="s">
        <v>13</v>
      </c>
      <c r="K90" s="99" t="s">
        <v>13</v>
      </c>
      <c r="L90" s="99" t="s">
        <v>7</v>
      </c>
      <c r="M90" s="206" t="s">
        <v>281</v>
      </c>
      <c r="N90" s="99" t="s">
        <v>7</v>
      </c>
      <c r="O90" s="206" t="s">
        <v>164</v>
      </c>
      <c r="P90" s="135" t="s">
        <v>595</v>
      </c>
      <c r="Q90" s="6" t="s">
        <v>602</v>
      </c>
      <c r="X90" s="193">
        <v>582</v>
      </c>
      <c r="AB90" s="191"/>
      <c r="AF90" s="194"/>
    </row>
    <row r="91" spans="1:32" ht="12.75">
      <c r="A91" s="205" t="s">
        <v>165</v>
      </c>
      <c r="B91" s="137">
        <v>412</v>
      </c>
      <c r="C91" s="6" t="s">
        <v>938</v>
      </c>
      <c r="D91" s="135" t="s">
        <v>738</v>
      </c>
      <c r="E91" s="206" t="s">
        <v>1066</v>
      </c>
      <c r="F91" s="135" t="s">
        <v>1008</v>
      </c>
      <c r="G91" s="99" t="s">
        <v>896</v>
      </c>
      <c r="H91" s="99" t="s">
        <v>1124</v>
      </c>
      <c r="I91" s="206" t="s">
        <v>943</v>
      </c>
      <c r="J91" s="99" t="s">
        <v>913</v>
      </c>
      <c r="K91" s="99" t="s">
        <v>13</v>
      </c>
      <c r="L91" s="206" t="s">
        <v>179</v>
      </c>
      <c r="M91" s="206" t="s">
        <v>914</v>
      </c>
      <c r="N91" s="206" t="s">
        <v>915</v>
      </c>
      <c r="O91" s="206" t="s">
        <v>590</v>
      </c>
      <c r="P91" s="135" t="s">
        <v>595</v>
      </c>
      <c r="Q91" s="6" t="s">
        <v>3</v>
      </c>
      <c r="X91" s="193">
        <v>584</v>
      </c>
      <c r="AB91" s="191"/>
      <c r="AF91" s="194"/>
    </row>
    <row r="92" spans="1:32" ht="12.75">
      <c r="A92" s="205" t="s">
        <v>1089</v>
      </c>
      <c r="B92" s="137">
        <v>548</v>
      </c>
      <c r="C92" s="6" t="s">
        <v>938</v>
      </c>
      <c r="D92" s="99" t="s">
        <v>1005</v>
      </c>
      <c r="E92" s="99" t="s">
        <v>1005</v>
      </c>
      <c r="F92" s="206" t="s">
        <v>940</v>
      </c>
      <c r="G92" s="99" t="s">
        <v>1068</v>
      </c>
      <c r="H92" s="99" t="s">
        <v>942</v>
      </c>
      <c r="I92" s="206" t="s">
        <v>943</v>
      </c>
      <c r="J92" s="99" t="s">
        <v>897</v>
      </c>
      <c r="K92" s="99"/>
      <c r="L92" s="206" t="s">
        <v>745</v>
      </c>
      <c r="M92" s="206" t="s">
        <v>746</v>
      </c>
      <c r="N92" s="206" t="s">
        <v>344</v>
      </c>
      <c r="O92" s="206" t="s">
        <v>345</v>
      </c>
      <c r="P92" s="206" t="s">
        <v>1124</v>
      </c>
      <c r="Q92" s="78" t="s">
        <v>346</v>
      </c>
      <c r="X92" s="193">
        <v>585</v>
      </c>
      <c r="AB92" s="191"/>
      <c r="AF92" s="194"/>
    </row>
    <row r="93" spans="1:32" ht="12.75">
      <c r="A93" s="205" t="s">
        <v>1090</v>
      </c>
      <c r="B93" s="137">
        <v>561</v>
      </c>
      <c r="C93" s="6" t="s">
        <v>938</v>
      </c>
      <c r="D93" s="206" t="s">
        <v>910</v>
      </c>
      <c r="E93" s="206" t="s">
        <v>911</v>
      </c>
      <c r="F93" s="135" t="s">
        <v>1008</v>
      </c>
      <c r="G93" s="99" t="s">
        <v>896</v>
      </c>
      <c r="H93" s="99" t="s">
        <v>1123</v>
      </c>
      <c r="I93" s="206" t="s">
        <v>943</v>
      </c>
      <c r="J93" s="99" t="s">
        <v>13</v>
      </c>
      <c r="K93" s="99" t="s">
        <v>989</v>
      </c>
      <c r="L93" s="99" t="s">
        <v>7</v>
      </c>
      <c r="M93" s="206" t="s">
        <v>912</v>
      </c>
      <c r="N93" s="206" t="s">
        <v>846</v>
      </c>
      <c r="O93" s="206" t="s">
        <v>272</v>
      </c>
      <c r="P93" s="206" t="s">
        <v>595</v>
      </c>
      <c r="Q93" s="6" t="s">
        <v>602</v>
      </c>
      <c r="X93" s="193">
        <v>586</v>
      </c>
      <c r="AB93" s="191"/>
      <c r="AF93" s="194"/>
    </row>
    <row r="94" spans="1:32" ht="12.75">
      <c r="A94" s="205" t="s">
        <v>605</v>
      </c>
      <c r="B94" s="137">
        <v>422</v>
      </c>
      <c r="C94" s="6" t="s">
        <v>1121</v>
      </c>
      <c r="D94" s="99" t="s">
        <v>705</v>
      </c>
      <c r="E94" s="99" t="s">
        <v>939</v>
      </c>
      <c r="F94" s="135" t="s">
        <v>1008</v>
      </c>
      <c r="G94" s="99" t="s">
        <v>896</v>
      </c>
      <c r="H94" s="99" t="s">
        <v>916</v>
      </c>
      <c r="I94" s="206" t="s">
        <v>943</v>
      </c>
      <c r="J94" s="206" t="s">
        <v>940</v>
      </c>
      <c r="K94" s="99" t="s">
        <v>942</v>
      </c>
      <c r="L94" s="99" t="s">
        <v>7</v>
      </c>
      <c r="M94" s="99" t="s">
        <v>13</v>
      </c>
      <c r="N94" s="206" t="s">
        <v>917</v>
      </c>
      <c r="O94" s="206" t="s">
        <v>1019</v>
      </c>
      <c r="P94" s="206" t="s">
        <v>673</v>
      </c>
      <c r="Q94" s="205" t="s">
        <v>591</v>
      </c>
      <c r="X94" s="193">
        <v>587</v>
      </c>
      <c r="AB94" s="191"/>
      <c r="AF94" s="194"/>
    </row>
    <row r="95" spans="1:32" ht="12.75">
      <c r="A95" s="205" t="s">
        <v>606</v>
      </c>
      <c r="B95" s="137" t="s">
        <v>607</v>
      </c>
      <c r="C95" s="6" t="s">
        <v>1121</v>
      </c>
      <c r="D95" s="99" t="s">
        <v>705</v>
      </c>
      <c r="E95" s="99" t="s">
        <v>939</v>
      </c>
      <c r="F95" s="135" t="s">
        <v>1008</v>
      </c>
      <c r="G95" s="99" t="s">
        <v>896</v>
      </c>
      <c r="H95" s="99" t="s">
        <v>916</v>
      </c>
      <c r="I95" s="206" t="s">
        <v>943</v>
      </c>
      <c r="J95" s="206" t="s">
        <v>1124</v>
      </c>
      <c r="K95" s="99" t="s">
        <v>942</v>
      </c>
      <c r="L95" s="206" t="s">
        <v>30</v>
      </c>
      <c r="M95" s="206" t="s">
        <v>31</v>
      </c>
      <c r="N95" s="206" t="s">
        <v>32</v>
      </c>
      <c r="O95" s="206" t="s">
        <v>1019</v>
      </c>
      <c r="P95" s="206" t="s">
        <v>673</v>
      </c>
      <c r="Q95" s="205" t="s">
        <v>591</v>
      </c>
      <c r="X95" s="193" t="s">
        <v>969</v>
      </c>
      <c r="AB95" s="191"/>
      <c r="AF95" s="194"/>
    </row>
    <row r="96" spans="1:32" ht="12.75">
      <c r="A96" s="205" t="s">
        <v>918</v>
      </c>
      <c r="B96" s="137">
        <v>423</v>
      </c>
      <c r="C96" s="6" t="s">
        <v>1121</v>
      </c>
      <c r="D96" s="206" t="s">
        <v>1122</v>
      </c>
      <c r="E96" s="99" t="s">
        <v>939</v>
      </c>
      <c r="F96" s="135" t="s">
        <v>1008</v>
      </c>
      <c r="G96" s="99" t="s">
        <v>896</v>
      </c>
      <c r="H96" s="99" t="s">
        <v>1123</v>
      </c>
      <c r="I96" s="206" t="s">
        <v>943</v>
      </c>
      <c r="J96" s="99" t="s">
        <v>1124</v>
      </c>
      <c r="K96" s="99" t="s">
        <v>940</v>
      </c>
      <c r="L96" s="99" t="s">
        <v>7</v>
      </c>
      <c r="M96" s="99" t="s">
        <v>7</v>
      </c>
      <c r="N96" s="99" t="s">
        <v>7</v>
      </c>
      <c r="O96" s="206" t="s">
        <v>164</v>
      </c>
      <c r="P96" s="206" t="s">
        <v>673</v>
      </c>
      <c r="Q96" s="6" t="s">
        <v>602</v>
      </c>
      <c r="X96" s="193" t="s">
        <v>970</v>
      </c>
      <c r="AB96" s="191"/>
      <c r="AF96" s="194"/>
    </row>
    <row r="97" spans="1:32" ht="12.75">
      <c r="A97" s="205" t="s">
        <v>608</v>
      </c>
      <c r="B97" s="137">
        <v>320</v>
      </c>
      <c r="C97" s="6" t="s">
        <v>1121</v>
      </c>
      <c r="D97" s="206" t="s">
        <v>1122</v>
      </c>
      <c r="E97" s="99" t="s">
        <v>939</v>
      </c>
      <c r="F97" s="206" t="s">
        <v>940</v>
      </c>
      <c r="G97" s="99" t="s">
        <v>896</v>
      </c>
      <c r="H97" s="99" t="s">
        <v>1123</v>
      </c>
      <c r="I97" s="206" t="s">
        <v>943</v>
      </c>
      <c r="J97" s="99" t="s">
        <v>1124</v>
      </c>
      <c r="K97" s="99" t="s">
        <v>940</v>
      </c>
      <c r="L97" s="99" t="s">
        <v>7</v>
      </c>
      <c r="M97" s="206" t="s">
        <v>1125</v>
      </c>
      <c r="N97" s="99" t="s">
        <v>7</v>
      </c>
      <c r="O97" s="206" t="s">
        <v>1126</v>
      </c>
      <c r="P97" s="206" t="s">
        <v>1127</v>
      </c>
      <c r="Q97" s="6" t="s">
        <v>602</v>
      </c>
      <c r="X97" s="193">
        <v>590</v>
      </c>
      <c r="AB97" s="191"/>
      <c r="AF97" s="194"/>
    </row>
    <row r="98" spans="1:32" ht="12.75">
      <c r="A98" s="205" t="s">
        <v>955</v>
      </c>
      <c r="B98" s="137">
        <v>388</v>
      </c>
      <c r="C98" s="6" t="s">
        <v>1121</v>
      </c>
      <c r="D98" s="206" t="s">
        <v>1122</v>
      </c>
      <c r="E98" s="99" t="s">
        <v>939</v>
      </c>
      <c r="F98" s="135" t="s">
        <v>1008</v>
      </c>
      <c r="G98" s="99" t="s">
        <v>1068</v>
      </c>
      <c r="H98" s="99" t="s">
        <v>1123</v>
      </c>
      <c r="I98" s="206" t="s">
        <v>943</v>
      </c>
      <c r="J98" s="99" t="s">
        <v>1124</v>
      </c>
      <c r="K98" s="99" t="s">
        <v>940</v>
      </c>
      <c r="L98" s="99" t="s">
        <v>7</v>
      </c>
      <c r="M98" s="206" t="s">
        <v>682</v>
      </c>
      <c r="N98" s="99" t="s">
        <v>7</v>
      </c>
      <c r="O98" s="206" t="s">
        <v>1234</v>
      </c>
      <c r="P98" s="206" t="s">
        <v>673</v>
      </c>
      <c r="Q98" s="205" t="s">
        <v>591</v>
      </c>
      <c r="X98" s="193">
        <v>595</v>
      </c>
      <c r="AB98" s="191"/>
      <c r="AF98" s="194"/>
    </row>
    <row r="99" spans="1:32" ht="12.75">
      <c r="A99" s="205" t="s">
        <v>659</v>
      </c>
      <c r="B99" s="137">
        <v>464</v>
      </c>
      <c r="C99" s="6" t="s">
        <v>938</v>
      </c>
      <c r="D99" s="206" t="s">
        <v>1122</v>
      </c>
      <c r="E99" s="99" t="s">
        <v>942</v>
      </c>
      <c r="F99" s="206" t="s">
        <v>940</v>
      </c>
      <c r="G99" s="99" t="s">
        <v>1068</v>
      </c>
      <c r="H99" s="99" t="s">
        <v>1123</v>
      </c>
      <c r="I99" s="206" t="s">
        <v>943</v>
      </c>
      <c r="J99" s="99" t="s">
        <v>13</v>
      </c>
      <c r="K99" s="99" t="s">
        <v>660</v>
      </c>
      <c r="L99" s="99" t="s">
        <v>7</v>
      </c>
      <c r="M99" s="206" t="s">
        <v>661</v>
      </c>
      <c r="N99" s="206" t="s">
        <v>662</v>
      </c>
      <c r="O99" s="135" t="s">
        <v>860</v>
      </c>
      <c r="P99" s="206" t="s">
        <v>673</v>
      </c>
      <c r="Q99" s="78" t="s">
        <v>3</v>
      </c>
      <c r="X99" s="193">
        <v>600</v>
      </c>
      <c r="AB99" s="191"/>
      <c r="AF99" s="194"/>
    </row>
    <row r="100" spans="1:32" ht="12.75">
      <c r="A100" s="205" t="s">
        <v>39</v>
      </c>
      <c r="B100" s="137" t="s">
        <v>40</v>
      </c>
      <c r="C100" s="6" t="s">
        <v>16</v>
      </c>
      <c r="D100" s="206" t="s">
        <v>1122</v>
      </c>
      <c r="E100" s="99" t="s">
        <v>939</v>
      </c>
      <c r="F100" s="206" t="s">
        <v>598</v>
      </c>
      <c r="G100" s="99" t="s">
        <v>896</v>
      </c>
      <c r="H100" s="99" t="s">
        <v>916</v>
      </c>
      <c r="I100" s="206" t="s">
        <v>943</v>
      </c>
      <c r="J100" s="99" t="s">
        <v>1124</v>
      </c>
      <c r="K100" s="99" t="s">
        <v>1124</v>
      </c>
      <c r="L100" s="99" t="s">
        <v>7</v>
      </c>
      <c r="M100" s="206" t="s">
        <v>471</v>
      </c>
      <c r="N100" s="206" t="s">
        <v>570</v>
      </c>
      <c r="O100" s="206" t="s">
        <v>1234</v>
      </c>
      <c r="P100" s="206" t="s">
        <v>1124</v>
      </c>
      <c r="Q100" s="78" t="s">
        <v>591</v>
      </c>
      <c r="X100" s="193">
        <v>606</v>
      </c>
      <c r="AB100" s="191"/>
      <c r="AF100" s="194"/>
    </row>
    <row r="101" spans="1:32" ht="12.75">
      <c r="A101" s="205" t="s">
        <v>41</v>
      </c>
      <c r="B101" s="137" t="s">
        <v>42</v>
      </c>
      <c r="C101" s="6" t="s">
        <v>16</v>
      </c>
      <c r="D101" s="206" t="s">
        <v>1122</v>
      </c>
      <c r="E101" s="99" t="s">
        <v>939</v>
      </c>
      <c r="F101" s="206" t="s">
        <v>598</v>
      </c>
      <c r="G101" s="99" t="s">
        <v>896</v>
      </c>
      <c r="H101" s="206" t="s">
        <v>1123</v>
      </c>
      <c r="I101" s="206" t="s">
        <v>943</v>
      </c>
      <c r="J101" s="99" t="s">
        <v>1124</v>
      </c>
      <c r="K101" s="99" t="s">
        <v>1124</v>
      </c>
      <c r="L101" s="99" t="s">
        <v>7</v>
      </c>
      <c r="M101" s="206" t="s">
        <v>471</v>
      </c>
      <c r="N101" s="206" t="s">
        <v>570</v>
      </c>
      <c r="O101" s="206" t="s">
        <v>1126</v>
      </c>
      <c r="P101" s="206" t="s">
        <v>1124</v>
      </c>
      <c r="Q101" s="78" t="s">
        <v>591</v>
      </c>
      <c r="X101" s="193">
        <v>607</v>
      </c>
      <c r="AB101" s="191"/>
      <c r="AF101" s="194"/>
    </row>
    <row r="102" spans="1:32" ht="12.75">
      <c r="A102" s="205" t="s">
        <v>956</v>
      </c>
      <c r="B102" s="137">
        <v>436</v>
      </c>
      <c r="C102" s="6" t="s">
        <v>16</v>
      </c>
      <c r="D102" s="206" t="s">
        <v>1122</v>
      </c>
      <c r="E102" s="99" t="s">
        <v>939</v>
      </c>
      <c r="F102" s="206" t="s">
        <v>598</v>
      </c>
      <c r="G102" s="99" t="s">
        <v>896</v>
      </c>
      <c r="H102" s="99" t="s">
        <v>1123</v>
      </c>
      <c r="I102" s="206" t="s">
        <v>943</v>
      </c>
      <c r="J102" s="99" t="s">
        <v>1124</v>
      </c>
      <c r="K102" s="99" t="s">
        <v>1124</v>
      </c>
      <c r="L102" s="99" t="s">
        <v>7</v>
      </c>
      <c r="M102" s="206" t="s">
        <v>471</v>
      </c>
      <c r="N102" s="206" t="s">
        <v>570</v>
      </c>
      <c r="O102" s="206" t="s">
        <v>164</v>
      </c>
      <c r="P102" s="206" t="s">
        <v>1124</v>
      </c>
      <c r="Q102" s="78" t="s">
        <v>591</v>
      </c>
      <c r="X102" s="193">
        <v>608</v>
      </c>
      <c r="AB102" s="191"/>
      <c r="AF102" s="194"/>
    </row>
    <row r="103" spans="1:32" ht="12.75">
      <c r="A103" s="205" t="s">
        <v>334</v>
      </c>
      <c r="B103" s="137">
        <v>442</v>
      </c>
      <c r="C103" s="6" t="s">
        <v>938</v>
      </c>
      <c r="D103" s="206" t="s">
        <v>1122</v>
      </c>
      <c r="E103" s="206" t="s">
        <v>821</v>
      </c>
      <c r="F103" s="206" t="s">
        <v>598</v>
      </c>
      <c r="G103" s="99" t="s">
        <v>1068</v>
      </c>
      <c r="H103" s="206" t="s">
        <v>572</v>
      </c>
      <c r="I103" s="206" t="s">
        <v>943</v>
      </c>
      <c r="J103" s="135" t="s">
        <v>898</v>
      </c>
      <c r="K103" s="99" t="s">
        <v>899</v>
      </c>
      <c r="L103" s="99" t="s">
        <v>7</v>
      </c>
      <c r="M103" s="206" t="s">
        <v>900</v>
      </c>
      <c r="N103" s="99" t="s">
        <v>7</v>
      </c>
      <c r="O103" s="206" t="s">
        <v>481</v>
      </c>
      <c r="P103" s="135" t="s">
        <v>526</v>
      </c>
      <c r="Q103" s="205" t="s">
        <v>591</v>
      </c>
      <c r="X103" s="193">
        <v>612</v>
      </c>
      <c r="AB103" s="191"/>
      <c r="AF103" s="194"/>
    </row>
    <row r="104" spans="1:32" ht="12.75">
      <c r="A104" s="205" t="s">
        <v>797</v>
      </c>
      <c r="B104" s="137">
        <v>443</v>
      </c>
      <c r="C104" s="6" t="s">
        <v>938</v>
      </c>
      <c r="D104" s="206" t="s">
        <v>1122</v>
      </c>
      <c r="E104" s="206" t="s">
        <v>821</v>
      </c>
      <c r="F104" s="206" t="s">
        <v>940</v>
      </c>
      <c r="G104" s="99" t="s">
        <v>1068</v>
      </c>
      <c r="H104" s="99" t="s">
        <v>798</v>
      </c>
      <c r="I104" s="206" t="s">
        <v>943</v>
      </c>
      <c r="J104" s="99" t="s">
        <v>524</v>
      </c>
      <c r="K104" s="99" t="s">
        <v>899</v>
      </c>
      <c r="L104" s="99" t="s">
        <v>7</v>
      </c>
      <c r="M104" s="206" t="s">
        <v>900</v>
      </c>
      <c r="N104" s="99" t="s">
        <v>7</v>
      </c>
      <c r="O104" s="206" t="s">
        <v>799</v>
      </c>
      <c r="P104" s="135" t="s">
        <v>526</v>
      </c>
      <c r="Q104" s="205" t="s">
        <v>591</v>
      </c>
      <c r="X104" s="193">
        <v>614</v>
      </c>
      <c r="AB104" s="191"/>
      <c r="AF104" s="194"/>
    </row>
    <row r="105" spans="1:32" ht="12.75">
      <c r="A105" s="205" t="s">
        <v>800</v>
      </c>
      <c r="B105" s="137">
        <v>447</v>
      </c>
      <c r="C105" s="6" t="s">
        <v>16</v>
      </c>
      <c r="D105" s="206" t="s">
        <v>1122</v>
      </c>
      <c r="E105" s="99" t="s">
        <v>1005</v>
      </c>
      <c r="F105" s="206" t="s">
        <v>598</v>
      </c>
      <c r="G105" s="99" t="s">
        <v>896</v>
      </c>
      <c r="H105" s="206" t="s">
        <v>1123</v>
      </c>
      <c r="I105" s="206" t="s">
        <v>943</v>
      </c>
      <c r="J105" s="99" t="s">
        <v>13</v>
      </c>
      <c r="K105" s="99" t="s">
        <v>13</v>
      </c>
      <c r="L105" s="99" t="s">
        <v>7</v>
      </c>
      <c r="M105" s="206" t="s">
        <v>142</v>
      </c>
      <c r="N105" s="99" t="s">
        <v>7</v>
      </c>
      <c r="O105" s="206" t="s">
        <v>822</v>
      </c>
      <c r="P105" s="135" t="s">
        <v>526</v>
      </c>
      <c r="Q105" s="78" t="s">
        <v>3</v>
      </c>
      <c r="X105" s="193">
        <v>620</v>
      </c>
      <c r="AB105" s="191"/>
      <c r="AF105" s="194"/>
    </row>
    <row r="106" spans="1:32" ht="12.75">
      <c r="A106" s="205" t="s">
        <v>571</v>
      </c>
      <c r="B106" s="137">
        <v>441</v>
      </c>
      <c r="C106" s="6" t="s">
        <v>938</v>
      </c>
      <c r="D106" s="206" t="s">
        <v>1122</v>
      </c>
      <c r="E106" s="206" t="s">
        <v>821</v>
      </c>
      <c r="F106" s="206" t="s">
        <v>598</v>
      </c>
      <c r="G106" s="99" t="s">
        <v>1068</v>
      </c>
      <c r="H106" s="206" t="s">
        <v>572</v>
      </c>
      <c r="I106" s="206" t="s">
        <v>943</v>
      </c>
      <c r="J106" s="99" t="s">
        <v>868</v>
      </c>
      <c r="K106" s="206" t="s">
        <v>331</v>
      </c>
      <c r="L106" s="99" t="s">
        <v>7</v>
      </c>
      <c r="M106" s="206" t="s">
        <v>332</v>
      </c>
      <c r="N106" s="99" t="s">
        <v>7</v>
      </c>
      <c r="O106" s="206" t="s">
        <v>333</v>
      </c>
      <c r="P106" s="135" t="s">
        <v>526</v>
      </c>
      <c r="Q106" s="6" t="s">
        <v>602</v>
      </c>
      <c r="X106" s="193">
        <v>633</v>
      </c>
      <c r="AB106" s="191"/>
      <c r="AF106" s="194"/>
    </row>
    <row r="107" spans="1:32" ht="12.75">
      <c r="A107" s="205" t="s">
        <v>189</v>
      </c>
      <c r="B107" s="137">
        <v>428</v>
      </c>
      <c r="C107" s="6" t="s">
        <v>1121</v>
      </c>
      <c r="D107" s="206" t="s">
        <v>1122</v>
      </c>
      <c r="E107" s="206" t="s">
        <v>1246</v>
      </c>
      <c r="F107" s="206" t="s">
        <v>940</v>
      </c>
      <c r="G107" s="99" t="s">
        <v>896</v>
      </c>
      <c r="H107" s="99" t="s">
        <v>916</v>
      </c>
      <c r="I107" s="206" t="s">
        <v>943</v>
      </c>
      <c r="J107" s="99" t="s">
        <v>524</v>
      </c>
      <c r="K107" s="99" t="s">
        <v>13</v>
      </c>
      <c r="L107" s="99" t="s">
        <v>7</v>
      </c>
      <c r="M107" s="135" t="s">
        <v>525</v>
      </c>
      <c r="N107" s="99" t="s">
        <v>7</v>
      </c>
      <c r="O107" s="206" t="s">
        <v>164</v>
      </c>
      <c r="P107" s="135" t="s">
        <v>526</v>
      </c>
      <c r="Q107" s="6" t="s">
        <v>3</v>
      </c>
      <c r="X107" s="193">
        <v>634</v>
      </c>
      <c r="AB107" s="191"/>
      <c r="AF107" s="194"/>
    </row>
    <row r="108" spans="1:32" ht="12.75">
      <c r="A108" s="205" t="s">
        <v>527</v>
      </c>
      <c r="B108" s="137">
        <v>430</v>
      </c>
      <c r="C108" s="6" t="s">
        <v>1121</v>
      </c>
      <c r="D108" s="206" t="s">
        <v>1122</v>
      </c>
      <c r="E108" s="206" t="s">
        <v>821</v>
      </c>
      <c r="F108" s="135" t="s">
        <v>1008</v>
      </c>
      <c r="G108" s="99" t="s">
        <v>896</v>
      </c>
      <c r="H108" s="99" t="s">
        <v>942</v>
      </c>
      <c r="I108" s="206" t="s">
        <v>943</v>
      </c>
      <c r="J108" s="99" t="s">
        <v>524</v>
      </c>
      <c r="K108" s="99" t="s">
        <v>13</v>
      </c>
      <c r="L108" s="99" t="s">
        <v>7</v>
      </c>
      <c r="M108" s="135" t="s">
        <v>525</v>
      </c>
      <c r="N108" s="99" t="s">
        <v>7</v>
      </c>
      <c r="O108" s="206" t="s">
        <v>822</v>
      </c>
      <c r="P108" s="135" t="s">
        <v>526</v>
      </c>
      <c r="Q108" s="6" t="s">
        <v>3</v>
      </c>
      <c r="X108" s="193">
        <v>635</v>
      </c>
      <c r="AB108" s="191"/>
      <c r="AF108" s="194"/>
    </row>
    <row r="109" spans="1:32" ht="12.75">
      <c r="A109" s="205" t="s">
        <v>957</v>
      </c>
      <c r="B109" s="137">
        <v>449</v>
      </c>
      <c r="C109" s="6" t="s">
        <v>938</v>
      </c>
      <c r="D109" s="99" t="s">
        <v>1005</v>
      </c>
      <c r="E109" s="99" t="s">
        <v>1005</v>
      </c>
      <c r="F109" s="135" t="s">
        <v>1008</v>
      </c>
      <c r="G109" s="99" t="s">
        <v>7</v>
      </c>
      <c r="H109" s="206" t="s">
        <v>143</v>
      </c>
      <c r="I109" s="206" t="s">
        <v>943</v>
      </c>
      <c r="J109" s="99" t="s">
        <v>146</v>
      </c>
      <c r="K109" s="206" t="s">
        <v>147</v>
      </c>
      <c r="L109" s="206" t="s">
        <v>138</v>
      </c>
      <c r="M109" s="206" t="s">
        <v>139</v>
      </c>
      <c r="N109" s="206" t="s">
        <v>140</v>
      </c>
      <c r="O109" s="206" t="s">
        <v>430</v>
      </c>
      <c r="P109" s="206" t="s">
        <v>1124</v>
      </c>
      <c r="Q109" s="205" t="s">
        <v>591</v>
      </c>
      <c r="X109" s="193">
        <v>636</v>
      </c>
      <c r="AB109" s="191"/>
      <c r="AF109" s="194"/>
    </row>
    <row r="110" spans="1:32" ht="12.75">
      <c r="A110" s="205" t="s">
        <v>991</v>
      </c>
      <c r="B110" s="137">
        <v>460</v>
      </c>
      <c r="C110" s="6" t="s">
        <v>938</v>
      </c>
      <c r="D110" s="206" t="s">
        <v>896</v>
      </c>
      <c r="E110" s="206" t="s">
        <v>778</v>
      </c>
      <c r="F110" s="206" t="s">
        <v>940</v>
      </c>
      <c r="G110" s="99" t="s">
        <v>896</v>
      </c>
      <c r="H110" s="99" t="s">
        <v>942</v>
      </c>
      <c r="I110" s="206" t="s">
        <v>943</v>
      </c>
      <c r="J110" s="99" t="s">
        <v>13</v>
      </c>
      <c r="K110" s="99" t="s">
        <v>13</v>
      </c>
      <c r="L110" s="99" t="s">
        <v>7</v>
      </c>
      <c r="M110" s="135" t="s">
        <v>779</v>
      </c>
      <c r="N110" s="206" t="s">
        <v>692</v>
      </c>
      <c r="O110" s="206" t="s">
        <v>693</v>
      </c>
      <c r="P110" s="135" t="s">
        <v>664</v>
      </c>
      <c r="Q110" s="6" t="s">
        <v>1015</v>
      </c>
      <c r="X110" s="193">
        <v>638</v>
      </c>
      <c r="AB110" s="191"/>
      <c r="AF110" s="194"/>
    </row>
    <row r="111" spans="1:32" ht="12.75">
      <c r="A111" s="205" t="s">
        <v>141</v>
      </c>
      <c r="B111" s="137">
        <v>451</v>
      </c>
      <c r="C111" s="6" t="s">
        <v>938</v>
      </c>
      <c r="D111" s="99" t="s">
        <v>1005</v>
      </c>
      <c r="E111" s="99" t="s">
        <v>1005</v>
      </c>
      <c r="F111" s="135" t="s">
        <v>1008</v>
      </c>
      <c r="G111" s="99" t="s">
        <v>896</v>
      </c>
      <c r="H111" s="99" t="s">
        <v>942</v>
      </c>
      <c r="I111" s="206" t="s">
        <v>943</v>
      </c>
      <c r="J111" s="99" t="s">
        <v>897</v>
      </c>
      <c r="K111" s="99" t="s">
        <v>897</v>
      </c>
      <c r="L111" s="99" t="s">
        <v>7</v>
      </c>
      <c r="M111" s="206" t="s">
        <v>414</v>
      </c>
      <c r="N111" s="206" t="s">
        <v>415</v>
      </c>
      <c r="O111" s="206" t="s">
        <v>416</v>
      </c>
      <c r="P111" s="135" t="s">
        <v>664</v>
      </c>
      <c r="Q111" s="6" t="s">
        <v>602</v>
      </c>
      <c r="X111" s="193">
        <v>640</v>
      </c>
      <c r="AB111" s="191"/>
      <c r="AF111" s="194"/>
    </row>
    <row r="112" spans="1:32" ht="12.75">
      <c r="A112" s="205" t="s">
        <v>987</v>
      </c>
      <c r="B112" s="137">
        <v>456</v>
      </c>
      <c r="C112" s="6" t="s">
        <v>938</v>
      </c>
      <c r="D112" s="99" t="s">
        <v>1005</v>
      </c>
      <c r="E112" s="99" t="s">
        <v>1005</v>
      </c>
      <c r="F112" s="206" t="s">
        <v>897</v>
      </c>
      <c r="G112" s="99" t="s">
        <v>896</v>
      </c>
      <c r="H112" s="99" t="s">
        <v>940</v>
      </c>
      <c r="I112" s="206" t="s">
        <v>943</v>
      </c>
      <c r="J112" s="99" t="s">
        <v>897</v>
      </c>
      <c r="K112" s="99" t="s">
        <v>897</v>
      </c>
      <c r="L112" s="99" t="s">
        <v>7</v>
      </c>
      <c r="M112" s="206" t="s">
        <v>414</v>
      </c>
      <c r="N112" s="206" t="s">
        <v>982</v>
      </c>
      <c r="O112" s="206" t="s">
        <v>983</v>
      </c>
      <c r="P112" s="135" t="s">
        <v>984</v>
      </c>
      <c r="Q112" s="6" t="s">
        <v>602</v>
      </c>
      <c r="X112" s="193">
        <v>642</v>
      </c>
      <c r="AB112" s="191"/>
      <c r="AF112" s="194"/>
    </row>
    <row r="113" spans="1:32" ht="12.75">
      <c r="A113" s="78" t="s">
        <v>417</v>
      </c>
      <c r="B113" s="137">
        <v>453</v>
      </c>
      <c r="C113" s="6" t="s">
        <v>938</v>
      </c>
      <c r="D113" s="99" t="s">
        <v>1005</v>
      </c>
      <c r="E113" s="99" t="s">
        <v>1005</v>
      </c>
      <c r="F113" s="206" t="s">
        <v>897</v>
      </c>
      <c r="G113" s="99" t="s">
        <v>896</v>
      </c>
      <c r="H113" s="99" t="s">
        <v>7</v>
      </c>
      <c r="I113" s="206" t="s">
        <v>943</v>
      </c>
      <c r="J113" s="99" t="s">
        <v>897</v>
      </c>
      <c r="K113" s="99" t="s">
        <v>897</v>
      </c>
      <c r="L113" s="99" t="s">
        <v>7</v>
      </c>
      <c r="M113" s="206" t="s">
        <v>414</v>
      </c>
      <c r="N113" s="206" t="s">
        <v>982</v>
      </c>
      <c r="O113" s="206" t="s">
        <v>983</v>
      </c>
      <c r="P113" s="135" t="s">
        <v>984</v>
      </c>
      <c r="Q113" s="6" t="s">
        <v>602</v>
      </c>
      <c r="X113" s="193">
        <v>643</v>
      </c>
      <c r="AB113" s="191"/>
      <c r="AF113" s="194"/>
    </row>
    <row r="114" spans="1:32" ht="12.75">
      <c r="A114" s="205" t="s">
        <v>985</v>
      </c>
      <c r="B114" s="137">
        <v>454</v>
      </c>
      <c r="C114" s="6" t="s">
        <v>938</v>
      </c>
      <c r="D114" s="99" t="s">
        <v>1005</v>
      </c>
      <c r="E114" s="99" t="s">
        <v>1005</v>
      </c>
      <c r="F114" s="206" t="s">
        <v>897</v>
      </c>
      <c r="G114" s="99" t="s">
        <v>896</v>
      </c>
      <c r="H114" s="99" t="s">
        <v>940</v>
      </c>
      <c r="I114" s="206" t="s">
        <v>943</v>
      </c>
      <c r="J114" s="99" t="s">
        <v>897</v>
      </c>
      <c r="K114" s="99" t="s">
        <v>897</v>
      </c>
      <c r="L114" s="99" t="s">
        <v>7</v>
      </c>
      <c r="M114" s="206" t="s">
        <v>414</v>
      </c>
      <c r="N114" s="206" t="s">
        <v>982</v>
      </c>
      <c r="O114" s="206" t="s">
        <v>983</v>
      </c>
      <c r="P114" s="135" t="s">
        <v>984</v>
      </c>
      <c r="Q114" s="6" t="s">
        <v>602</v>
      </c>
      <c r="X114" s="193">
        <v>644</v>
      </c>
      <c r="AB114" s="191"/>
      <c r="AF114" s="194"/>
    </row>
    <row r="115" spans="1:32" ht="12.75">
      <c r="A115" s="205" t="s">
        <v>986</v>
      </c>
      <c r="B115" s="137">
        <v>455</v>
      </c>
      <c r="C115" s="6" t="s">
        <v>938</v>
      </c>
      <c r="D115" s="99" t="s">
        <v>1005</v>
      </c>
      <c r="E115" s="99" t="s">
        <v>1005</v>
      </c>
      <c r="F115" s="206" t="s">
        <v>897</v>
      </c>
      <c r="G115" s="99" t="s">
        <v>896</v>
      </c>
      <c r="H115" s="99" t="s">
        <v>940</v>
      </c>
      <c r="I115" s="206" t="s">
        <v>943</v>
      </c>
      <c r="J115" s="99" t="s">
        <v>897</v>
      </c>
      <c r="K115" s="99" t="s">
        <v>897</v>
      </c>
      <c r="L115" s="99" t="s">
        <v>7</v>
      </c>
      <c r="M115" s="206" t="s">
        <v>414</v>
      </c>
      <c r="N115" s="206" t="s">
        <v>982</v>
      </c>
      <c r="O115" s="206" t="s">
        <v>983</v>
      </c>
      <c r="P115" s="135" t="s">
        <v>984</v>
      </c>
      <c r="Q115" s="6" t="s">
        <v>602</v>
      </c>
      <c r="X115" s="193">
        <v>645</v>
      </c>
      <c r="AB115" s="191"/>
      <c r="AF115" s="194"/>
    </row>
    <row r="116" spans="1:32" ht="12.75">
      <c r="A116" s="205" t="s">
        <v>351</v>
      </c>
      <c r="B116" s="137">
        <v>543</v>
      </c>
      <c r="C116" s="6" t="s">
        <v>938</v>
      </c>
      <c r="D116" s="206" t="s">
        <v>352</v>
      </c>
      <c r="E116" s="206" t="s">
        <v>778</v>
      </c>
      <c r="F116" s="206" t="s">
        <v>897</v>
      </c>
      <c r="G116" s="99" t="s">
        <v>896</v>
      </c>
      <c r="H116" s="99" t="s">
        <v>1124</v>
      </c>
      <c r="I116" s="206" t="s">
        <v>943</v>
      </c>
      <c r="J116" s="99" t="s">
        <v>989</v>
      </c>
      <c r="K116" s="206" t="s">
        <v>353</v>
      </c>
      <c r="L116" s="206" t="s">
        <v>399</v>
      </c>
      <c r="M116" s="206" t="s">
        <v>400</v>
      </c>
      <c r="N116" s="206" t="s">
        <v>533</v>
      </c>
      <c r="O116" s="206" t="s">
        <v>534</v>
      </c>
      <c r="P116" s="135" t="s">
        <v>984</v>
      </c>
      <c r="Q116" s="6" t="s">
        <v>602</v>
      </c>
      <c r="X116" s="193">
        <v>646</v>
      </c>
      <c r="AB116" s="191"/>
      <c r="AF116" s="194"/>
    </row>
    <row r="117" spans="1:32" ht="12.75">
      <c r="A117" s="205" t="s">
        <v>535</v>
      </c>
      <c r="B117" s="137">
        <v>544</v>
      </c>
      <c r="C117" s="6" t="s">
        <v>938</v>
      </c>
      <c r="D117" s="206" t="s">
        <v>352</v>
      </c>
      <c r="E117" s="206" t="s">
        <v>778</v>
      </c>
      <c r="F117" s="206" t="s">
        <v>897</v>
      </c>
      <c r="G117" s="99" t="s">
        <v>896</v>
      </c>
      <c r="H117" s="99" t="s">
        <v>1124</v>
      </c>
      <c r="I117" s="206" t="s">
        <v>943</v>
      </c>
      <c r="J117" s="99" t="s">
        <v>13</v>
      </c>
      <c r="K117" s="206" t="s">
        <v>353</v>
      </c>
      <c r="L117" s="206" t="s">
        <v>399</v>
      </c>
      <c r="M117" s="206" t="s">
        <v>744</v>
      </c>
      <c r="N117" s="206" t="s">
        <v>533</v>
      </c>
      <c r="O117" s="206" t="s">
        <v>534</v>
      </c>
      <c r="P117" s="135" t="s">
        <v>984</v>
      </c>
      <c r="Q117" s="6" t="s">
        <v>602</v>
      </c>
      <c r="X117" s="193">
        <v>647</v>
      </c>
      <c r="AB117" s="191"/>
      <c r="AF117" s="194"/>
    </row>
    <row r="118" spans="1:32" ht="12.75">
      <c r="A118" s="205" t="s">
        <v>958</v>
      </c>
      <c r="B118" s="137">
        <v>466</v>
      </c>
      <c r="C118" s="6" t="s">
        <v>938</v>
      </c>
      <c r="D118" s="206" t="s">
        <v>861</v>
      </c>
      <c r="E118" s="206" t="s">
        <v>862</v>
      </c>
      <c r="F118" s="206" t="s">
        <v>897</v>
      </c>
      <c r="G118" s="99" t="s">
        <v>896</v>
      </c>
      <c r="H118" s="99" t="s">
        <v>1124</v>
      </c>
      <c r="I118" s="206" t="s">
        <v>943</v>
      </c>
      <c r="J118" s="99" t="s">
        <v>13</v>
      </c>
      <c r="K118" s="99" t="s">
        <v>13</v>
      </c>
      <c r="L118" s="206" t="s">
        <v>694</v>
      </c>
      <c r="M118" s="206" t="s">
        <v>1059</v>
      </c>
      <c r="N118" s="206" t="s">
        <v>863</v>
      </c>
      <c r="O118" s="206" t="s">
        <v>822</v>
      </c>
      <c r="P118" s="135" t="s">
        <v>1124</v>
      </c>
      <c r="Q118" s="6" t="s">
        <v>3</v>
      </c>
      <c r="X118" s="193">
        <v>648</v>
      </c>
      <c r="AB118" s="191"/>
      <c r="AF118" s="194"/>
    </row>
    <row r="119" spans="1:32" ht="12.75">
      <c r="A119" s="205" t="s">
        <v>959</v>
      </c>
      <c r="B119" s="137">
        <v>468</v>
      </c>
      <c r="C119" s="6" t="s">
        <v>1121</v>
      </c>
      <c r="D119" s="99" t="s">
        <v>1005</v>
      </c>
      <c r="E119" s="99" t="s">
        <v>1005</v>
      </c>
      <c r="F119" s="206" t="s">
        <v>940</v>
      </c>
      <c r="G119" s="99" t="s">
        <v>896</v>
      </c>
      <c r="H119" s="99" t="s">
        <v>940</v>
      </c>
      <c r="I119" s="206" t="s">
        <v>943</v>
      </c>
      <c r="J119" s="206" t="s">
        <v>1069</v>
      </c>
      <c r="K119" s="99"/>
      <c r="L119" s="206" t="s">
        <v>179</v>
      </c>
      <c r="M119" s="206" t="s">
        <v>1070</v>
      </c>
      <c r="N119" s="206" t="s">
        <v>1071</v>
      </c>
      <c r="O119" s="206" t="s">
        <v>164</v>
      </c>
      <c r="P119" s="206" t="s">
        <v>673</v>
      </c>
      <c r="Q119" s="6" t="s">
        <v>602</v>
      </c>
      <c r="X119" s="193">
        <v>650</v>
      </c>
      <c r="AB119" s="191"/>
      <c r="AF119" s="194"/>
    </row>
    <row r="120" spans="1:32" ht="12.75">
      <c r="A120" s="78" t="s">
        <v>960</v>
      </c>
      <c r="B120" s="137">
        <v>634</v>
      </c>
      <c r="C120" s="6" t="s">
        <v>16</v>
      </c>
      <c r="D120" s="99" t="s">
        <v>1005</v>
      </c>
      <c r="E120" s="206" t="s">
        <v>219</v>
      </c>
      <c r="F120" s="206" t="s">
        <v>598</v>
      </c>
      <c r="G120" s="99" t="s">
        <v>1068</v>
      </c>
      <c r="H120" s="99" t="s">
        <v>942</v>
      </c>
      <c r="I120" s="206" t="s">
        <v>943</v>
      </c>
      <c r="J120" s="99" t="s">
        <v>1020</v>
      </c>
      <c r="K120" s="206" t="s">
        <v>939</v>
      </c>
      <c r="L120" s="99" t="s">
        <v>7</v>
      </c>
      <c r="M120" s="206" t="s">
        <v>220</v>
      </c>
      <c r="N120" s="99" t="s">
        <v>7</v>
      </c>
      <c r="O120" s="206" t="s">
        <v>154</v>
      </c>
      <c r="P120" s="206" t="s">
        <v>595</v>
      </c>
      <c r="Q120" s="78" t="s">
        <v>591</v>
      </c>
      <c r="X120" s="193">
        <v>655</v>
      </c>
      <c r="AB120" s="191"/>
      <c r="AF120" s="194"/>
    </row>
    <row r="121" spans="1:32" ht="12.75">
      <c r="A121" s="78" t="s">
        <v>988</v>
      </c>
      <c r="B121" s="137">
        <v>457</v>
      </c>
      <c r="C121" s="6" t="s">
        <v>16</v>
      </c>
      <c r="D121" s="99" t="s">
        <v>1005</v>
      </c>
      <c r="E121" s="99" t="s">
        <v>1005</v>
      </c>
      <c r="F121" s="206" t="s">
        <v>940</v>
      </c>
      <c r="G121" s="99" t="s">
        <v>896</v>
      </c>
      <c r="H121" s="99" t="s">
        <v>7</v>
      </c>
      <c r="I121" s="206" t="s">
        <v>943</v>
      </c>
      <c r="J121" s="99" t="s">
        <v>989</v>
      </c>
      <c r="K121" s="99" t="s">
        <v>989</v>
      </c>
      <c r="L121" s="99" t="s">
        <v>359</v>
      </c>
      <c r="M121" s="206" t="s">
        <v>414</v>
      </c>
      <c r="N121" s="206" t="s">
        <v>990</v>
      </c>
      <c r="O121" s="206" t="s">
        <v>416</v>
      </c>
      <c r="P121" s="206" t="s">
        <v>1020</v>
      </c>
      <c r="Q121" s="6" t="s">
        <v>602</v>
      </c>
      <c r="X121" s="193">
        <v>656</v>
      </c>
      <c r="AB121" s="191"/>
      <c r="AF121" s="194"/>
    </row>
    <row r="122" spans="1:32" ht="12.75">
      <c r="A122" s="6" t="s">
        <v>1078</v>
      </c>
      <c r="B122" s="137">
        <v>482</v>
      </c>
      <c r="C122" s="6" t="s">
        <v>1121</v>
      </c>
      <c r="D122" s="99" t="s">
        <v>1005</v>
      </c>
      <c r="E122" s="99" t="s">
        <v>1005</v>
      </c>
      <c r="F122" s="135" t="s">
        <v>1008</v>
      </c>
      <c r="G122" s="99" t="s">
        <v>896</v>
      </c>
      <c r="H122" s="99" t="s">
        <v>1124</v>
      </c>
      <c r="I122" s="206" t="s">
        <v>943</v>
      </c>
      <c r="J122" s="206" t="s">
        <v>942</v>
      </c>
      <c r="K122" s="99" t="s">
        <v>942</v>
      </c>
      <c r="L122" s="206" t="s">
        <v>694</v>
      </c>
      <c r="M122" s="206" t="s">
        <v>1059</v>
      </c>
      <c r="N122" s="206" t="s">
        <v>0</v>
      </c>
      <c r="O122" s="206" t="s">
        <v>1079</v>
      </c>
      <c r="P122" s="206" t="s">
        <v>942</v>
      </c>
      <c r="Q122" s="205" t="s">
        <v>591</v>
      </c>
      <c r="X122" s="193">
        <v>657</v>
      </c>
      <c r="AB122" s="191"/>
      <c r="AF122" s="194"/>
    </row>
    <row r="123" spans="1:32" ht="12.75">
      <c r="A123" s="6" t="s">
        <v>1080</v>
      </c>
      <c r="B123" s="137">
        <v>484</v>
      </c>
      <c r="C123" s="6" t="s">
        <v>938</v>
      </c>
      <c r="D123" s="99" t="s">
        <v>1005</v>
      </c>
      <c r="E123" s="99" t="s">
        <v>1005</v>
      </c>
      <c r="F123" s="135" t="s">
        <v>1008</v>
      </c>
      <c r="G123" s="99" t="s">
        <v>7</v>
      </c>
      <c r="H123" s="99" t="s">
        <v>942</v>
      </c>
      <c r="I123" s="206" t="s">
        <v>943</v>
      </c>
      <c r="J123" s="99" t="s">
        <v>1081</v>
      </c>
      <c r="K123" s="99" t="s">
        <v>13</v>
      </c>
      <c r="L123" s="135" t="s">
        <v>1082</v>
      </c>
      <c r="M123" s="206" t="s">
        <v>1083</v>
      </c>
      <c r="N123" s="206" t="s">
        <v>1001</v>
      </c>
      <c r="O123" s="135" t="s">
        <v>1002</v>
      </c>
      <c r="P123" s="135" t="s">
        <v>761</v>
      </c>
      <c r="Q123" s="6" t="s">
        <v>602</v>
      </c>
      <c r="X123" s="193">
        <v>658</v>
      </c>
      <c r="AB123" s="191"/>
      <c r="AF123" s="194"/>
    </row>
    <row r="124" spans="1:32" ht="12.75">
      <c r="A124" s="205" t="s">
        <v>961</v>
      </c>
      <c r="B124" s="137">
        <v>590</v>
      </c>
      <c r="C124" s="6" t="s">
        <v>938</v>
      </c>
      <c r="D124" s="99" t="s">
        <v>1005</v>
      </c>
      <c r="E124" s="99" t="s">
        <v>1005</v>
      </c>
      <c r="F124" s="135" t="s">
        <v>1008</v>
      </c>
      <c r="G124" s="99" t="s">
        <v>7</v>
      </c>
      <c r="H124" s="99" t="s">
        <v>942</v>
      </c>
      <c r="I124" s="206" t="s">
        <v>943</v>
      </c>
      <c r="J124" s="99" t="s">
        <v>13</v>
      </c>
      <c r="K124" s="206" t="s">
        <v>460</v>
      </c>
      <c r="L124" s="206" t="s">
        <v>461</v>
      </c>
      <c r="M124" s="206" t="s">
        <v>330</v>
      </c>
      <c r="N124" s="206" t="s">
        <v>992</v>
      </c>
      <c r="O124" s="206" t="s">
        <v>993</v>
      </c>
      <c r="P124" s="206" t="s">
        <v>436</v>
      </c>
      <c r="Q124" s="6" t="s">
        <v>602</v>
      </c>
      <c r="X124" s="193">
        <v>659</v>
      </c>
      <c r="AB124" s="191"/>
      <c r="AF124" s="194"/>
    </row>
    <row r="125" spans="1:32" ht="12.75">
      <c r="A125" s="205" t="s">
        <v>811</v>
      </c>
      <c r="B125" s="137">
        <v>500</v>
      </c>
      <c r="C125" s="6" t="s">
        <v>938</v>
      </c>
      <c r="D125" s="99" t="s">
        <v>1005</v>
      </c>
      <c r="E125" s="99" t="s">
        <v>1005</v>
      </c>
      <c r="F125" s="206" t="s">
        <v>940</v>
      </c>
      <c r="G125" s="99" t="s">
        <v>896</v>
      </c>
      <c r="H125" s="99" t="s">
        <v>7</v>
      </c>
      <c r="I125" s="206" t="s">
        <v>943</v>
      </c>
      <c r="J125" s="99" t="s">
        <v>13</v>
      </c>
      <c r="K125" s="135" t="s">
        <v>942</v>
      </c>
      <c r="L125" s="99" t="s">
        <v>7</v>
      </c>
      <c r="M125" s="99" t="s">
        <v>7</v>
      </c>
      <c r="N125" s="99" t="s">
        <v>7</v>
      </c>
      <c r="O125" s="206" t="s">
        <v>566</v>
      </c>
      <c r="P125" s="206" t="s">
        <v>595</v>
      </c>
      <c r="Q125" s="6" t="s">
        <v>602</v>
      </c>
      <c r="X125" s="193">
        <v>660</v>
      </c>
      <c r="AB125" s="191"/>
      <c r="AF125" s="194"/>
    </row>
    <row r="126" spans="1:32" ht="12.75">
      <c r="A126" s="205" t="s">
        <v>812</v>
      </c>
      <c r="B126" s="137">
        <v>582</v>
      </c>
      <c r="C126" s="6" t="s">
        <v>1121</v>
      </c>
      <c r="D126" s="206" t="s">
        <v>830</v>
      </c>
      <c r="E126" s="206" t="s">
        <v>833</v>
      </c>
      <c r="F126" s="206" t="s">
        <v>940</v>
      </c>
      <c r="G126" s="99" t="s">
        <v>896</v>
      </c>
      <c r="H126" s="99" t="s">
        <v>1124</v>
      </c>
      <c r="I126" s="206" t="s">
        <v>943</v>
      </c>
      <c r="J126" s="99" t="s">
        <v>13</v>
      </c>
      <c r="K126" s="99" t="s">
        <v>13</v>
      </c>
      <c r="L126" s="99" t="s">
        <v>451</v>
      </c>
      <c r="M126" s="99" t="s">
        <v>7</v>
      </c>
      <c r="N126" s="99" t="s">
        <v>7</v>
      </c>
      <c r="O126" s="206" t="s">
        <v>164</v>
      </c>
      <c r="P126" s="135" t="s">
        <v>1124</v>
      </c>
      <c r="Q126" s="6" t="s">
        <v>602</v>
      </c>
      <c r="X126" s="193">
        <v>666</v>
      </c>
      <c r="AB126" s="191"/>
      <c r="AF126" s="194"/>
    </row>
    <row r="127" spans="1:32" ht="12.75">
      <c r="A127" s="205" t="s">
        <v>294</v>
      </c>
      <c r="B127" s="137">
        <v>512</v>
      </c>
      <c r="C127" s="6" t="s">
        <v>938</v>
      </c>
      <c r="D127" s="206" t="s">
        <v>295</v>
      </c>
      <c r="E127" s="206" t="s">
        <v>296</v>
      </c>
      <c r="F127" s="135" t="s">
        <v>1008</v>
      </c>
      <c r="G127" s="99" t="s">
        <v>1068</v>
      </c>
      <c r="H127" s="99" t="s">
        <v>7</v>
      </c>
      <c r="I127" s="206" t="s">
        <v>943</v>
      </c>
      <c r="J127" s="99" t="s">
        <v>297</v>
      </c>
      <c r="K127" s="99" t="s">
        <v>13</v>
      </c>
      <c r="L127" s="99" t="s">
        <v>7</v>
      </c>
      <c r="M127" s="206" t="s">
        <v>298</v>
      </c>
      <c r="N127" s="206" t="s">
        <v>299</v>
      </c>
      <c r="O127" s="206" t="s">
        <v>376</v>
      </c>
      <c r="P127" s="206" t="s">
        <v>942</v>
      </c>
      <c r="Q127" s="78" t="s">
        <v>377</v>
      </c>
      <c r="X127" s="193" t="s">
        <v>107</v>
      </c>
      <c r="AB127" s="191"/>
      <c r="AF127" s="194"/>
    </row>
    <row r="128" spans="1:32" ht="12.75">
      <c r="A128" s="205" t="s">
        <v>182</v>
      </c>
      <c r="B128" s="137">
        <v>595</v>
      </c>
      <c r="C128" s="6" t="s">
        <v>938</v>
      </c>
      <c r="D128" s="99" t="s">
        <v>1005</v>
      </c>
      <c r="E128" s="99" t="s">
        <v>1005</v>
      </c>
      <c r="F128" s="135" t="s">
        <v>1008</v>
      </c>
      <c r="G128" s="99" t="s">
        <v>7</v>
      </c>
      <c r="H128" s="99" t="s">
        <v>942</v>
      </c>
      <c r="I128" s="206" t="s">
        <v>943</v>
      </c>
      <c r="J128" s="99" t="s">
        <v>994</v>
      </c>
      <c r="K128" s="206" t="s">
        <v>995</v>
      </c>
      <c r="L128" s="206" t="s">
        <v>996</v>
      </c>
      <c r="M128" s="206" t="s">
        <v>997</v>
      </c>
      <c r="N128" s="206" t="s">
        <v>998</v>
      </c>
      <c r="O128" s="206" t="s">
        <v>697</v>
      </c>
      <c r="P128" s="206" t="s">
        <v>436</v>
      </c>
      <c r="Q128" s="205" t="s">
        <v>3</v>
      </c>
      <c r="AB128" s="191"/>
      <c r="AF128" s="194"/>
    </row>
    <row r="129" spans="1:32" ht="12.75">
      <c r="A129" s="6" t="s">
        <v>183</v>
      </c>
      <c r="B129" s="137">
        <v>516</v>
      </c>
      <c r="C129" s="6" t="s">
        <v>1121</v>
      </c>
      <c r="D129" s="206" t="s">
        <v>1122</v>
      </c>
      <c r="E129" s="206" t="s">
        <v>378</v>
      </c>
      <c r="F129" s="206" t="s">
        <v>940</v>
      </c>
      <c r="G129" s="99" t="s">
        <v>1068</v>
      </c>
      <c r="H129" s="99" t="s">
        <v>942</v>
      </c>
      <c r="I129" s="206" t="s">
        <v>943</v>
      </c>
      <c r="J129" s="99" t="s">
        <v>595</v>
      </c>
      <c r="K129" s="99" t="s">
        <v>595</v>
      </c>
      <c r="L129" s="99" t="s">
        <v>7</v>
      </c>
      <c r="M129" s="206" t="s">
        <v>343</v>
      </c>
      <c r="N129" s="99" t="s">
        <v>7</v>
      </c>
      <c r="O129" s="206" t="s">
        <v>154</v>
      </c>
      <c r="P129" s="206" t="s">
        <v>673</v>
      </c>
      <c r="Q129" s="6" t="s">
        <v>602</v>
      </c>
      <c r="AB129" s="191"/>
      <c r="AF129" s="194"/>
    </row>
    <row r="130" spans="1:32" ht="12.75">
      <c r="A130" s="6" t="s">
        <v>184</v>
      </c>
      <c r="B130" s="137">
        <v>378</v>
      </c>
      <c r="C130" s="6" t="s">
        <v>938</v>
      </c>
      <c r="D130" s="206" t="s">
        <v>205</v>
      </c>
      <c r="E130" s="206" t="s">
        <v>206</v>
      </c>
      <c r="F130" s="206" t="s">
        <v>598</v>
      </c>
      <c r="G130" s="99" t="s">
        <v>896</v>
      </c>
      <c r="H130" s="206" t="s">
        <v>1124</v>
      </c>
      <c r="I130" s="206" t="s">
        <v>943</v>
      </c>
      <c r="J130" s="99" t="s">
        <v>207</v>
      </c>
      <c r="K130" s="99" t="s">
        <v>207</v>
      </c>
      <c r="L130" s="99" t="s">
        <v>7</v>
      </c>
      <c r="M130" s="99" t="s">
        <v>208</v>
      </c>
      <c r="N130" s="99" t="s">
        <v>7</v>
      </c>
      <c r="O130" s="206" t="s">
        <v>209</v>
      </c>
      <c r="P130" s="206" t="s">
        <v>1127</v>
      </c>
      <c r="Q130" s="6" t="s">
        <v>602</v>
      </c>
      <c r="AB130" s="191"/>
      <c r="AF130" s="194"/>
    </row>
    <row r="131" spans="1:32" ht="12.75">
      <c r="A131" s="205" t="s">
        <v>185</v>
      </c>
      <c r="B131" s="137">
        <v>521</v>
      </c>
      <c r="C131" s="6" t="s">
        <v>938</v>
      </c>
      <c r="D131" s="99" t="s">
        <v>1005</v>
      </c>
      <c r="E131" s="206" t="s">
        <v>357</v>
      </c>
      <c r="F131" s="206" t="s">
        <v>940</v>
      </c>
      <c r="G131" s="99" t="s">
        <v>896</v>
      </c>
      <c r="H131" s="99" t="s">
        <v>942</v>
      </c>
      <c r="I131" s="206" t="s">
        <v>943</v>
      </c>
      <c r="J131" s="99" t="s">
        <v>13</v>
      </c>
      <c r="K131" s="99" t="s">
        <v>942</v>
      </c>
      <c r="L131" s="99" t="s">
        <v>7</v>
      </c>
      <c r="M131" s="206" t="s">
        <v>1021</v>
      </c>
      <c r="N131" s="206" t="s">
        <v>1022</v>
      </c>
      <c r="O131" s="206" t="s">
        <v>1023</v>
      </c>
      <c r="P131" s="206" t="s">
        <v>1127</v>
      </c>
      <c r="Q131" s="6" t="s">
        <v>602</v>
      </c>
      <c r="AB131" s="191"/>
      <c r="AF131" s="194"/>
    </row>
    <row r="132" spans="1:32" ht="12.75">
      <c r="A132" s="205" t="s">
        <v>186</v>
      </c>
      <c r="B132" s="137">
        <v>462</v>
      </c>
      <c r="C132" s="6" t="s">
        <v>938</v>
      </c>
      <c r="D132" s="99" t="s">
        <v>1005</v>
      </c>
      <c r="E132" s="99" t="s">
        <v>664</v>
      </c>
      <c r="F132" s="206" t="s">
        <v>940</v>
      </c>
      <c r="G132" s="99" t="s">
        <v>896</v>
      </c>
      <c r="H132" s="99" t="s">
        <v>942</v>
      </c>
      <c r="I132" s="206" t="s">
        <v>943</v>
      </c>
      <c r="J132" s="206" t="s">
        <v>1124</v>
      </c>
      <c r="K132" s="206" t="s">
        <v>1124</v>
      </c>
      <c r="L132" s="206" t="s">
        <v>694</v>
      </c>
      <c r="M132" s="206" t="s">
        <v>1059</v>
      </c>
      <c r="N132" s="206" t="s">
        <v>695</v>
      </c>
      <c r="O132" s="206" t="s">
        <v>658</v>
      </c>
      <c r="P132" s="206" t="s">
        <v>595</v>
      </c>
      <c r="Q132" s="6" t="s">
        <v>602</v>
      </c>
      <c r="AB132" s="191"/>
      <c r="AF132" s="194"/>
    </row>
    <row r="133" spans="1:32" ht="12.75">
      <c r="A133" s="205" t="s">
        <v>1006</v>
      </c>
      <c r="B133" s="137">
        <v>338</v>
      </c>
      <c r="C133" s="6" t="s">
        <v>938</v>
      </c>
      <c r="D133" s="99" t="s">
        <v>1005</v>
      </c>
      <c r="E133" s="206" t="s">
        <v>1007</v>
      </c>
      <c r="F133" s="135" t="s">
        <v>1008</v>
      </c>
      <c r="G133" s="99" t="s">
        <v>941</v>
      </c>
      <c r="H133" s="99" t="s">
        <v>13</v>
      </c>
      <c r="I133" s="206" t="s">
        <v>943</v>
      </c>
      <c r="J133" s="99" t="s">
        <v>1009</v>
      </c>
      <c r="K133" s="99" t="s">
        <v>1010</v>
      </c>
      <c r="L133" s="135" t="s">
        <v>1011</v>
      </c>
      <c r="M133" s="135" t="s">
        <v>1012</v>
      </c>
      <c r="N133" s="206" t="s">
        <v>1013</v>
      </c>
      <c r="O133" s="206" t="s">
        <v>1014</v>
      </c>
      <c r="P133" s="206" t="s">
        <v>1124</v>
      </c>
      <c r="Q133" s="6" t="s">
        <v>1015</v>
      </c>
      <c r="AB133" s="191"/>
      <c r="AF133" s="194"/>
    </row>
    <row r="134" spans="1:32" ht="12.75">
      <c r="A134" s="205" t="s">
        <v>187</v>
      </c>
      <c r="B134" s="137" t="s">
        <v>33</v>
      </c>
      <c r="C134" s="6" t="s">
        <v>938</v>
      </c>
      <c r="D134" s="99" t="s">
        <v>1005</v>
      </c>
      <c r="E134" s="99" t="s">
        <v>1005</v>
      </c>
      <c r="F134" s="135" t="s">
        <v>1008</v>
      </c>
      <c r="G134" s="99" t="s">
        <v>7</v>
      </c>
      <c r="H134" s="99" t="s">
        <v>13</v>
      </c>
      <c r="I134" s="206" t="s">
        <v>943</v>
      </c>
      <c r="J134" s="99" t="s">
        <v>34</v>
      </c>
      <c r="K134" s="99" t="s">
        <v>35</v>
      </c>
      <c r="L134" s="206" t="s">
        <v>440</v>
      </c>
      <c r="M134" s="206" t="s">
        <v>36</v>
      </c>
      <c r="N134" s="206" t="s">
        <v>37</v>
      </c>
      <c r="O134" s="206" t="s">
        <v>38</v>
      </c>
      <c r="P134" s="206" t="s">
        <v>1124</v>
      </c>
      <c r="Q134" s="6" t="s">
        <v>1015</v>
      </c>
      <c r="AB134" s="191"/>
      <c r="AF134" s="194"/>
    </row>
    <row r="135" spans="1:32" ht="12.75">
      <c r="A135" s="205" t="s">
        <v>1024</v>
      </c>
      <c r="B135" s="137">
        <v>532</v>
      </c>
      <c r="C135" s="6" t="s">
        <v>938</v>
      </c>
      <c r="D135" s="99" t="s">
        <v>941</v>
      </c>
      <c r="E135" s="99" t="s">
        <v>1124</v>
      </c>
      <c r="F135" s="135" t="s">
        <v>598</v>
      </c>
      <c r="G135" s="99" t="s">
        <v>896</v>
      </c>
      <c r="H135" s="99" t="s">
        <v>1124</v>
      </c>
      <c r="I135" s="206" t="s">
        <v>943</v>
      </c>
      <c r="J135" s="99" t="s">
        <v>940</v>
      </c>
      <c r="K135" s="99" t="s">
        <v>940</v>
      </c>
      <c r="L135" s="99" t="s">
        <v>7</v>
      </c>
      <c r="M135" s="206" t="s">
        <v>1025</v>
      </c>
      <c r="N135" s="99" t="s">
        <v>7</v>
      </c>
      <c r="O135" s="206" t="s">
        <v>1023</v>
      </c>
      <c r="P135" s="206" t="s">
        <v>673</v>
      </c>
      <c r="Q135" s="6" t="s">
        <v>602</v>
      </c>
      <c r="AB135" s="191"/>
      <c r="AF135" s="194"/>
    </row>
    <row r="136" spans="1:32" ht="12.75">
      <c r="A136" s="205" t="s">
        <v>188</v>
      </c>
      <c r="B136" s="137">
        <v>533</v>
      </c>
      <c r="C136" s="6" t="s">
        <v>16</v>
      </c>
      <c r="D136" s="99" t="s">
        <v>941</v>
      </c>
      <c r="E136" s="99" t="s">
        <v>897</v>
      </c>
      <c r="F136" s="206" t="s">
        <v>598</v>
      </c>
      <c r="G136" s="99" t="s">
        <v>7</v>
      </c>
      <c r="H136" s="99" t="s">
        <v>1124</v>
      </c>
      <c r="I136" s="206" t="s">
        <v>943</v>
      </c>
      <c r="J136" s="99" t="s">
        <v>940</v>
      </c>
      <c r="K136" s="99" t="s">
        <v>940</v>
      </c>
      <c r="L136" s="99" t="s">
        <v>7</v>
      </c>
      <c r="M136" s="206" t="s">
        <v>1026</v>
      </c>
      <c r="N136" s="99" t="s">
        <v>7</v>
      </c>
      <c r="O136" s="206" t="s">
        <v>350</v>
      </c>
      <c r="P136" s="206" t="s">
        <v>595</v>
      </c>
      <c r="Q136" s="6" t="s">
        <v>602</v>
      </c>
      <c r="AB136" s="191"/>
      <c r="AF136" s="194"/>
    </row>
    <row r="137" spans="1:32" ht="12.75">
      <c r="A137" s="205" t="s">
        <v>347</v>
      </c>
      <c r="B137" s="137">
        <v>550</v>
      </c>
      <c r="C137" s="6" t="s">
        <v>938</v>
      </c>
      <c r="D137" s="206" t="s">
        <v>295</v>
      </c>
      <c r="E137" s="206" t="s">
        <v>348</v>
      </c>
      <c r="F137" s="135" t="s">
        <v>1008</v>
      </c>
      <c r="G137" s="99" t="s">
        <v>1068</v>
      </c>
      <c r="H137" s="99" t="s">
        <v>7</v>
      </c>
      <c r="I137" s="206" t="s">
        <v>943</v>
      </c>
      <c r="J137" s="99" t="s">
        <v>942</v>
      </c>
      <c r="K137" s="99" t="s">
        <v>942</v>
      </c>
      <c r="L137" s="99" t="s">
        <v>7</v>
      </c>
      <c r="M137" s="135" t="s">
        <v>298</v>
      </c>
      <c r="N137" s="206" t="s">
        <v>349</v>
      </c>
      <c r="O137" s="206" t="s">
        <v>307</v>
      </c>
      <c r="P137" s="206" t="s">
        <v>942</v>
      </c>
      <c r="Q137" s="6" t="s">
        <v>308</v>
      </c>
      <c r="AB137" s="191"/>
      <c r="AF137" s="194"/>
    </row>
    <row r="138" spans="1:32" ht="12.75">
      <c r="A138" s="78" t="s">
        <v>813</v>
      </c>
      <c r="B138" s="137">
        <v>562</v>
      </c>
      <c r="C138" s="6" t="s">
        <v>938</v>
      </c>
      <c r="D138" s="206" t="s">
        <v>847</v>
      </c>
      <c r="E138" s="206" t="s">
        <v>848</v>
      </c>
      <c r="F138" s="135" t="s">
        <v>1008</v>
      </c>
      <c r="G138" s="99" t="s">
        <v>1068</v>
      </c>
      <c r="H138" s="99" t="s">
        <v>942</v>
      </c>
      <c r="I138" s="206" t="s">
        <v>943</v>
      </c>
      <c r="J138" s="99" t="s">
        <v>13</v>
      </c>
      <c r="K138" s="99" t="s">
        <v>13</v>
      </c>
      <c r="L138" s="99" t="s">
        <v>7</v>
      </c>
      <c r="M138" s="99" t="s">
        <v>7</v>
      </c>
      <c r="N138" s="99" t="s">
        <v>7</v>
      </c>
      <c r="O138" s="206" t="s">
        <v>401</v>
      </c>
      <c r="P138" s="206" t="s">
        <v>673</v>
      </c>
      <c r="Q138" s="205" t="s">
        <v>402</v>
      </c>
      <c r="AB138" s="191"/>
      <c r="AF138" s="194"/>
    </row>
    <row r="139" spans="1:32" ht="12.75">
      <c r="A139" s="205" t="s">
        <v>814</v>
      </c>
      <c r="B139" s="137">
        <v>566</v>
      </c>
      <c r="C139" s="6" t="s">
        <v>938</v>
      </c>
      <c r="D139" s="206" t="s">
        <v>847</v>
      </c>
      <c r="E139" s="206" t="s">
        <v>848</v>
      </c>
      <c r="F139" s="206" t="s">
        <v>940</v>
      </c>
      <c r="G139" s="99" t="s">
        <v>896</v>
      </c>
      <c r="H139" s="99" t="s">
        <v>942</v>
      </c>
      <c r="I139" s="206" t="s">
        <v>943</v>
      </c>
      <c r="J139" s="99" t="s">
        <v>13</v>
      </c>
      <c r="K139" s="99" t="s">
        <v>13</v>
      </c>
      <c r="L139" s="99" t="s">
        <v>7</v>
      </c>
      <c r="M139" s="99" t="s">
        <v>7</v>
      </c>
      <c r="N139" s="206" t="s">
        <v>403</v>
      </c>
      <c r="O139" s="206" t="s">
        <v>1205</v>
      </c>
      <c r="P139" s="206" t="s">
        <v>673</v>
      </c>
      <c r="Q139" s="6" t="s">
        <v>602</v>
      </c>
      <c r="AB139" s="191"/>
      <c r="AF139" s="194"/>
    </row>
    <row r="140" spans="1:32" ht="12.75">
      <c r="A140" s="205" t="s">
        <v>623</v>
      </c>
      <c r="B140" s="137">
        <v>568</v>
      </c>
      <c r="C140" s="6" t="s">
        <v>1121</v>
      </c>
      <c r="D140" s="206" t="s">
        <v>1206</v>
      </c>
      <c r="E140" s="206" t="s">
        <v>1219</v>
      </c>
      <c r="F140" s="206" t="s">
        <v>940</v>
      </c>
      <c r="G140" s="99" t="s">
        <v>896</v>
      </c>
      <c r="H140" s="99" t="s">
        <v>942</v>
      </c>
      <c r="I140" s="206" t="s">
        <v>943</v>
      </c>
      <c r="J140" s="99" t="s">
        <v>13</v>
      </c>
      <c r="K140" s="99" t="s">
        <v>13</v>
      </c>
      <c r="L140" s="99" t="s">
        <v>7</v>
      </c>
      <c r="M140" s="99" t="s">
        <v>7</v>
      </c>
      <c r="N140" s="99" t="s">
        <v>7</v>
      </c>
      <c r="O140" s="206" t="s">
        <v>1220</v>
      </c>
      <c r="P140" s="206" t="s">
        <v>673</v>
      </c>
      <c r="Q140" s="6" t="s">
        <v>602</v>
      </c>
      <c r="AB140" s="191"/>
      <c r="AF140" s="194"/>
    </row>
    <row r="141" spans="1:32" ht="12.75">
      <c r="A141" s="205" t="s">
        <v>624</v>
      </c>
      <c r="B141" s="137">
        <v>554</v>
      </c>
      <c r="C141" s="6" t="s">
        <v>938</v>
      </c>
      <c r="D141" s="99" t="s">
        <v>1035</v>
      </c>
      <c r="E141" s="99"/>
      <c r="F141" s="206" t="s">
        <v>598</v>
      </c>
      <c r="G141" s="99" t="s">
        <v>896</v>
      </c>
      <c r="H141" s="99" t="s">
        <v>1124</v>
      </c>
      <c r="I141" s="206" t="s">
        <v>943</v>
      </c>
      <c r="J141" s="99" t="s">
        <v>776</v>
      </c>
      <c r="K141" s="99" t="s">
        <v>940</v>
      </c>
      <c r="L141" s="135" t="s">
        <v>194</v>
      </c>
      <c r="M141" s="206" t="s">
        <v>1059</v>
      </c>
      <c r="N141" s="206" t="s">
        <v>1140</v>
      </c>
      <c r="O141" s="206" t="s">
        <v>1141</v>
      </c>
      <c r="P141" s="206" t="s">
        <v>673</v>
      </c>
      <c r="Q141" s="6" t="s">
        <v>602</v>
      </c>
      <c r="AB141" s="191"/>
      <c r="AF141" s="194"/>
    </row>
    <row r="142" spans="1:32" ht="12.75">
      <c r="A142" s="205" t="s">
        <v>25</v>
      </c>
      <c r="B142" s="137" t="s">
        <v>26</v>
      </c>
      <c r="C142" s="6" t="s">
        <v>938</v>
      </c>
      <c r="D142" s="99" t="s">
        <v>1005</v>
      </c>
      <c r="E142" s="99" t="s">
        <v>1005</v>
      </c>
      <c r="F142" s="135" t="s">
        <v>1008</v>
      </c>
      <c r="G142" s="99" t="s">
        <v>7</v>
      </c>
      <c r="H142" s="99" t="s">
        <v>942</v>
      </c>
      <c r="I142" s="206" t="s">
        <v>943</v>
      </c>
      <c r="J142" s="99" t="s">
        <v>785</v>
      </c>
      <c r="K142" s="99" t="s">
        <v>942</v>
      </c>
      <c r="L142" s="206" t="s">
        <v>432</v>
      </c>
      <c r="M142" s="135" t="s">
        <v>433</v>
      </c>
      <c r="N142" s="99" t="s">
        <v>434</v>
      </c>
      <c r="O142" s="206" t="s">
        <v>435</v>
      </c>
      <c r="P142" s="206" t="s">
        <v>436</v>
      </c>
      <c r="Q142" s="78" t="s">
        <v>3</v>
      </c>
      <c r="AB142" s="191"/>
      <c r="AF142" s="194"/>
    </row>
    <row r="143" spans="1:32" ht="12.75">
      <c r="A143" s="205" t="s">
        <v>783</v>
      </c>
      <c r="B143" s="137" t="s">
        <v>784</v>
      </c>
      <c r="C143" s="6" t="s">
        <v>938</v>
      </c>
      <c r="D143" s="99" t="s">
        <v>1005</v>
      </c>
      <c r="E143" s="99" t="s">
        <v>1005</v>
      </c>
      <c r="F143" s="206" t="s">
        <v>940</v>
      </c>
      <c r="G143" s="99" t="s">
        <v>7</v>
      </c>
      <c r="H143" s="99" t="s">
        <v>942</v>
      </c>
      <c r="I143" s="206" t="s">
        <v>943</v>
      </c>
      <c r="J143" s="99" t="s">
        <v>785</v>
      </c>
      <c r="K143" s="99" t="s">
        <v>786</v>
      </c>
      <c r="L143" s="206" t="s">
        <v>432</v>
      </c>
      <c r="M143" s="135" t="s">
        <v>433</v>
      </c>
      <c r="N143" s="99" t="s">
        <v>434</v>
      </c>
      <c r="O143" s="206" t="s">
        <v>435</v>
      </c>
      <c r="P143" s="206" t="s">
        <v>436</v>
      </c>
      <c r="Q143" s="78" t="s">
        <v>3</v>
      </c>
      <c r="AB143" s="191"/>
      <c r="AF143" s="194"/>
    </row>
    <row r="144" spans="1:32" ht="12.75">
      <c r="A144" s="205" t="s">
        <v>27</v>
      </c>
      <c r="B144" s="137" t="s">
        <v>28</v>
      </c>
      <c r="C144" s="6" t="s">
        <v>938</v>
      </c>
      <c r="D144" s="99" t="s">
        <v>1005</v>
      </c>
      <c r="E144" s="99" t="s">
        <v>1005</v>
      </c>
      <c r="F144" s="135" t="s">
        <v>1008</v>
      </c>
      <c r="G144" s="99" t="s">
        <v>7</v>
      </c>
      <c r="H144" s="99" t="s">
        <v>29</v>
      </c>
      <c r="I144" s="206" t="s">
        <v>943</v>
      </c>
      <c r="J144" s="99" t="s">
        <v>785</v>
      </c>
      <c r="K144" s="99" t="s">
        <v>942</v>
      </c>
      <c r="L144" s="206" t="s">
        <v>432</v>
      </c>
      <c r="M144" s="135" t="s">
        <v>433</v>
      </c>
      <c r="N144" s="99" t="s">
        <v>434</v>
      </c>
      <c r="O144" s="206" t="s">
        <v>435</v>
      </c>
      <c r="P144" s="206" t="s">
        <v>436</v>
      </c>
      <c r="Q144" s="78" t="s">
        <v>3</v>
      </c>
      <c r="AB144" s="191"/>
      <c r="AF144" s="194"/>
    </row>
    <row r="145" spans="1:32" ht="12.75">
      <c r="A145" s="205" t="s">
        <v>431</v>
      </c>
      <c r="B145" s="137">
        <v>344</v>
      </c>
      <c r="C145" s="6" t="s">
        <v>938</v>
      </c>
      <c r="D145" s="99" t="s">
        <v>1005</v>
      </c>
      <c r="E145" s="99" t="s">
        <v>1005</v>
      </c>
      <c r="F145" s="135" t="s">
        <v>1008</v>
      </c>
      <c r="G145" s="99" t="s">
        <v>7</v>
      </c>
      <c r="H145" s="99" t="s">
        <v>942</v>
      </c>
      <c r="I145" s="206" t="s">
        <v>943</v>
      </c>
      <c r="J145" s="99" t="s">
        <v>942</v>
      </c>
      <c r="K145" s="99" t="s">
        <v>942</v>
      </c>
      <c r="L145" s="206" t="s">
        <v>432</v>
      </c>
      <c r="M145" s="135" t="s">
        <v>433</v>
      </c>
      <c r="N145" s="99" t="s">
        <v>434</v>
      </c>
      <c r="O145" s="206" t="s">
        <v>435</v>
      </c>
      <c r="P145" s="206" t="s">
        <v>436</v>
      </c>
      <c r="Q145" s="78" t="s">
        <v>3</v>
      </c>
      <c r="AB145" s="191"/>
      <c r="AF145" s="194"/>
    </row>
    <row r="146" spans="1:32" ht="12.75">
      <c r="A146" s="78" t="s">
        <v>1137</v>
      </c>
      <c r="B146" s="137">
        <v>643</v>
      </c>
      <c r="C146" s="6" t="s">
        <v>938</v>
      </c>
      <c r="D146" s="99" t="s">
        <v>1005</v>
      </c>
      <c r="E146" s="99" t="s">
        <v>1005</v>
      </c>
      <c r="F146" s="206" t="s">
        <v>940</v>
      </c>
      <c r="G146" s="99" t="s">
        <v>941</v>
      </c>
      <c r="H146" s="99" t="s">
        <v>13</v>
      </c>
      <c r="I146" s="206" t="s">
        <v>943</v>
      </c>
      <c r="J146" s="206" t="s">
        <v>163</v>
      </c>
      <c r="K146" s="99" t="s">
        <v>989</v>
      </c>
      <c r="L146" s="206" t="s">
        <v>569</v>
      </c>
      <c r="M146" s="206" t="s">
        <v>1236</v>
      </c>
      <c r="N146" s="99" t="s">
        <v>7</v>
      </c>
      <c r="O146" s="206" t="s">
        <v>1237</v>
      </c>
      <c r="P146" s="135" t="s">
        <v>1036</v>
      </c>
      <c r="Q146" s="6" t="s">
        <v>602</v>
      </c>
      <c r="AB146" s="191"/>
      <c r="AF146" s="194"/>
    </row>
    <row r="147" spans="1:32" ht="12.75">
      <c r="A147" s="205" t="s">
        <v>625</v>
      </c>
      <c r="B147" s="137">
        <v>391</v>
      </c>
      <c r="C147" s="6" t="s">
        <v>938</v>
      </c>
      <c r="D147" s="99" t="s">
        <v>173</v>
      </c>
      <c r="E147" s="99" t="s">
        <v>173</v>
      </c>
      <c r="F147" s="135" t="s">
        <v>1008</v>
      </c>
      <c r="G147" s="99" t="s">
        <v>896</v>
      </c>
      <c r="H147" s="99" t="s">
        <v>942</v>
      </c>
      <c r="I147" s="206" t="s">
        <v>943</v>
      </c>
      <c r="J147" s="206" t="s">
        <v>1038</v>
      </c>
      <c r="K147" s="99" t="s">
        <v>942</v>
      </c>
      <c r="L147" s="99" t="s">
        <v>7</v>
      </c>
      <c r="M147" s="99" t="s">
        <v>7</v>
      </c>
      <c r="N147" s="99" t="s">
        <v>7</v>
      </c>
      <c r="O147" s="206" t="s">
        <v>174</v>
      </c>
      <c r="P147" s="206" t="s">
        <v>175</v>
      </c>
      <c r="Q147" s="78" t="s">
        <v>176</v>
      </c>
      <c r="AB147" s="191"/>
      <c r="AF147" s="194"/>
    </row>
    <row r="148" spans="1:32" ht="12.75">
      <c r="A148" s="78" t="s">
        <v>1235</v>
      </c>
      <c r="B148" s="137">
        <v>390</v>
      </c>
      <c r="C148" s="6" t="s">
        <v>938</v>
      </c>
      <c r="D148" s="99" t="s">
        <v>173</v>
      </c>
      <c r="E148" s="99" t="s">
        <v>173</v>
      </c>
      <c r="F148" s="135" t="s">
        <v>1008</v>
      </c>
      <c r="G148" s="99" t="s">
        <v>896</v>
      </c>
      <c r="H148" s="99" t="s">
        <v>942</v>
      </c>
      <c r="I148" s="206" t="s">
        <v>943</v>
      </c>
      <c r="J148" s="206" t="s">
        <v>1038</v>
      </c>
      <c r="K148" s="99" t="s">
        <v>942</v>
      </c>
      <c r="L148" s="99" t="s">
        <v>7</v>
      </c>
      <c r="M148" s="99" t="s">
        <v>7</v>
      </c>
      <c r="N148" s="99" t="s">
        <v>7</v>
      </c>
      <c r="O148" s="206" t="s">
        <v>174</v>
      </c>
      <c r="P148" s="206" t="s">
        <v>770</v>
      </c>
      <c r="Q148" s="6" t="s">
        <v>602</v>
      </c>
      <c r="AB148" s="191"/>
      <c r="AF148" s="194"/>
    </row>
    <row r="149" spans="1:32" ht="12.75">
      <c r="A149" s="205" t="s">
        <v>1142</v>
      </c>
      <c r="B149" s="137">
        <v>555</v>
      </c>
      <c r="C149" s="6" t="s">
        <v>1121</v>
      </c>
      <c r="D149" s="99" t="s">
        <v>1005</v>
      </c>
      <c r="E149" s="99" t="s">
        <v>1005</v>
      </c>
      <c r="F149" s="206" t="s">
        <v>940</v>
      </c>
      <c r="G149" s="99" t="s">
        <v>896</v>
      </c>
      <c r="H149" s="99" t="s">
        <v>942</v>
      </c>
      <c r="I149" s="206" t="s">
        <v>943</v>
      </c>
      <c r="J149" s="206" t="s">
        <v>942</v>
      </c>
      <c r="K149" s="99" t="s">
        <v>942</v>
      </c>
      <c r="L149" s="99" t="s">
        <v>7</v>
      </c>
      <c r="M149" s="206" t="s">
        <v>213</v>
      </c>
      <c r="N149" s="99" t="s">
        <v>7</v>
      </c>
      <c r="O149" s="206" t="s">
        <v>214</v>
      </c>
      <c r="P149" s="135" t="s">
        <v>595</v>
      </c>
      <c r="Q149" s="6" t="s">
        <v>602</v>
      </c>
      <c r="AB149" s="191"/>
      <c r="AF149" s="194"/>
    </row>
    <row r="150" spans="1:32" ht="12.75">
      <c r="A150" s="205" t="s">
        <v>1226</v>
      </c>
      <c r="B150" s="137">
        <v>558</v>
      </c>
      <c r="C150" s="6" t="s">
        <v>16</v>
      </c>
      <c r="D150" s="99" t="s">
        <v>1005</v>
      </c>
      <c r="E150" s="99" t="s">
        <v>1005</v>
      </c>
      <c r="F150" s="206" t="s">
        <v>940</v>
      </c>
      <c r="G150" s="99" t="s">
        <v>1068</v>
      </c>
      <c r="H150" s="99" t="s">
        <v>13</v>
      </c>
      <c r="I150" s="206" t="s">
        <v>943</v>
      </c>
      <c r="J150" s="99" t="s">
        <v>942</v>
      </c>
      <c r="K150" s="99" t="s">
        <v>942</v>
      </c>
      <c r="L150" s="99" t="s">
        <v>7</v>
      </c>
      <c r="M150" s="99" t="s">
        <v>7</v>
      </c>
      <c r="N150" s="99" t="s">
        <v>7</v>
      </c>
      <c r="O150" s="206" t="s">
        <v>1227</v>
      </c>
      <c r="P150" s="135" t="s">
        <v>939</v>
      </c>
      <c r="Q150" s="6" t="s">
        <v>602</v>
      </c>
      <c r="AB150" s="191"/>
      <c r="AF150" s="194"/>
    </row>
    <row r="151" spans="1:32" ht="12.75">
      <c r="A151" s="205" t="s">
        <v>462</v>
      </c>
      <c r="B151" s="137">
        <v>557</v>
      </c>
      <c r="C151" s="6" t="s">
        <v>938</v>
      </c>
      <c r="D151" s="99" t="s">
        <v>1005</v>
      </c>
      <c r="E151" s="99" t="s">
        <v>1005</v>
      </c>
      <c r="F151" s="99" t="s">
        <v>989</v>
      </c>
      <c r="G151" s="99" t="s">
        <v>7</v>
      </c>
      <c r="H151" s="99" t="s">
        <v>13</v>
      </c>
      <c r="I151" s="206" t="s">
        <v>943</v>
      </c>
      <c r="J151" s="99" t="s">
        <v>1124</v>
      </c>
      <c r="K151" s="99" t="s">
        <v>942</v>
      </c>
      <c r="L151" s="206" t="s">
        <v>463</v>
      </c>
      <c r="M151" s="206" t="s">
        <v>421</v>
      </c>
      <c r="N151" s="99" t="s">
        <v>13</v>
      </c>
      <c r="O151" s="206" t="s">
        <v>1225</v>
      </c>
      <c r="P151" s="206" t="s">
        <v>761</v>
      </c>
      <c r="Q151" s="78" t="s">
        <v>3</v>
      </c>
      <c r="AB151" s="191"/>
      <c r="AF151" s="194"/>
    </row>
    <row r="152" spans="1:32" ht="12.75">
      <c r="A152" s="205" t="s">
        <v>1221</v>
      </c>
      <c r="B152" s="137">
        <v>570</v>
      </c>
      <c r="C152" s="6" t="s">
        <v>16</v>
      </c>
      <c r="D152" s="99" t="s">
        <v>1005</v>
      </c>
      <c r="E152" s="99" t="s">
        <v>1005</v>
      </c>
      <c r="F152" s="206" t="s">
        <v>940</v>
      </c>
      <c r="G152" s="99" t="s">
        <v>896</v>
      </c>
      <c r="H152" s="99" t="s">
        <v>940</v>
      </c>
      <c r="I152" s="206" t="s">
        <v>943</v>
      </c>
      <c r="J152" s="99" t="s">
        <v>942</v>
      </c>
      <c r="K152" s="99" t="s">
        <v>942</v>
      </c>
      <c r="L152" s="99" t="s">
        <v>7</v>
      </c>
      <c r="M152" s="99" t="s">
        <v>7</v>
      </c>
      <c r="N152" s="206" t="s">
        <v>515</v>
      </c>
      <c r="O152" s="206" t="s">
        <v>401</v>
      </c>
      <c r="P152" s="206" t="s">
        <v>673</v>
      </c>
      <c r="Q152" s="6" t="s">
        <v>602</v>
      </c>
      <c r="AB152" s="191"/>
      <c r="AF152" s="194"/>
    </row>
    <row r="153" spans="1:32" ht="12.75">
      <c r="A153" s="205" t="s">
        <v>626</v>
      </c>
      <c r="B153" s="137">
        <v>350</v>
      </c>
      <c r="C153" s="6" t="s">
        <v>16</v>
      </c>
      <c r="D153" s="206" t="s">
        <v>193</v>
      </c>
      <c r="E153" s="206" t="s">
        <v>1031</v>
      </c>
      <c r="F153" s="206" t="s">
        <v>598</v>
      </c>
      <c r="G153" s="99" t="s">
        <v>896</v>
      </c>
      <c r="H153" s="99" t="s">
        <v>940</v>
      </c>
      <c r="I153" s="206" t="s">
        <v>943</v>
      </c>
      <c r="J153" s="99" t="s">
        <v>13</v>
      </c>
      <c r="K153" s="99" t="s">
        <v>13</v>
      </c>
      <c r="L153" s="99" t="s">
        <v>7</v>
      </c>
      <c r="M153" s="206" t="s">
        <v>1032</v>
      </c>
      <c r="N153" s="99" t="s">
        <v>7</v>
      </c>
      <c r="O153" s="135" t="s">
        <v>1033</v>
      </c>
      <c r="P153" s="135" t="s">
        <v>749</v>
      </c>
      <c r="Q153" s="6" t="s">
        <v>602</v>
      </c>
      <c r="AB153" s="191"/>
      <c r="AF153" s="194"/>
    </row>
    <row r="154" spans="1:32" ht="12.75">
      <c r="A154" s="78" t="s">
        <v>449</v>
      </c>
      <c r="B154" s="137">
        <v>646</v>
      </c>
      <c r="C154" s="6" t="s">
        <v>938</v>
      </c>
      <c r="D154" s="99" t="s">
        <v>1005</v>
      </c>
      <c r="E154" s="99" t="s">
        <v>1005</v>
      </c>
      <c r="F154" s="206" t="s">
        <v>940</v>
      </c>
      <c r="G154" s="99" t="s">
        <v>941</v>
      </c>
      <c r="H154" s="99" t="s">
        <v>13</v>
      </c>
      <c r="I154" s="206" t="s">
        <v>943</v>
      </c>
      <c r="J154" s="206" t="s">
        <v>1239</v>
      </c>
      <c r="K154" s="99" t="s">
        <v>989</v>
      </c>
      <c r="L154" s="206" t="s">
        <v>569</v>
      </c>
      <c r="M154" s="206" t="s">
        <v>1236</v>
      </c>
      <c r="N154" s="99" t="s">
        <v>7</v>
      </c>
      <c r="O154" s="206" t="s">
        <v>1237</v>
      </c>
      <c r="P154" s="135" t="s">
        <v>770</v>
      </c>
      <c r="Q154" s="6" t="s">
        <v>602</v>
      </c>
      <c r="AB154" s="191"/>
      <c r="AF154" s="194"/>
    </row>
    <row r="155" spans="1:32" ht="12.75">
      <c r="A155" s="205" t="s">
        <v>516</v>
      </c>
      <c r="B155" s="137">
        <v>571</v>
      </c>
      <c r="C155" s="6" t="s">
        <v>938</v>
      </c>
      <c r="D155" s="99" t="s">
        <v>1035</v>
      </c>
      <c r="E155" s="99" t="s">
        <v>1124</v>
      </c>
      <c r="F155" s="135" t="s">
        <v>1008</v>
      </c>
      <c r="G155" s="99" t="s">
        <v>1068</v>
      </c>
      <c r="H155" s="99" t="s">
        <v>942</v>
      </c>
      <c r="I155" s="206" t="s">
        <v>943</v>
      </c>
      <c r="J155" s="99" t="s">
        <v>1124</v>
      </c>
      <c r="K155" s="99" t="s">
        <v>940</v>
      </c>
      <c r="L155" s="206" t="s">
        <v>517</v>
      </c>
      <c r="M155" s="206" t="s">
        <v>1059</v>
      </c>
      <c r="N155" s="99" t="s">
        <v>7</v>
      </c>
      <c r="O155" s="206" t="s">
        <v>518</v>
      </c>
      <c r="P155" s="206" t="s">
        <v>673</v>
      </c>
      <c r="Q155" s="6" t="s">
        <v>602</v>
      </c>
      <c r="AB155" s="191"/>
      <c r="AF155" s="194"/>
    </row>
    <row r="156" spans="1:32" ht="12.75">
      <c r="A156" s="205" t="s">
        <v>627</v>
      </c>
      <c r="B156" s="137">
        <v>572</v>
      </c>
      <c r="C156" s="6" t="s">
        <v>1121</v>
      </c>
      <c r="D156" s="99" t="s">
        <v>173</v>
      </c>
      <c r="E156" s="99" t="s">
        <v>173</v>
      </c>
      <c r="F156" s="206" t="s">
        <v>940</v>
      </c>
      <c r="G156" s="99" t="s">
        <v>1068</v>
      </c>
      <c r="H156" s="99" t="s">
        <v>7</v>
      </c>
      <c r="I156" s="206" t="s">
        <v>943</v>
      </c>
      <c r="J156" s="99" t="s">
        <v>13</v>
      </c>
      <c r="K156" s="99" t="s">
        <v>13</v>
      </c>
      <c r="L156" s="99" t="s">
        <v>7</v>
      </c>
      <c r="M156" s="206" t="s">
        <v>519</v>
      </c>
      <c r="N156" s="99" t="s">
        <v>7</v>
      </c>
      <c r="O156" s="206" t="s">
        <v>520</v>
      </c>
      <c r="P156" s="135" t="s">
        <v>357</v>
      </c>
      <c r="Q156" s="6" t="s">
        <v>602</v>
      </c>
      <c r="AB156" s="191"/>
      <c r="AF156" s="194"/>
    </row>
    <row r="157" spans="1:32" ht="12.75">
      <c r="A157" s="205" t="s">
        <v>628</v>
      </c>
      <c r="B157" s="137">
        <v>574</v>
      </c>
      <c r="C157" s="6" t="s">
        <v>16</v>
      </c>
      <c r="D157" s="206" t="s">
        <v>521</v>
      </c>
      <c r="E157" s="206" t="s">
        <v>348</v>
      </c>
      <c r="F157" s="206" t="s">
        <v>940</v>
      </c>
      <c r="G157" s="99" t="s">
        <v>522</v>
      </c>
      <c r="H157" s="99" t="s">
        <v>942</v>
      </c>
      <c r="I157" s="206" t="s">
        <v>943</v>
      </c>
      <c r="J157" s="99" t="s">
        <v>1124</v>
      </c>
      <c r="K157" s="206" t="s">
        <v>1124</v>
      </c>
      <c r="L157" s="99" t="s">
        <v>7</v>
      </c>
      <c r="M157" s="206" t="s">
        <v>523</v>
      </c>
      <c r="N157" s="99" t="s">
        <v>7</v>
      </c>
      <c r="O157" s="206" t="s">
        <v>752</v>
      </c>
      <c r="P157" s="135" t="s">
        <v>1124</v>
      </c>
      <c r="Q157" s="6" t="s">
        <v>602</v>
      </c>
      <c r="AB157" s="191"/>
      <c r="AF157" s="194"/>
    </row>
    <row r="158" spans="1:32" ht="12.75">
      <c r="A158" s="205" t="s">
        <v>452</v>
      </c>
      <c r="B158" s="137">
        <v>584</v>
      </c>
      <c r="C158" s="6" t="s">
        <v>1121</v>
      </c>
      <c r="D158" s="99" t="s">
        <v>1005</v>
      </c>
      <c r="E158" s="206" t="s">
        <v>827</v>
      </c>
      <c r="F158" s="206" t="s">
        <v>940</v>
      </c>
      <c r="G158" s="99" t="s">
        <v>896</v>
      </c>
      <c r="H158" s="99" t="s">
        <v>1124</v>
      </c>
      <c r="I158" s="206" t="s">
        <v>943</v>
      </c>
      <c r="J158" s="99" t="s">
        <v>942</v>
      </c>
      <c r="K158" s="99" t="s">
        <v>942</v>
      </c>
      <c r="L158" s="99" t="s">
        <v>7</v>
      </c>
      <c r="M158" s="99" t="s">
        <v>7</v>
      </c>
      <c r="N158" s="99" t="s">
        <v>7</v>
      </c>
      <c r="O158" s="206" t="s">
        <v>453</v>
      </c>
      <c r="P158" s="206" t="s">
        <v>357</v>
      </c>
      <c r="Q158" s="6" t="s">
        <v>602</v>
      </c>
      <c r="AB158" s="191"/>
      <c r="AF158" s="194"/>
    </row>
    <row r="159" spans="1:32" ht="12.75">
      <c r="A159" s="205" t="s">
        <v>629</v>
      </c>
      <c r="B159" s="137">
        <v>580</v>
      </c>
      <c r="C159" s="6" t="s">
        <v>1121</v>
      </c>
      <c r="D159" s="99" t="s">
        <v>1005</v>
      </c>
      <c r="E159" s="206" t="s">
        <v>827</v>
      </c>
      <c r="F159" s="206" t="s">
        <v>940</v>
      </c>
      <c r="G159" s="99" t="s">
        <v>896</v>
      </c>
      <c r="H159" s="99" t="s">
        <v>1124</v>
      </c>
      <c r="I159" s="206" t="s">
        <v>943</v>
      </c>
      <c r="J159" s="206" t="s">
        <v>828</v>
      </c>
      <c r="K159" s="99" t="s">
        <v>13</v>
      </c>
      <c r="L159" s="99" t="s">
        <v>7</v>
      </c>
      <c r="M159" s="99" t="s">
        <v>7</v>
      </c>
      <c r="N159" s="99" t="s">
        <v>7</v>
      </c>
      <c r="O159" s="206" t="s">
        <v>829</v>
      </c>
      <c r="P159" s="206" t="s">
        <v>357</v>
      </c>
      <c r="Q159" s="6" t="s">
        <v>602</v>
      </c>
      <c r="AB159" s="191"/>
      <c r="AF159" s="194"/>
    </row>
    <row r="160" spans="1:32" ht="12.75">
      <c r="A160" s="205" t="s">
        <v>454</v>
      </c>
      <c r="B160" s="137">
        <v>585</v>
      </c>
      <c r="C160" s="6" t="s">
        <v>938</v>
      </c>
      <c r="D160" s="99" t="s">
        <v>1005</v>
      </c>
      <c r="E160" s="206" t="s">
        <v>455</v>
      </c>
      <c r="F160" s="99" t="s">
        <v>989</v>
      </c>
      <c r="G160" s="99" t="s">
        <v>7</v>
      </c>
      <c r="H160" s="99" t="s">
        <v>8</v>
      </c>
      <c r="I160" s="206" t="s">
        <v>943</v>
      </c>
      <c r="J160" s="206" t="s">
        <v>456</v>
      </c>
      <c r="K160" s="99" t="s">
        <v>10</v>
      </c>
      <c r="L160" s="206" t="s">
        <v>11</v>
      </c>
      <c r="M160" s="206" t="s">
        <v>12</v>
      </c>
      <c r="N160" s="206" t="s">
        <v>13</v>
      </c>
      <c r="O160" s="206" t="s">
        <v>774</v>
      </c>
      <c r="P160" s="206" t="s">
        <v>939</v>
      </c>
      <c r="Q160" s="6" t="s">
        <v>3</v>
      </c>
      <c r="AB160" s="191"/>
      <c r="AF160" s="194"/>
    </row>
    <row r="161" spans="1:32" ht="12.75">
      <c r="A161" s="205" t="s">
        <v>457</v>
      </c>
      <c r="B161" s="137">
        <v>586</v>
      </c>
      <c r="C161" s="6" t="s">
        <v>938</v>
      </c>
      <c r="D161" s="99" t="s">
        <v>1005</v>
      </c>
      <c r="E161" s="206" t="s">
        <v>5</v>
      </c>
      <c r="F161" s="99" t="s">
        <v>989</v>
      </c>
      <c r="G161" s="99" t="s">
        <v>7</v>
      </c>
      <c r="H161" s="99" t="s">
        <v>8</v>
      </c>
      <c r="I161" s="206" t="s">
        <v>943</v>
      </c>
      <c r="J161" s="99" t="s">
        <v>9</v>
      </c>
      <c r="K161" s="99" t="s">
        <v>10</v>
      </c>
      <c r="L161" s="206" t="s">
        <v>11</v>
      </c>
      <c r="M161" s="206" t="s">
        <v>12</v>
      </c>
      <c r="N161" s="99" t="s">
        <v>13</v>
      </c>
      <c r="O161" s="206" t="s">
        <v>774</v>
      </c>
      <c r="P161" s="206" t="s">
        <v>939</v>
      </c>
      <c r="Q161" s="6" t="s">
        <v>3</v>
      </c>
      <c r="AB161" s="191"/>
      <c r="AF161" s="194"/>
    </row>
    <row r="162" spans="1:32" ht="12.75">
      <c r="A162" s="205" t="s">
        <v>630</v>
      </c>
      <c r="B162" s="137">
        <v>587</v>
      </c>
      <c r="C162" s="6" t="s">
        <v>16</v>
      </c>
      <c r="D162" s="99" t="s">
        <v>1005</v>
      </c>
      <c r="E162" s="206" t="s">
        <v>597</v>
      </c>
      <c r="F162" s="206" t="s">
        <v>940</v>
      </c>
      <c r="G162" s="99" t="s">
        <v>896</v>
      </c>
      <c r="H162" s="99" t="s">
        <v>942</v>
      </c>
      <c r="I162" s="206" t="s">
        <v>943</v>
      </c>
      <c r="J162" s="206" t="s">
        <v>595</v>
      </c>
      <c r="K162" s="99" t="s">
        <v>942</v>
      </c>
      <c r="L162" s="99" t="s">
        <v>7</v>
      </c>
      <c r="M162" s="99" t="s">
        <v>7</v>
      </c>
      <c r="N162" s="206" t="s">
        <v>458</v>
      </c>
      <c r="O162" s="206" t="s">
        <v>520</v>
      </c>
      <c r="P162" s="135" t="s">
        <v>459</v>
      </c>
      <c r="Q162" s="6" t="s">
        <v>602</v>
      </c>
      <c r="AB162" s="191"/>
      <c r="AF162" s="194"/>
    </row>
    <row r="163" spans="1:32" ht="12.75">
      <c r="A163" s="205" t="s">
        <v>698</v>
      </c>
      <c r="B163" s="137">
        <v>606</v>
      </c>
      <c r="C163" s="6" t="s">
        <v>1121</v>
      </c>
      <c r="D163" s="206" t="s">
        <v>699</v>
      </c>
      <c r="E163" s="206" t="s">
        <v>700</v>
      </c>
      <c r="F163" s="206" t="s">
        <v>940</v>
      </c>
      <c r="G163" s="99" t="s">
        <v>896</v>
      </c>
      <c r="H163" s="99" t="s">
        <v>8</v>
      </c>
      <c r="I163" s="206" t="s">
        <v>943</v>
      </c>
      <c r="J163" s="206" t="s">
        <v>923</v>
      </c>
      <c r="K163" s="99" t="s">
        <v>13</v>
      </c>
      <c r="L163" s="206" t="s">
        <v>694</v>
      </c>
      <c r="M163" s="135" t="s">
        <v>1059</v>
      </c>
      <c r="N163" s="206" t="s">
        <v>97</v>
      </c>
      <c r="O163" s="206" t="s">
        <v>891</v>
      </c>
      <c r="P163" s="135" t="s">
        <v>673</v>
      </c>
      <c r="Q163" s="6" t="s">
        <v>3</v>
      </c>
      <c r="AB163" s="191"/>
      <c r="AF163" s="194"/>
    </row>
    <row r="164" spans="1:32" ht="12.75">
      <c r="A164" s="205" t="s">
        <v>99</v>
      </c>
      <c r="B164" s="137">
        <v>607</v>
      </c>
      <c r="C164" s="6" t="s">
        <v>1121</v>
      </c>
      <c r="D164" s="206" t="s">
        <v>699</v>
      </c>
      <c r="E164" s="206" t="s">
        <v>700</v>
      </c>
      <c r="F164" s="206" t="s">
        <v>940</v>
      </c>
      <c r="G164" s="99" t="s">
        <v>1068</v>
      </c>
      <c r="H164" s="99" t="s">
        <v>942</v>
      </c>
      <c r="I164" s="206" t="s">
        <v>943</v>
      </c>
      <c r="J164" s="206" t="s">
        <v>923</v>
      </c>
      <c r="K164" s="99" t="s">
        <v>13</v>
      </c>
      <c r="L164" s="206" t="s">
        <v>694</v>
      </c>
      <c r="M164" s="135" t="s">
        <v>1059</v>
      </c>
      <c r="N164" s="206" t="s">
        <v>195</v>
      </c>
      <c r="O164" s="206" t="s">
        <v>891</v>
      </c>
      <c r="P164" s="135" t="s">
        <v>673</v>
      </c>
      <c r="Q164" s="6" t="s">
        <v>3</v>
      </c>
      <c r="AB164" s="191"/>
      <c r="AF164" s="194"/>
    </row>
    <row r="165" spans="1:32" ht="12.75">
      <c r="A165" s="205" t="s">
        <v>322</v>
      </c>
      <c r="B165" s="137">
        <v>608</v>
      </c>
      <c r="C165" s="6" t="s">
        <v>1121</v>
      </c>
      <c r="D165" s="206" t="s">
        <v>699</v>
      </c>
      <c r="E165" s="99" t="s">
        <v>323</v>
      </c>
      <c r="F165" s="206" t="s">
        <v>940</v>
      </c>
      <c r="G165" s="99" t="s">
        <v>896</v>
      </c>
      <c r="H165" s="99" t="s">
        <v>1124</v>
      </c>
      <c r="I165" s="206" t="s">
        <v>943</v>
      </c>
      <c r="J165" s="206" t="s">
        <v>923</v>
      </c>
      <c r="K165" s="99" t="s">
        <v>13</v>
      </c>
      <c r="L165" s="206" t="s">
        <v>694</v>
      </c>
      <c r="M165" s="135" t="s">
        <v>1059</v>
      </c>
      <c r="N165" s="206" t="s">
        <v>324</v>
      </c>
      <c r="O165" s="206" t="s">
        <v>380</v>
      </c>
      <c r="P165" s="135" t="s">
        <v>673</v>
      </c>
      <c r="Q165" s="6" t="s">
        <v>3</v>
      </c>
      <c r="AB165" s="191"/>
      <c r="AF165" s="194"/>
    </row>
    <row r="166" spans="1:32" ht="12.75">
      <c r="A166" s="205" t="s">
        <v>381</v>
      </c>
      <c r="B166" s="137">
        <v>609</v>
      </c>
      <c r="C166" s="6" t="s">
        <v>938</v>
      </c>
      <c r="D166" s="99" t="s">
        <v>1005</v>
      </c>
      <c r="E166" s="99" t="s">
        <v>1005</v>
      </c>
      <c r="F166" s="135" t="s">
        <v>1008</v>
      </c>
      <c r="G166" s="99" t="s">
        <v>7</v>
      </c>
      <c r="H166" s="99" t="s">
        <v>8</v>
      </c>
      <c r="I166" s="206" t="s">
        <v>943</v>
      </c>
      <c r="J166" s="99" t="s">
        <v>382</v>
      </c>
      <c r="K166" s="99" t="s">
        <v>13</v>
      </c>
      <c r="L166" s="99" t="s">
        <v>7</v>
      </c>
      <c r="M166" s="206" t="s">
        <v>383</v>
      </c>
      <c r="N166" s="206" t="s">
        <v>384</v>
      </c>
      <c r="O166" s="206" t="s">
        <v>385</v>
      </c>
      <c r="P166" s="135" t="s">
        <v>939</v>
      </c>
      <c r="Q166" s="6" t="s">
        <v>3</v>
      </c>
      <c r="AB166" s="191"/>
      <c r="AF166" s="194"/>
    </row>
    <row r="167" spans="1:32" ht="12.75">
      <c r="A167" s="205" t="s">
        <v>690</v>
      </c>
      <c r="B167" s="137" t="s">
        <v>691</v>
      </c>
      <c r="C167" s="6" t="s">
        <v>1121</v>
      </c>
      <c r="D167" s="206" t="s">
        <v>474</v>
      </c>
      <c r="E167" s="206" t="s">
        <v>475</v>
      </c>
      <c r="F167" s="206" t="s">
        <v>940</v>
      </c>
      <c r="G167" s="99" t="s">
        <v>896</v>
      </c>
      <c r="H167" s="99" t="s">
        <v>1124</v>
      </c>
      <c r="I167" s="206" t="s">
        <v>943</v>
      </c>
      <c r="J167" s="99" t="s">
        <v>476</v>
      </c>
      <c r="K167" s="99" t="s">
        <v>13</v>
      </c>
      <c r="L167" s="206" t="s">
        <v>477</v>
      </c>
      <c r="M167" s="206" t="s">
        <v>421</v>
      </c>
      <c r="N167" s="206" t="s">
        <v>478</v>
      </c>
      <c r="O167" s="206" t="s">
        <v>752</v>
      </c>
      <c r="P167" s="135" t="s">
        <v>761</v>
      </c>
      <c r="Q167" s="6" t="s">
        <v>3</v>
      </c>
      <c r="AB167" s="191"/>
      <c r="AF167" s="207"/>
    </row>
    <row r="168" spans="1:32" ht="12.75">
      <c r="A168" s="205" t="s">
        <v>479</v>
      </c>
      <c r="B168" s="137" t="s">
        <v>480</v>
      </c>
      <c r="C168" s="6" t="s">
        <v>1121</v>
      </c>
      <c r="D168" s="206" t="s">
        <v>474</v>
      </c>
      <c r="E168" s="206" t="s">
        <v>475</v>
      </c>
      <c r="F168" s="206" t="s">
        <v>940</v>
      </c>
      <c r="G168" s="99" t="s">
        <v>896</v>
      </c>
      <c r="H168" s="99" t="s">
        <v>1124</v>
      </c>
      <c r="I168" s="206" t="s">
        <v>943</v>
      </c>
      <c r="J168" s="99" t="s">
        <v>476</v>
      </c>
      <c r="K168" s="99" t="s">
        <v>13</v>
      </c>
      <c r="L168" s="206" t="s">
        <v>254</v>
      </c>
      <c r="M168" s="206" t="s">
        <v>255</v>
      </c>
      <c r="N168" s="99" t="s">
        <v>7</v>
      </c>
      <c r="O168" s="206" t="s">
        <v>752</v>
      </c>
      <c r="P168" s="135" t="s">
        <v>761</v>
      </c>
      <c r="Q168" s="6" t="s">
        <v>3</v>
      </c>
      <c r="AB168" s="191"/>
      <c r="AF168" s="194"/>
    </row>
    <row r="169" spans="1:32" ht="12.75">
      <c r="A169" s="205" t="s">
        <v>631</v>
      </c>
      <c r="B169" s="137">
        <v>610</v>
      </c>
      <c r="C169" s="6" t="s">
        <v>938</v>
      </c>
      <c r="D169" s="99" t="s">
        <v>173</v>
      </c>
      <c r="E169" s="99" t="s">
        <v>173</v>
      </c>
      <c r="F169" s="135" t="s">
        <v>1008</v>
      </c>
      <c r="G169" s="99" t="s">
        <v>7</v>
      </c>
      <c r="H169" s="206" t="s">
        <v>13</v>
      </c>
      <c r="I169" s="206" t="s">
        <v>943</v>
      </c>
      <c r="J169" s="99" t="s">
        <v>1035</v>
      </c>
      <c r="K169" s="99" t="s">
        <v>1035</v>
      </c>
      <c r="L169" s="135" t="s">
        <v>386</v>
      </c>
      <c r="M169" s="206" t="s">
        <v>387</v>
      </c>
      <c r="N169" s="206" t="s">
        <v>388</v>
      </c>
      <c r="O169" s="206" t="s">
        <v>1019</v>
      </c>
      <c r="P169" s="135" t="s">
        <v>749</v>
      </c>
      <c r="Q169" s="6" t="s">
        <v>602</v>
      </c>
      <c r="AB169" s="191"/>
      <c r="AF169" s="194"/>
    </row>
    <row r="170" spans="1:32" ht="12.75">
      <c r="A170" s="205" t="s">
        <v>389</v>
      </c>
      <c r="B170" s="137">
        <v>612</v>
      </c>
      <c r="C170" s="6" t="s">
        <v>938</v>
      </c>
      <c r="D170" s="206" t="s">
        <v>390</v>
      </c>
      <c r="E170" s="99" t="s">
        <v>1073</v>
      </c>
      <c r="F170" s="135" t="s">
        <v>1008</v>
      </c>
      <c r="G170" s="99" t="s">
        <v>896</v>
      </c>
      <c r="H170" s="99" t="s">
        <v>942</v>
      </c>
      <c r="I170" s="206" t="s">
        <v>943</v>
      </c>
      <c r="J170" s="99" t="s">
        <v>391</v>
      </c>
      <c r="K170" s="99" t="s">
        <v>13</v>
      </c>
      <c r="L170" s="99" t="s">
        <v>7</v>
      </c>
      <c r="M170" s="99" t="s">
        <v>7</v>
      </c>
      <c r="N170" s="206" t="s">
        <v>671</v>
      </c>
      <c r="O170" s="206" t="s">
        <v>392</v>
      </c>
      <c r="P170" s="135" t="s">
        <v>939</v>
      </c>
      <c r="Q170" s="6" t="s">
        <v>176</v>
      </c>
      <c r="AB170" s="191"/>
      <c r="AF170" s="194"/>
    </row>
    <row r="171" spans="1:32" ht="12.75">
      <c r="A171" s="205" t="s">
        <v>1176</v>
      </c>
      <c r="B171" s="137">
        <v>660</v>
      </c>
      <c r="C171" s="6" t="s">
        <v>938</v>
      </c>
      <c r="D171" s="99" t="s">
        <v>1005</v>
      </c>
      <c r="E171" s="99" t="s">
        <v>1005</v>
      </c>
      <c r="F171" s="99" t="s">
        <v>989</v>
      </c>
      <c r="G171" s="99" t="s">
        <v>1068</v>
      </c>
      <c r="H171" s="99" t="s">
        <v>942</v>
      </c>
      <c r="I171" s="206" t="s">
        <v>943</v>
      </c>
      <c r="J171" s="99" t="s">
        <v>940</v>
      </c>
      <c r="K171" s="99" t="s">
        <v>942</v>
      </c>
      <c r="L171" s="206" t="s">
        <v>589</v>
      </c>
      <c r="M171" s="99" t="s">
        <v>7</v>
      </c>
      <c r="N171" s="206" t="s">
        <v>949</v>
      </c>
      <c r="O171" s="206" t="s">
        <v>395</v>
      </c>
      <c r="P171" s="135" t="s">
        <v>939</v>
      </c>
      <c r="Q171" s="205" t="s">
        <v>176</v>
      </c>
      <c r="AB171" s="191"/>
      <c r="AF171" s="194"/>
    </row>
    <row r="172" spans="1:32" ht="12.75">
      <c r="A172" s="205" t="s">
        <v>396</v>
      </c>
      <c r="B172" s="137">
        <v>620</v>
      </c>
      <c r="C172" s="6" t="s">
        <v>1121</v>
      </c>
      <c r="D172" s="99" t="s">
        <v>1005</v>
      </c>
      <c r="E172" s="206" t="s">
        <v>700</v>
      </c>
      <c r="F172" s="206" t="s">
        <v>940</v>
      </c>
      <c r="G172" s="99" t="s">
        <v>896</v>
      </c>
      <c r="H172" s="99" t="s">
        <v>942</v>
      </c>
      <c r="I172" s="206" t="s">
        <v>943</v>
      </c>
      <c r="J172" s="99" t="s">
        <v>397</v>
      </c>
      <c r="K172" s="99" t="s">
        <v>13</v>
      </c>
      <c r="L172" s="206" t="s">
        <v>878</v>
      </c>
      <c r="M172" s="206" t="s">
        <v>919</v>
      </c>
      <c r="N172" s="206" t="s">
        <v>920</v>
      </c>
      <c r="O172" s="206" t="s">
        <v>822</v>
      </c>
      <c r="P172" s="206" t="s">
        <v>673</v>
      </c>
      <c r="Q172" s="6" t="s">
        <v>602</v>
      </c>
      <c r="AB172" s="191"/>
      <c r="AF172" s="194"/>
    </row>
    <row r="173" spans="1:32" ht="12.75">
      <c r="A173" s="78" t="s">
        <v>1240</v>
      </c>
      <c r="B173" s="137">
        <v>645</v>
      </c>
      <c r="C173" s="6" t="s">
        <v>938</v>
      </c>
      <c r="D173" s="99" t="s">
        <v>1005</v>
      </c>
      <c r="E173" s="99" t="s">
        <v>1005</v>
      </c>
      <c r="F173" s="135" t="s">
        <v>1008</v>
      </c>
      <c r="G173" s="99" t="s">
        <v>941</v>
      </c>
      <c r="H173" s="99" t="s">
        <v>13</v>
      </c>
      <c r="I173" s="206" t="s">
        <v>943</v>
      </c>
      <c r="J173" s="206" t="s">
        <v>448</v>
      </c>
      <c r="K173" s="99" t="s">
        <v>13</v>
      </c>
      <c r="L173" s="206" t="s">
        <v>569</v>
      </c>
      <c r="M173" s="206" t="s">
        <v>1236</v>
      </c>
      <c r="N173" s="99" t="s">
        <v>7</v>
      </c>
      <c r="O173" s="206" t="s">
        <v>1237</v>
      </c>
      <c r="P173" s="135" t="s">
        <v>939</v>
      </c>
      <c r="Q173" s="6" t="s">
        <v>602</v>
      </c>
      <c r="AB173" s="191"/>
      <c r="AF173" s="194"/>
    </row>
    <row r="174" spans="1:32" ht="12.75">
      <c r="A174" s="205" t="s">
        <v>1072</v>
      </c>
      <c r="B174" s="137">
        <v>472</v>
      </c>
      <c r="C174" s="6" t="s">
        <v>938</v>
      </c>
      <c r="D174" s="99" t="s">
        <v>896</v>
      </c>
      <c r="E174" s="206" t="s">
        <v>1073</v>
      </c>
      <c r="F174" s="135" t="s">
        <v>1008</v>
      </c>
      <c r="G174" s="99" t="s">
        <v>7</v>
      </c>
      <c r="H174" s="99" t="s">
        <v>942</v>
      </c>
      <c r="I174" s="206" t="s">
        <v>943</v>
      </c>
      <c r="J174" s="206" t="s">
        <v>1038</v>
      </c>
      <c r="K174" s="99" t="s">
        <v>942</v>
      </c>
      <c r="L174" s="206" t="s">
        <v>1074</v>
      </c>
      <c r="M174" s="206" t="s">
        <v>1075</v>
      </c>
      <c r="N174" s="206" t="s">
        <v>1076</v>
      </c>
      <c r="O174" s="206" t="s">
        <v>1077</v>
      </c>
      <c r="P174" s="206" t="s">
        <v>595</v>
      </c>
      <c r="Q174" s="6" t="s">
        <v>602</v>
      </c>
      <c r="AB174" s="191"/>
      <c r="AF174" s="194"/>
    </row>
    <row r="175" spans="1:32" ht="12.75">
      <c r="A175" s="205" t="s">
        <v>921</v>
      </c>
      <c r="B175" s="137">
        <v>630</v>
      </c>
      <c r="C175" s="6" t="s">
        <v>16</v>
      </c>
      <c r="D175" s="99" t="s">
        <v>1005</v>
      </c>
      <c r="E175" s="206" t="s">
        <v>939</v>
      </c>
      <c r="F175" s="206" t="s">
        <v>940</v>
      </c>
      <c r="G175" s="99" t="s">
        <v>896</v>
      </c>
      <c r="H175" s="99" t="s">
        <v>942</v>
      </c>
      <c r="I175" s="206" t="s">
        <v>943</v>
      </c>
      <c r="J175" s="99" t="s">
        <v>942</v>
      </c>
      <c r="K175" s="99" t="s">
        <v>942</v>
      </c>
      <c r="L175" s="206" t="s">
        <v>694</v>
      </c>
      <c r="M175" s="206" t="s">
        <v>1091</v>
      </c>
      <c r="N175" s="99" t="s">
        <v>7</v>
      </c>
      <c r="O175" s="206" t="s">
        <v>822</v>
      </c>
      <c r="P175" s="206" t="s">
        <v>761</v>
      </c>
      <c r="Q175" s="6" t="s">
        <v>602</v>
      </c>
      <c r="AB175" s="191"/>
      <c r="AF175" s="194"/>
    </row>
    <row r="176" spans="1:32" ht="12.75">
      <c r="A176" s="205" t="s">
        <v>15</v>
      </c>
      <c r="B176" s="137">
        <v>312</v>
      </c>
      <c r="C176" s="6" t="s">
        <v>16</v>
      </c>
      <c r="D176" s="99" t="s">
        <v>1005</v>
      </c>
      <c r="E176" s="206" t="s">
        <v>893</v>
      </c>
      <c r="F176" s="206" t="s">
        <v>940</v>
      </c>
      <c r="G176" s="99" t="s">
        <v>896</v>
      </c>
      <c r="H176" s="99" t="s">
        <v>940</v>
      </c>
      <c r="I176" s="206" t="s">
        <v>943</v>
      </c>
      <c r="J176" s="99" t="s">
        <v>897</v>
      </c>
      <c r="K176" s="99" t="s">
        <v>897</v>
      </c>
      <c r="L176" s="99" t="s">
        <v>7</v>
      </c>
      <c r="M176" s="206" t="s">
        <v>593</v>
      </c>
      <c r="N176" s="206" t="s">
        <v>594</v>
      </c>
      <c r="O176" s="135" t="s">
        <v>1190</v>
      </c>
      <c r="P176" s="206" t="s">
        <v>595</v>
      </c>
      <c r="Q176" s="6" t="s">
        <v>3</v>
      </c>
      <c r="AB176" s="191"/>
      <c r="AF176" s="194"/>
    </row>
    <row r="177" spans="1:32" ht="12.75">
      <c r="A177" s="205" t="s">
        <v>596</v>
      </c>
      <c r="B177" s="137">
        <v>313</v>
      </c>
      <c r="C177" s="6" t="s">
        <v>16</v>
      </c>
      <c r="D177" s="99" t="s">
        <v>1005</v>
      </c>
      <c r="E177" s="206" t="s">
        <v>759</v>
      </c>
      <c r="F177" s="206" t="s">
        <v>598</v>
      </c>
      <c r="G177" s="99" t="s">
        <v>896</v>
      </c>
      <c r="H177" s="99" t="s">
        <v>940</v>
      </c>
      <c r="I177" s="206" t="s">
        <v>943</v>
      </c>
      <c r="J177" s="99" t="s">
        <v>599</v>
      </c>
      <c r="K177" s="206" t="s">
        <v>600</v>
      </c>
      <c r="L177" s="99" t="s">
        <v>7</v>
      </c>
      <c r="M177" s="206" t="s">
        <v>593</v>
      </c>
      <c r="N177" s="206" t="s">
        <v>594</v>
      </c>
      <c r="O177" s="206" t="s">
        <v>601</v>
      </c>
      <c r="P177" s="206" t="s">
        <v>595</v>
      </c>
      <c r="Q177" s="6" t="s">
        <v>602</v>
      </c>
      <c r="AB177" s="191"/>
      <c r="AF177" s="194"/>
    </row>
    <row r="178" spans="1:32" ht="12.75">
      <c r="A178" s="205" t="s">
        <v>530</v>
      </c>
      <c r="B178" s="137">
        <v>359</v>
      </c>
      <c r="C178" s="6" t="s">
        <v>16</v>
      </c>
      <c r="D178" s="99" t="s">
        <v>1005</v>
      </c>
      <c r="E178" s="206" t="s">
        <v>531</v>
      </c>
      <c r="F178" s="206" t="s">
        <v>598</v>
      </c>
      <c r="G178" s="99" t="s">
        <v>896</v>
      </c>
      <c r="H178" s="99" t="s">
        <v>940</v>
      </c>
      <c r="I178" s="206" t="s">
        <v>943</v>
      </c>
      <c r="J178" s="99" t="s">
        <v>201</v>
      </c>
      <c r="K178" s="206" t="s">
        <v>600</v>
      </c>
      <c r="L178" s="99" t="s">
        <v>7</v>
      </c>
      <c r="M178" s="206" t="s">
        <v>593</v>
      </c>
      <c r="N178" s="206" t="s">
        <v>594</v>
      </c>
      <c r="O178" s="206" t="s">
        <v>202</v>
      </c>
      <c r="P178" s="206" t="s">
        <v>595</v>
      </c>
      <c r="Q178" s="6" t="s">
        <v>602</v>
      </c>
      <c r="AB178" s="191"/>
      <c r="AF178" s="194"/>
    </row>
    <row r="179" spans="1:32" ht="12.75">
      <c r="A179" s="205" t="s">
        <v>632</v>
      </c>
      <c r="B179" s="137">
        <v>633</v>
      </c>
      <c r="C179" s="6" t="s">
        <v>938</v>
      </c>
      <c r="D179" s="99" t="s">
        <v>1005</v>
      </c>
      <c r="E179" s="99" t="s">
        <v>1005</v>
      </c>
      <c r="F179" s="206" t="s">
        <v>940</v>
      </c>
      <c r="G179" s="99" t="s">
        <v>896</v>
      </c>
      <c r="H179" s="99" t="s">
        <v>940</v>
      </c>
      <c r="I179" s="206" t="s">
        <v>943</v>
      </c>
      <c r="J179" s="206" t="s">
        <v>1092</v>
      </c>
      <c r="K179" s="206" t="s">
        <v>600</v>
      </c>
      <c r="L179" s="206" t="s">
        <v>215</v>
      </c>
      <c r="M179" s="206" t="s">
        <v>216</v>
      </c>
      <c r="N179" s="206" t="s">
        <v>217</v>
      </c>
      <c r="O179" s="206" t="s">
        <v>218</v>
      </c>
      <c r="P179" s="206" t="s">
        <v>595</v>
      </c>
      <c r="Q179" s="6" t="s">
        <v>602</v>
      </c>
      <c r="AB179" s="191"/>
      <c r="AF179" s="194"/>
    </row>
    <row r="180" spans="1:32" ht="12.75">
      <c r="A180" s="205" t="s">
        <v>683</v>
      </c>
      <c r="B180" s="137">
        <v>638</v>
      </c>
      <c r="C180" s="6" t="s">
        <v>16</v>
      </c>
      <c r="D180" s="206" t="s">
        <v>224</v>
      </c>
      <c r="E180" s="206" t="s">
        <v>225</v>
      </c>
      <c r="F180" s="206" t="s">
        <v>598</v>
      </c>
      <c r="G180" s="99" t="s">
        <v>896</v>
      </c>
      <c r="H180" s="99" t="s">
        <v>1124</v>
      </c>
      <c r="I180" s="206" t="s">
        <v>943</v>
      </c>
      <c r="J180" s="99" t="s">
        <v>13</v>
      </c>
      <c r="K180" s="99" t="s">
        <v>13</v>
      </c>
      <c r="L180" s="99" t="s">
        <v>7</v>
      </c>
      <c r="M180" s="206" t="s">
        <v>1131</v>
      </c>
      <c r="N180" s="99" t="s">
        <v>7</v>
      </c>
      <c r="O180" s="206" t="s">
        <v>401</v>
      </c>
      <c r="P180" s="135" t="s">
        <v>749</v>
      </c>
      <c r="Q180" s="6" t="s">
        <v>602</v>
      </c>
      <c r="AB180" s="191"/>
      <c r="AF180" s="194"/>
    </row>
    <row r="181" spans="1:32" ht="12.75">
      <c r="A181" s="205" t="s">
        <v>633</v>
      </c>
      <c r="B181" s="137">
        <v>636</v>
      </c>
      <c r="C181" s="6" t="s">
        <v>938</v>
      </c>
      <c r="D181" s="99" t="s">
        <v>1005</v>
      </c>
      <c r="E181" s="99" t="s">
        <v>1005</v>
      </c>
      <c r="F181" s="135" t="s">
        <v>1008</v>
      </c>
      <c r="G181" s="99" t="s">
        <v>896</v>
      </c>
      <c r="H181" s="99" t="s">
        <v>942</v>
      </c>
      <c r="I181" s="206" t="s">
        <v>943</v>
      </c>
      <c r="J181" s="99" t="s">
        <v>942</v>
      </c>
      <c r="K181" s="99" t="s">
        <v>942</v>
      </c>
      <c r="L181" s="99" t="s">
        <v>7</v>
      </c>
      <c r="M181" s="206" t="s">
        <v>221</v>
      </c>
      <c r="N181" s="99" t="s">
        <v>7</v>
      </c>
      <c r="O181" s="206" t="s">
        <v>222</v>
      </c>
      <c r="P181" s="206" t="s">
        <v>223</v>
      </c>
      <c r="Q181" s="6" t="s">
        <v>602</v>
      </c>
      <c r="AB181" s="191"/>
      <c r="AF181" s="194"/>
    </row>
    <row r="182" spans="1:32" ht="12.75">
      <c r="A182" s="205" t="s">
        <v>1134</v>
      </c>
      <c r="B182" s="137">
        <v>641</v>
      </c>
      <c r="C182" s="6" t="s">
        <v>938</v>
      </c>
      <c r="D182" s="99" t="s">
        <v>173</v>
      </c>
      <c r="E182" s="99" t="s">
        <v>173</v>
      </c>
      <c r="F182" s="206" t="s">
        <v>940</v>
      </c>
      <c r="G182" s="99" t="s">
        <v>7</v>
      </c>
      <c r="H182" s="206" t="s">
        <v>1135</v>
      </c>
      <c r="I182" s="206" t="s">
        <v>943</v>
      </c>
      <c r="J182" s="99" t="s">
        <v>1124</v>
      </c>
      <c r="K182" s="99" t="s">
        <v>942</v>
      </c>
      <c r="L182" s="206" t="s">
        <v>694</v>
      </c>
      <c r="M182" s="206" t="s">
        <v>1059</v>
      </c>
      <c r="N182" s="99" t="s">
        <v>7</v>
      </c>
      <c r="O182" s="206" t="s">
        <v>1136</v>
      </c>
      <c r="P182" s="135" t="s">
        <v>673</v>
      </c>
      <c r="Q182" s="6" t="s">
        <v>602</v>
      </c>
      <c r="AB182" s="191"/>
      <c r="AF182" s="194"/>
    </row>
    <row r="183" spans="1:32" ht="12.75">
      <c r="A183" s="205" t="s">
        <v>1177</v>
      </c>
      <c r="B183" s="137">
        <v>614</v>
      </c>
      <c r="C183" s="6" t="s">
        <v>16</v>
      </c>
      <c r="D183" s="99" t="s">
        <v>1005</v>
      </c>
      <c r="E183" s="99" t="s">
        <v>393</v>
      </c>
      <c r="F183" s="135" t="s">
        <v>1008</v>
      </c>
      <c r="G183" s="99" t="s">
        <v>1068</v>
      </c>
      <c r="H183" s="99" t="s">
        <v>942</v>
      </c>
      <c r="I183" s="206" t="s">
        <v>943</v>
      </c>
      <c r="J183" s="99" t="s">
        <v>942</v>
      </c>
      <c r="K183" s="99" t="s">
        <v>1124</v>
      </c>
      <c r="L183" s="99" t="s">
        <v>7</v>
      </c>
      <c r="M183" s="206" t="s">
        <v>394</v>
      </c>
      <c r="N183" s="99" t="s">
        <v>7</v>
      </c>
      <c r="O183" s="206" t="s">
        <v>395</v>
      </c>
      <c r="P183" s="135" t="s">
        <v>942</v>
      </c>
      <c r="Q183" s="6" t="s">
        <v>602</v>
      </c>
      <c r="AB183" s="191"/>
      <c r="AF183" s="194"/>
    </row>
    <row r="184" spans="1:32" ht="12.75">
      <c r="A184" s="205" t="s">
        <v>684</v>
      </c>
      <c r="B184" s="137">
        <v>640</v>
      </c>
      <c r="C184" s="6" t="s">
        <v>938</v>
      </c>
      <c r="D184" s="206" t="s">
        <v>705</v>
      </c>
      <c r="E184" s="206" t="s">
        <v>8</v>
      </c>
      <c r="F184" s="135" t="s">
        <v>1008</v>
      </c>
      <c r="G184" s="99" t="s">
        <v>896</v>
      </c>
      <c r="H184" s="99" t="s">
        <v>942</v>
      </c>
      <c r="I184" s="206" t="s">
        <v>943</v>
      </c>
      <c r="J184" s="99" t="s">
        <v>1124</v>
      </c>
      <c r="K184" s="99" t="s">
        <v>942</v>
      </c>
      <c r="L184" s="206" t="s">
        <v>1132</v>
      </c>
      <c r="M184" s="206" t="s">
        <v>1133</v>
      </c>
      <c r="N184" s="99" t="s">
        <v>7</v>
      </c>
      <c r="O184" s="206" t="s">
        <v>658</v>
      </c>
      <c r="P184" s="135" t="s">
        <v>223</v>
      </c>
      <c r="Q184" s="6" t="s">
        <v>602</v>
      </c>
      <c r="AF184" s="194"/>
    </row>
    <row r="185" spans="1:32" ht="12.75">
      <c r="A185" s="205" t="s">
        <v>256</v>
      </c>
      <c r="B185" s="137" t="s">
        <v>257</v>
      </c>
      <c r="C185" s="6" t="s">
        <v>16</v>
      </c>
      <c r="D185" s="99" t="s">
        <v>896</v>
      </c>
      <c r="E185" s="99" t="s">
        <v>896</v>
      </c>
      <c r="F185" s="206" t="s">
        <v>598</v>
      </c>
      <c r="G185" s="99" t="s">
        <v>896</v>
      </c>
      <c r="H185" s="99" t="s">
        <v>1124</v>
      </c>
      <c r="I185" s="206" t="s">
        <v>943</v>
      </c>
      <c r="J185" s="99" t="s">
        <v>1124</v>
      </c>
      <c r="K185" s="99" t="s">
        <v>13</v>
      </c>
      <c r="L185" s="99" t="s">
        <v>7</v>
      </c>
      <c r="M185" s="206" t="s">
        <v>258</v>
      </c>
      <c r="N185" s="99" t="s">
        <v>7</v>
      </c>
      <c r="O185" s="206" t="s">
        <v>601</v>
      </c>
      <c r="P185" s="135" t="s">
        <v>259</v>
      </c>
      <c r="Q185" s="205" t="s">
        <v>591</v>
      </c>
      <c r="AF185" s="194"/>
    </row>
    <row r="186" spans="1:32" ht="12.75">
      <c r="A186" s="205" t="s">
        <v>260</v>
      </c>
      <c r="B186" s="137" t="s">
        <v>261</v>
      </c>
      <c r="C186" s="6" t="s">
        <v>16</v>
      </c>
      <c r="D186" s="99" t="s">
        <v>1005</v>
      </c>
      <c r="E186" s="99" t="s">
        <v>1005</v>
      </c>
      <c r="F186" s="206" t="s">
        <v>598</v>
      </c>
      <c r="G186" s="99" t="s">
        <v>896</v>
      </c>
      <c r="H186" s="99" t="s">
        <v>1124</v>
      </c>
      <c r="I186" s="206" t="s">
        <v>943</v>
      </c>
      <c r="J186" s="99" t="s">
        <v>13</v>
      </c>
      <c r="K186" s="99" t="s">
        <v>13</v>
      </c>
      <c r="L186" s="99" t="s">
        <v>7</v>
      </c>
      <c r="M186" s="206" t="s">
        <v>258</v>
      </c>
      <c r="N186" s="99" t="s">
        <v>7</v>
      </c>
      <c r="O186" s="206" t="s">
        <v>601</v>
      </c>
      <c r="P186" s="135" t="s">
        <v>259</v>
      </c>
      <c r="Q186" s="6" t="s">
        <v>602</v>
      </c>
      <c r="AF186" s="194"/>
    </row>
    <row r="187" spans="1:32" ht="15">
      <c r="A187" s="78" t="s">
        <v>685</v>
      </c>
      <c r="B187" s="137">
        <v>351</v>
      </c>
      <c r="C187" s="6" t="s">
        <v>16</v>
      </c>
      <c r="D187" s="99" t="s">
        <v>1005</v>
      </c>
      <c r="E187" s="206" t="s">
        <v>1034</v>
      </c>
      <c r="F187" s="135" t="s">
        <v>1008</v>
      </c>
      <c r="G187" s="206" t="s">
        <v>1035</v>
      </c>
      <c r="H187" s="206" t="s">
        <v>595</v>
      </c>
      <c r="I187" s="206" t="s">
        <v>943</v>
      </c>
      <c r="J187" s="206" t="s">
        <v>1036</v>
      </c>
      <c r="K187" s="99" t="s">
        <v>13</v>
      </c>
      <c r="L187" s="206" t="s">
        <v>757</v>
      </c>
      <c r="M187" s="99" t="s">
        <v>7</v>
      </c>
      <c r="N187" s="44" t="s">
        <v>7</v>
      </c>
      <c r="O187" s="44" t="s">
        <v>7</v>
      </c>
      <c r="P187" s="44" t="s">
        <v>1020</v>
      </c>
      <c r="Q187" s="6" t="s">
        <v>602</v>
      </c>
      <c r="AF187" s="194"/>
    </row>
    <row r="188" spans="1:32" ht="12.75">
      <c r="A188" s="78" t="s">
        <v>947</v>
      </c>
      <c r="B188" s="137">
        <v>658</v>
      </c>
      <c r="C188" s="6" t="s">
        <v>938</v>
      </c>
      <c r="D188" s="206" t="s">
        <v>889</v>
      </c>
      <c r="E188" s="206" t="s">
        <v>890</v>
      </c>
      <c r="F188" s="206" t="s">
        <v>940</v>
      </c>
      <c r="G188" s="99" t="s">
        <v>896</v>
      </c>
      <c r="H188" s="206" t="s">
        <v>1124</v>
      </c>
      <c r="I188" s="206" t="s">
        <v>943</v>
      </c>
      <c r="J188" s="206" t="s">
        <v>1038</v>
      </c>
      <c r="K188" s="99" t="s">
        <v>942</v>
      </c>
      <c r="L188" s="206" t="s">
        <v>144</v>
      </c>
      <c r="M188" s="206" t="s">
        <v>892</v>
      </c>
      <c r="N188" s="99" t="s">
        <v>7</v>
      </c>
      <c r="O188" s="206" t="s">
        <v>1116</v>
      </c>
      <c r="P188" s="135" t="s">
        <v>749</v>
      </c>
      <c r="Q188" s="6" t="s">
        <v>602</v>
      </c>
      <c r="AF188" s="194"/>
    </row>
    <row r="189" spans="1:32" ht="12.75">
      <c r="A189" s="78" t="s">
        <v>948</v>
      </c>
      <c r="B189" s="137">
        <v>659</v>
      </c>
      <c r="C189" s="6" t="s">
        <v>938</v>
      </c>
      <c r="D189" s="206" t="s">
        <v>889</v>
      </c>
      <c r="E189" s="206" t="s">
        <v>890</v>
      </c>
      <c r="F189" s="206" t="s">
        <v>940</v>
      </c>
      <c r="G189" s="99" t="s">
        <v>896</v>
      </c>
      <c r="H189" s="99" t="s">
        <v>1124</v>
      </c>
      <c r="I189" s="206" t="s">
        <v>943</v>
      </c>
      <c r="J189" s="206" t="s">
        <v>1038</v>
      </c>
      <c r="K189" s="99" t="s">
        <v>942</v>
      </c>
      <c r="L189" s="206" t="s">
        <v>144</v>
      </c>
      <c r="M189" s="206" t="s">
        <v>892</v>
      </c>
      <c r="N189" s="99" t="s">
        <v>7</v>
      </c>
      <c r="O189" s="206" t="s">
        <v>1116</v>
      </c>
      <c r="P189" s="135" t="s">
        <v>749</v>
      </c>
      <c r="Q189" s="6" t="s">
        <v>602</v>
      </c>
      <c r="AF189" s="194"/>
    </row>
    <row r="190" spans="1:32" ht="12.75">
      <c r="A190" s="205" t="s">
        <v>946</v>
      </c>
      <c r="B190" s="137">
        <v>657</v>
      </c>
      <c r="C190" s="6" t="s">
        <v>938</v>
      </c>
      <c r="D190" s="206" t="s">
        <v>889</v>
      </c>
      <c r="E190" s="206" t="s">
        <v>890</v>
      </c>
      <c r="F190" s="206" t="s">
        <v>940</v>
      </c>
      <c r="G190" s="99" t="s">
        <v>896</v>
      </c>
      <c r="H190" s="99" t="s">
        <v>1124</v>
      </c>
      <c r="I190" s="206" t="s">
        <v>943</v>
      </c>
      <c r="J190" s="206" t="s">
        <v>1038</v>
      </c>
      <c r="K190" s="99" t="s">
        <v>942</v>
      </c>
      <c r="L190" s="206" t="s">
        <v>144</v>
      </c>
      <c r="M190" s="206" t="s">
        <v>892</v>
      </c>
      <c r="N190" s="99" t="s">
        <v>7</v>
      </c>
      <c r="O190" s="206" t="s">
        <v>1116</v>
      </c>
      <c r="P190" s="135" t="s">
        <v>749</v>
      </c>
      <c r="Q190" s="6" t="s">
        <v>602</v>
      </c>
      <c r="AF190" s="194"/>
    </row>
    <row r="191" spans="1:32" ht="12.75">
      <c r="A191" s="78" t="s">
        <v>1238</v>
      </c>
      <c r="B191" s="137">
        <v>644</v>
      </c>
      <c r="C191" s="6" t="s">
        <v>938</v>
      </c>
      <c r="D191" s="99" t="s">
        <v>1005</v>
      </c>
      <c r="E191" s="99" t="s">
        <v>1005</v>
      </c>
      <c r="F191" s="135" t="s">
        <v>1008</v>
      </c>
      <c r="G191" s="99" t="s">
        <v>941</v>
      </c>
      <c r="H191" s="99" t="s">
        <v>13</v>
      </c>
      <c r="I191" s="206" t="s">
        <v>943</v>
      </c>
      <c r="J191" s="206" t="s">
        <v>1239</v>
      </c>
      <c r="K191" s="99" t="s">
        <v>989</v>
      </c>
      <c r="L191" s="206" t="s">
        <v>569</v>
      </c>
      <c r="M191" s="206" t="s">
        <v>1236</v>
      </c>
      <c r="N191" s="99" t="s">
        <v>7</v>
      </c>
      <c r="O191" s="206" t="s">
        <v>1237</v>
      </c>
      <c r="P191" s="135" t="s">
        <v>223</v>
      </c>
      <c r="Q191" s="6" t="s">
        <v>602</v>
      </c>
      <c r="AF191" s="194"/>
    </row>
    <row r="192" spans="1:32" ht="12.75">
      <c r="A192" s="205" t="s">
        <v>780</v>
      </c>
      <c r="B192" s="137">
        <v>648</v>
      </c>
      <c r="C192" s="6" t="s">
        <v>16</v>
      </c>
      <c r="D192" s="99" t="s">
        <v>1005</v>
      </c>
      <c r="E192" s="99" t="s">
        <v>1005</v>
      </c>
      <c r="F192" s="206" t="s">
        <v>940</v>
      </c>
      <c r="G192" s="99" t="s">
        <v>1068</v>
      </c>
      <c r="H192" s="99" t="s">
        <v>13</v>
      </c>
      <c r="I192" s="206" t="s">
        <v>943</v>
      </c>
      <c r="J192" s="206" t="s">
        <v>857</v>
      </c>
      <c r="K192" s="99" t="s">
        <v>13</v>
      </c>
      <c r="L192" s="99" t="s">
        <v>7</v>
      </c>
      <c r="M192" s="206" t="s">
        <v>1236</v>
      </c>
      <c r="N192" s="99" t="s">
        <v>7</v>
      </c>
      <c r="O192" s="206" t="s">
        <v>307</v>
      </c>
      <c r="P192" s="135" t="s">
        <v>858</v>
      </c>
      <c r="Q192" s="6" t="s">
        <v>602</v>
      </c>
      <c r="AF192" s="194"/>
    </row>
    <row r="193" spans="1:32" ht="12.75">
      <c r="A193" s="205" t="s">
        <v>210</v>
      </c>
      <c r="B193" s="137">
        <v>380</v>
      </c>
      <c r="C193" s="6" t="s">
        <v>1121</v>
      </c>
      <c r="D193" s="206" t="s">
        <v>211</v>
      </c>
      <c r="E193" s="206" t="s">
        <v>212</v>
      </c>
      <c r="F193" s="135" t="s">
        <v>1008</v>
      </c>
      <c r="G193" s="99" t="s">
        <v>896</v>
      </c>
      <c r="H193" s="99" t="s">
        <v>7</v>
      </c>
      <c r="I193" s="206" t="s">
        <v>943</v>
      </c>
      <c r="J193" s="99" t="s">
        <v>1178</v>
      </c>
      <c r="K193" s="99" t="s">
        <v>13</v>
      </c>
      <c r="L193" s="99" t="s">
        <v>7</v>
      </c>
      <c r="M193" s="99" t="s">
        <v>7</v>
      </c>
      <c r="N193" s="206" t="s">
        <v>671</v>
      </c>
      <c r="O193" s="206" t="s">
        <v>672</v>
      </c>
      <c r="P193" s="135" t="s">
        <v>673</v>
      </c>
      <c r="Q193" s="6" t="s">
        <v>602</v>
      </c>
      <c r="AF193" s="194"/>
    </row>
    <row r="194" spans="1:32" ht="12.75">
      <c r="A194" s="205" t="s">
        <v>859</v>
      </c>
      <c r="B194" s="137">
        <v>650</v>
      </c>
      <c r="C194" s="6" t="s">
        <v>1121</v>
      </c>
      <c r="D194" s="99" t="s">
        <v>1005</v>
      </c>
      <c r="E194" s="99" t="s">
        <v>1005</v>
      </c>
      <c r="F194" s="135" t="s">
        <v>1008</v>
      </c>
      <c r="G194" s="99" t="s">
        <v>1068</v>
      </c>
      <c r="H194" s="99" t="s">
        <v>942</v>
      </c>
      <c r="I194" s="206" t="s">
        <v>943</v>
      </c>
      <c r="J194" s="99" t="s">
        <v>13</v>
      </c>
      <c r="K194" s="206" t="s">
        <v>6</v>
      </c>
      <c r="L194" s="99" t="s">
        <v>7</v>
      </c>
      <c r="M194" s="99" t="s">
        <v>7</v>
      </c>
      <c r="N194" s="206" t="s">
        <v>156</v>
      </c>
      <c r="O194" s="206" t="s">
        <v>1141</v>
      </c>
      <c r="P194" s="135" t="s">
        <v>673</v>
      </c>
      <c r="Q194" s="205" t="s">
        <v>157</v>
      </c>
      <c r="AF194" s="194"/>
    </row>
    <row r="195" ht="12.75">
      <c r="AF195" s="194"/>
    </row>
    <row r="196" ht="12.75">
      <c r="AF196" s="194"/>
    </row>
    <row r="197" ht="12.75">
      <c r="AF197" s="194"/>
    </row>
    <row r="198" ht="12.75">
      <c r="AF198" s="194"/>
    </row>
    <row r="199" ht="12.75">
      <c r="AF199" s="194"/>
    </row>
    <row r="200" ht="12.75">
      <c r="AF200" s="194"/>
    </row>
    <row r="201" ht="12.75">
      <c r="AF201" s="194"/>
    </row>
    <row r="202" ht="12.75">
      <c r="AF202" s="194"/>
    </row>
    <row r="203" ht="12.75">
      <c r="AF203" s="194"/>
    </row>
    <row r="204" ht="12.75">
      <c r="AF204" s="194"/>
    </row>
    <row r="205" ht="12.75">
      <c r="AF205" s="194"/>
    </row>
    <row r="206" ht="12.75">
      <c r="AF206" s="194"/>
    </row>
    <row r="207" ht="12.75">
      <c r="AF207" s="194"/>
    </row>
    <row r="208" ht="12.75">
      <c r="AF208" s="194"/>
    </row>
    <row r="209" ht="12.75">
      <c r="AF209" s="194"/>
    </row>
    <row r="210" ht="12.75">
      <c r="AF210" s="194"/>
    </row>
    <row r="211" ht="12.75">
      <c r="AF211" s="194"/>
    </row>
    <row r="212" ht="12.75">
      <c r="AF212" s="194"/>
    </row>
    <row r="213" ht="12.75">
      <c r="AF213" s="194"/>
    </row>
  </sheetData>
  <sheetProtection/>
  <mergeCells count="3">
    <mergeCell ref="G35:I35"/>
    <mergeCell ref="L35:O35"/>
    <mergeCell ref="D35:F35"/>
  </mergeCells>
  <printOptions/>
  <pageMargins left="0.75" right="0.75" top="1" bottom="1" header="0.5" footer="0.5"/>
  <pageSetup fitToHeight="1" fitToWidth="1" horizontalDpi="600" verticalDpi="600" orientation="landscape" paperSize="3" scale="23" r:id="rId2"/>
  <legacyDrawing r:id="rId1"/>
</worksheet>
</file>

<file path=xl/worksheets/sheet2.xml><?xml version="1.0" encoding="utf-8"?>
<worksheet xmlns="http://schemas.openxmlformats.org/spreadsheetml/2006/main" xmlns:r="http://schemas.openxmlformats.org/officeDocument/2006/relationships">
  <sheetPr codeName="Sheet2">
    <tabColor indexed="9"/>
  </sheetPr>
  <dimension ref="A1:I147"/>
  <sheetViews>
    <sheetView showGridLines="0" view="pageBreakPreview" zoomScaleSheetLayoutView="100" workbookViewId="0" topLeftCell="A1">
      <selection activeCell="A1" sqref="A1:I1"/>
    </sheetView>
  </sheetViews>
  <sheetFormatPr defaultColWidth="9.140625" defaultRowHeight="12.75"/>
  <cols>
    <col min="1" max="1" width="5.140625" style="6" customWidth="1"/>
    <col min="2" max="4" width="9.140625" style="6" customWidth="1"/>
    <col min="5" max="5" width="5.57421875" style="6" customWidth="1"/>
    <col min="6" max="6" width="6.28125" style="6" customWidth="1"/>
    <col min="7" max="7" width="4.421875" style="6" customWidth="1"/>
    <col min="8" max="8" width="5.28125" style="6" customWidth="1"/>
    <col min="9" max="9" width="33.7109375" style="6" customWidth="1"/>
    <col min="10" max="16384" width="9.140625" style="6" customWidth="1"/>
  </cols>
  <sheetData>
    <row r="1" spans="1:9" ht="18">
      <c r="A1" s="413" t="s">
        <v>1254</v>
      </c>
      <c r="B1" s="413"/>
      <c r="C1" s="413"/>
      <c r="D1" s="413"/>
      <c r="E1" s="413"/>
      <c r="F1" s="413"/>
      <c r="G1" s="413"/>
      <c r="H1" s="413"/>
      <c r="I1" s="413"/>
    </row>
    <row r="2" spans="1:9" ht="18">
      <c r="A2" s="414" t="s">
        <v>292</v>
      </c>
      <c r="B2" s="414"/>
      <c r="C2" s="414"/>
      <c r="D2" s="414"/>
      <c r="E2" s="414"/>
      <c r="F2" s="414"/>
      <c r="G2" s="414"/>
      <c r="H2" s="414"/>
      <c r="I2" s="414"/>
    </row>
    <row r="3" spans="1:5" ht="16.5" customHeight="1">
      <c r="A3" s="179"/>
      <c r="B3" s="179"/>
      <c r="C3" s="179"/>
      <c r="D3" s="179"/>
      <c r="E3" s="179"/>
    </row>
    <row r="4" spans="1:9" ht="12.75">
      <c r="A4" s="409" t="s">
        <v>587</v>
      </c>
      <c r="B4" s="409"/>
      <c r="C4" s="409"/>
      <c r="D4" s="409"/>
      <c r="E4" s="409"/>
      <c r="F4" s="409"/>
      <c r="G4" s="409"/>
      <c r="H4" s="409"/>
      <c r="I4" s="409"/>
    </row>
    <row r="5" spans="1:9" ht="12.75">
      <c r="A5" s="133"/>
      <c r="B5" s="133"/>
      <c r="C5" s="133"/>
      <c r="D5" s="133"/>
      <c r="E5" s="133"/>
      <c r="F5" s="133"/>
      <c r="G5" s="133"/>
      <c r="H5" s="133"/>
      <c r="I5" s="133"/>
    </row>
    <row r="6" spans="1:4" ht="14.25" customHeight="1">
      <c r="A6" s="415" t="s">
        <v>843</v>
      </c>
      <c r="B6" s="415"/>
      <c r="C6" s="415"/>
      <c r="D6" s="415"/>
    </row>
    <row r="7" spans="1:9" ht="12.75" customHeight="1">
      <c r="A7" s="410" t="s">
        <v>945</v>
      </c>
      <c r="B7" s="410"/>
      <c r="C7" s="410"/>
      <c r="D7" s="410"/>
      <c r="E7" s="410"/>
      <c r="F7" s="410"/>
      <c r="G7" s="410"/>
      <c r="H7" s="410"/>
      <c r="I7" s="410"/>
    </row>
    <row r="8" spans="1:9" ht="12.75">
      <c r="A8" s="410"/>
      <c r="B8" s="410"/>
      <c r="C8" s="410"/>
      <c r="D8" s="410"/>
      <c r="E8" s="410"/>
      <c r="F8" s="410"/>
      <c r="G8" s="410"/>
      <c r="H8" s="410"/>
      <c r="I8" s="410"/>
    </row>
    <row r="9" spans="1:9" ht="12.75">
      <c r="A9" s="410"/>
      <c r="B9" s="410"/>
      <c r="C9" s="410"/>
      <c r="D9" s="410"/>
      <c r="E9" s="410"/>
      <c r="F9" s="410"/>
      <c r="G9" s="410"/>
      <c r="H9" s="410"/>
      <c r="I9" s="410"/>
    </row>
    <row r="10" spans="1:9" ht="12.75">
      <c r="A10" s="410"/>
      <c r="B10" s="410"/>
      <c r="C10" s="410"/>
      <c r="D10" s="410"/>
      <c r="E10" s="410"/>
      <c r="F10" s="410"/>
      <c r="G10" s="410"/>
      <c r="H10" s="410"/>
      <c r="I10" s="410"/>
    </row>
    <row r="11" spans="1:9" ht="12.75">
      <c r="A11" s="410"/>
      <c r="B11" s="410"/>
      <c r="C11" s="410"/>
      <c r="D11" s="410"/>
      <c r="E11" s="410"/>
      <c r="F11" s="410"/>
      <c r="G11" s="410"/>
      <c r="H11" s="410"/>
      <c r="I11" s="410"/>
    </row>
    <row r="12" spans="1:9" ht="12.75">
      <c r="A12" s="410"/>
      <c r="B12" s="410"/>
      <c r="C12" s="410"/>
      <c r="D12" s="410"/>
      <c r="E12" s="410"/>
      <c r="F12" s="410"/>
      <c r="G12" s="410"/>
      <c r="H12" s="410"/>
      <c r="I12" s="410"/>
    </row>
    <row r="13" spans="1:5" ht="6.75" customHeight="1">
      <c r="A13" s="13"/>
      <c r="B13" s="13"/>
      <c r="C13" s="13"/>
      <c r="D13" s="13"/>
      <c r="E13" s="13"/>
    </row>
    <row r="14" spans="1:9" ht="12.75">
      <c r="A14" s="412" t="s">
        <v>300</v>
      </c>
      <c r="B14" s="412"/>
      <c r="C14" s="412"/>
      <c r="D14" s="412"/>
      <c r="E14" s="412"/>
      <c r="F14" s="412"/>
      <c r="G14" s="412"/>
      <c r="H14" s="412"/>
      <c r="I14" s="412"/>
    </row>
    <row r="15" spans="1:9" ht="12.75">
      <c r="A15" s="412"/>
      <c r="B15" s="412"/>
      <c r="C15" s="412"/>
      <c r="D15" s="412"/>
      <c r="E15" s="412"/>
      <c r="F15" s="412"/>
      <c r="G15" s="412"/>
      <c r="H15" s="412"/>
      <c r="I15" s="412"/>
    </row>
    <row r="16" ht="6" customHeight="1"/>
    <row r="17" spans="1:9" ht="12.75">
      <c r="A17" s="77" t="s">
        <v>547</v>
      </c>
      <c r="B17" s="410" t="s">
        <v>760</v>
      </c>
      <c r="C17" s="410"/>
      <c r="D17" s="410"/>
      <c r="E17" s="410"/>
      <c r="F17" s="410"/>
      <c r="G17" s="410"/>
      <c r="H17" s="410"/>
      <c r="I17" s="410"/>
    </row>
    <row r="18" spans="1:9" ht="6" customHeight="1">
      <c r="A18" s="77"/>
      <c r="B18" s="13"/>
      <c r="C18" s="13"/>
      <c r="D18" s="13"/>
      <c r="E18" s="13"/>
      <c r="F18" s="13"/>
      <c r="G18" s="13"/>
      <c r="H18" s="13"/>
      <c r="I18" s="13"/>
    </row>
    <row r="19" spans="1:9" ht="12.75">
      <c r="A19" s="77" t="s">
        <v>548</v>
      </c>
      <c r="B19" s="410" t="s">
        <v>592</v>
      </c>
      <c r="C19" s="410"/>
      <c r="D19" s="410"/>
      <c r="E19" s="410"/>
      <c r="F19" s="410"/>
      <c r="G19" s="410"/>
      <c r="H19" s="410"/>
      <c r="I19" s="410"/>
    </row>
    <row r="20" spans="1:9" ht="6.75" customHeight="1">
      <c r="A20" s="77"/>
      <c r="B20" s="13"/>
      <c r="C20" s="13"/>
      <c r="D20" s="13"/>
      <c r="E20" s="13"/>
      <c r="F20" s="13"/>
      <c r="G20" s="13"/>
      <c r="H20" s="13"/>
      <c r="I20" s="13"/>
    </row>
    <row r="21" spans="1:9" ht="12.75">
      <c r="A21" s="77" t="s">
        <v>549</v>
      </c>
      <c r="B21" s="410" t="s">
        <v>316</v>
      </c>
      <c r="C21" s="410"/>
      <c r="D21" s="410"/>
      <c r="E21" s="410"/>
      <c r="F21" s="410"/>
      <c r="G21" s="410"/>
      <c r="H21" s="410"/>
      <c r="I21" s="410"/>
    </row>
    <row r="22" spans="1:9" ht="12.75">
      <c r="A22" s="77"/>
      <c r="B22" s="410"/>
      <c r="C22" s="410"/>
      <c r="D22" s="410"/>
      <c r="E22" s="410"/>
      <c r="F22" s="410"/>
      <c r="G22" s="410"/>
      <c r="H22" s="410"/>
      <c r="I22" s="410"/>
    </row>
    <row r="23" spans="1:9" ht="12.75">
      <c r="A23" s="77"/>
      <c r="B23" s="410"/>
      <c r="C23" s="410"/>
      <c r="D23" s="410"/>
      <c r="E23" s="410"/>
      <c r="F23" s="410"/>
      <c r="G23" s="410"/>
      <c r="H23" s="410"/>
      <c r="I23" s="410"/>
    </row>
    <row r="24" spans="1:9" ht="6" customHeight="1">
      <c r="A24" s="77"/>
      <c r="B24" s="13"/>
      <c r="C24" s="13"/>
      <c r="D24" s="13"/>
      <c r="E24" s="13"/>
      <c r="F24" s="13"/>
      <c r="G24" s="13"/>
      <c r="H24" s="13"/>
      <c r="I24" s="13"/>
    </row>
    <row r="25" spans="1:9" ht="12.75">
      <c r="A25" s="77" t="s">
        <v>550</v>
      </c>
      <c r="B25" s="410" t="s">
        <v>197</v>
      </c>
      <c r="C25" s="410"/>
      <c r="D25" s="410"/>
      <c r="E25" s="410"/>
      <c r="F25" s="410"/>
      <c r="G25" s="410"/>
      <c r="H25" s="410"/>
      <c r="I25" s="410"/>
    </row>
    <row r="26" spans="1:9" ht="6" customHeight="1">
      <c r="A26" s="77"/>
      <c r="B26" s="13"/>
      <c r="C26" s="13"/>
      <c r="D26" s="13"/>
      <c r="E26" s="13"/>
      <c r="F26" s="13"/>
      <c r="G26" s="13"/>
      <c r="H26" s="13"/>
      <c r="I26" s="13"/>
    </row>
    <row r="27" spans="1:9" ht="25.5" customHeight="1">
      <c r="A27" s="77" t="s">
        <v>1003</v>
      </c>
      <c r="B27" s="410" t="s">
        <v>315</v>
      </c>
      <c r="C27" s="410"/>
      <c r="D27" s="410"/>
      <c r="E27" s="410"/>
      <c r="F27" s="410"/>
      <c r="G27" s="410"/>
      <c r="H27" s="410"/>
      <c r="I27" s="410"/>
    </row>
    <row r="28" spans="1:9" ht="6" customHeight="1">
      <c r="A28" s="77"/>
      <c r="B28" s="13"/>
      <c r="C28" s="13"/>
      <c r="D28" s="13"/>
      <c r="E28" s="13"/>
      <c r="F28" s="13"/>
      <c r="G28" s="13"/>
      <c r="H28" s="13"/>
      <c r="I28" s="13"/>
    </row>
    <row r="29" spans="1:9" ht="12.75">
      <c r="A29" s="77" t="s">
        <v>198</v>
      </c>
      <c r="B29" s="410" t="s">
        <v>765</v>
      </c>
      <c r="C29" s="410"/>
      <c r="D29" s="410"/>
      <c r="E29" s="410"/>
      <c r="F29" s="410"/>
      <c r="G29" s="410"/>
      <c r="H29" s="410"/>
      <c r="I29" s="410"/>
    </row>
    <row r="30" spans="1:9" ht="12.75">
      <c r="A30" s="77"/>
      <c r="B30" s="410"/>
      <c r="C30" s="410"/>
      <c r="D30" s="410"/>
      <c r="E30" s="410"/>
      <c r="F30" s="410"/>
      <c r="G30" s="410"/>
      <c r="H30" s="410"/>
      <c r="I30" s="410"/>
    </row>
    <row r="31" spans="1:9" ht="12.75">
      <c r="A31" s="77"/>
      <c r="B31" s="410"/>
      <c r="C31" s="410"/>
      <c r="D31" s="410"/>
      <c r="E31" s="410"/>
      <c r="F31" s="410"/>
      <c r="G31" s="410"/>
      <c r="H31" s="410"/>
      <c r="I31" s="410"/>
    </row>
    <row r="32" spans="1:9" ht="12.75">
      <c r="A32" s="77"/>
      <c r="B32" s="410"/>
      <c r="C32" s="410"/>
      <c r="D32" s="410"/>
      <c r="E32" s="410"/>
      <c r="F32" s="410"/>
      <c r="G32" s="410"/>
      <c r="H32" s="410"/>
      <c r="I32" s="410"/>
    </row>
    <row r="33" spans="1:9" ht="12.75">
      <c r="A33" s="77"/>
      <c r="B33" s="410"/>
      <c r="C33" s="410"/>
      <c r="D33" s="410"/>
      <c r="E33" s="410"/>
      <c r="F33" s="410"/>
      <c r="G33" s="410"/>
      <c r="H33" s="410"/>
      <c r="I33" s="410"/>
    </row>
    <row r="34" spans="1:9" ht="12.75">
      <c r="A34" s="77" t="s">
        <v>199</v>
      </c>
      <c r="B34" s="410" t="s">
        <v>580</v>
      </c>
      <c r="C34" s="410"/>
      <c r="D34" s="410"/>
      <c r="E34" s="410"/>
      <c r="F34" s="410"/>
      <c r="G34" s="410"/>
      <c r="H34" s="410"/>
      <c r="I34" s="410"/>
    </row>
    <row r="35" spans="1:9" ht="12.75">
      <c r="A35" s="77"/>
      <c r="B35" s="410"/>
      <c r="C35" s="410"/>
      <c r="D35" s="410"/>
      <c r="E35" s="410"/>
      <c r="F35" s="410"/>
      <c r="G35" s="410"/>
      <c r="H35" s="410"/>
      <c r="I35" s="410"/>
    </row>
    <row r="36" spans="1:9" ht="12.75">
      <c r="A36" s="77"/>
      <c r="B36" s="410"/>
      <c r="C36" s="410"/>
      <c r="D36" s="410"/>
      <c r="E36" s="410"/>
      <c r="F36" s="410"/>
      <c r="G36" s="410"/>
      <c r="H36" s="410"/>
      <c r="I36" s="410"/>
    </row>
    <row r="37" spans="1:9" ht="12.75">
      <c r="A37" s="77"/>
      <c r="B37" s="410"/>
      <c r="C37" s="410"/>
      <c r="D37" s="410"/>
      <c r="E37" s="410"/>
      <c r="F37" s="410"/>
      <c r="G37" s="410"/>
      <c r="H37" s="410"/>
      <c r="I37" s="410"/>
    </row>
    <row r="38" spans="1:9" ht="12.75">
      <c r="A38" s="77"/>
      <c r="B38" s="410"/>
      <c r="C38" s="410"/>
      <c r="D38" s="410"/>
      <c r="E38" s="410"/>
      <c r="F38" s="410"/>
      <c r="G38" s="410"/>
      <c r="H38" s="410"/>
      <c r="I38" s="410"/>
    </row>
    <row r="39" spans="1:9" ht="12.75">
      <c r="A39" s="77"/>
      <c r="B39" s="410"/>
      <c r="C39" s="410"/>
      <c r="D39" s="410"/>
      <c r="E39" s="410"/>
      <c r="F39" s="410"/>
      <c r="G39" s="410"/>
      <c r="H39" s="410"/>
      <c r="I39" s="410"/>
    </row>
    <row r="40" spans="1:9" ht="12.75">
      <c r="A40" s="77"/>
      <c r="B40" s="410"/>
      <c r="C40" s="410"/>
      <c r="D40" s="410"/>
      <c r="E40" s="410"/>
      <c r="F40" s="410"/>
      <c r="G40" s="410"/>
      <c r="H40" s="410"/>
      <c r="I40" s="410"/>
    </row>
    <row r="41" spans="1:9" ht="6.75" customHeight="1">
      <c r="A41" s="77"/>
      <c r="B41" s="13"/>
      <c r="C41" s="13"/>
      <c r="D41" s="13"/>
      <c r="E41" s="13"/>
      <c r="F41" s="13"/>
      <c r="G41" s="13"/>
      <c r="H41" s="13"/>
      <c r="I41" s="13"/>
    </row>
    <row r="42" spans="1:9" ht="12.75">
      <c r="A42" s="77" t="s">
        <v>1207</v>
      </c>
      <c r="B42" s="410" t="s">
        <v>494</v>
      </c>
      <c r="C42" s="410"/>
      <c r="D42" s="410"/>
      <c r="E42" s="410"/>
      <c r="F42" s="410"/>
      <c r="G42" s="410"/>
      <c r="H42" s="410"/>
      <c r="I42" s="410"/>
    </row>
    <row r="43" spans="1:9" ht="12.75">
      <c r="A43" s="77"/>
      <c r="B43" s="410"/>
      <c r="C43" s="410"/>
      <c r="D43" s="410"/>
      <c r="E43" s="410"/>
      <c r="F43" s="410"/>
      <c r="G43" s="410"/>
      <c r="H43" s="410"/>
      <c r="I43" s="410"/>
    </row>
    <row r="44" spans="1:9" ht="12.75">
      <c r="A44" s="77"/>
      <c r="B44" s="410"/>
      <c r="C44" s="410"/>
      <c r="D44" s="410"/>
      <c r="E44" s="410"/>
      <c r="F44" s="410"/>
      <c r="G44" s="410"/>
      <c r="H44" s="410"/>
      <c r="I44" s="410"/>
    </row>
    <row r="45" spans="1:9" ht="12.75">
      <c r="A45" s="77"/>
      <c r="B45" s="410"/>
      <c r="C45" s="410"/>
      <c r="D45" s="410"/>
      <c r="E45" s="410"/>
      <c r="F45" s="410"/>
      <c r="G45" s="410"/>
      <c r="H45" s="410"/>
      <c r="I45" s="410"/>
    </row>
    <row r="46" spans="1:9" ht="6" customHeight="1">
      <c r="A46" s="77"/>
      <c r="B46" s="13"/>
      <c r="C46" s="13"/>
      <c r="D46" s="13"/>
      <c r="E46" s="13"/>
      <c r="F46" s="13"/>
      <c r="G46" s="13"/>
      <c r="H46" s="13"/>
      <c r="I46" s="13"/>
    </row>
    <row r="47" spans="1:9" ht="12.75">
      <c r="A47" s="77" t="s">
        <v>1208</v>
      </c>
      <c r="B47" s="410" t="s">
        <v>1213</v>
      </c>
      <c r="C47" s="410"/>
      <c r="D47" s="410"/>
      <c r="E47" s="410"/>
      <c r="F47" s="410"/>
      <c r="G47" s="410"/>
      <c r="H47" s="410"/>
      <c r="I47" s="410"/>
    </row>
    <row r="48" spans="1:9" ht="12.75">
      <c r="A48" s="77"/>
      <c r="B48" s="410"/>
      <c r="C48" s="410"/>
      <c r="D48" s="410"/>
      <c r="E48" s="410"/>
      <c r="F48" s="410"/>
      <c r="G48" s="410"/>
      <c r="H48" s="410"/>
      <c r="I48" s="410"/>
    </row>
    <row r="49" spans="1:9" ht="6" customHeight="1">
      <c r="A49" s="77"/>
      <c r="B49" s="13"/>
      <c r="C49" s="13"/>
      <c r="D49" s="13"/>
      <c r="E49" s="13"/>
      <c r="F49" s="13"/>
      <c r="G49" s="13"/>
      <c r="H49" s="13"/>
      <c r="I49" s="13"/>
    </row>
    <row r="50" spans="1:9" ht="12.75">
      <c r="A50" s="77" t="s">
        <v>1209</v>
      </c>
      <c r="B50" s="410" t="s">
        <v>1168</v>
      </c>
      <c r="C50" s="410"/>
      <c r="D50" s="410"/>
      <c r="E50" s="410"/>
      <c r="F50" s="410"/>
      <c r="G50" s="410"/>
      <c r="H50" s="410"/>
      <c r="I50" s="410"/>
    </row>
    <row r="51" spans="1:9" ht="12.75">
      <c r="A51" s="77"/>
      <c r="B51" s="410"/>
      <c r="C51" s="410"/>
      <c r="D51" s="410"/>
      <c r="E51" s="410"/>
      <c r="F51" s="410"/>
      <c r="G51" s="410"/>
      <c r="H51" s="410"/>
      <c r="I51" s="410"/>
    </row>
    <row r="52" spans="1:9" ht="6" customHeight="1">
      <c r="A52" s="77"/>
      <c r="B52" s="13"/>
      <c r="C52" s="13"/>
      <c r="D52" s="13"/>
      <c r="E52" s="13"/>
      <c r="F52" s="13"/>
      <c r="G52" s="13"/>
      <c r="H52" s="13"/>
      <c r="I52" s="13"/>
    </row>
    <row r="53" spans="1:9" ht="12.75">
      <c r="A53" s="77" t="s">
        <v>1099</v>
      </c>
      <c r="B53" s="412" t="s">
        <v>638</v>
      </c>
      <c r="C53" s="412"/>
      <c r="D53" s="412"/>
      <c r="E53" s="412"/>
      <c r="F53" s="412"/>
      <c r="G53" s="412"/>
      <c r="H53" s="412"/>
      <c r="I53" s="412"/>
    </row>
    <row r="54" spans="1:9" ht="12.75">
      <c r="A54" s="77"/>
      <c r="B54" s="412"/>
      <c r="C54" s="412"/>
      <c r="D54" s="412"/>
      <c r="E54" s="412"/>
      <c r="F54" s="412"/>
      <c r="G54" s="412"/>
      <c r="H54" s="412"/>
      <c r="I54" s="412"/>
    </row>
    <row r="55" spans="1:9" ht="12.75">
      <c r="A55" s="77"/>
      <c r="B55" s="412"/>
      <c r="C55" s="412"/>
      <c r="D55" s="412"/>
      <c r="E55" s="412"/>
      <c r="F55" s="412"/>
      <c r="G55" s="412"/>
      <c r="H55" s="412"/>
      <c r="I55" s="412"/>
    </row>
    <row r="56" spans="1:9" ht="12.75">
      <c r="A56" s="77"/>
      <c r="B56" s="412"/>
      <c r="C56" s="412"/>
      <c r="D56" s="412"/>
      <c r="E56" s="412"/>
      <c r="F56" s="412"/>
      <c r="G56" s="412"/>
      <c r="H56" s="412"/>
      <c r="I56" s="412"/>
    </row>
    <row r="57" spans="1:9" ht="6" customHeight="1">
      <c r="A57" s="77"/>
      <c r="B57" s="13"/>
      <c r="C57" s="13"/>
      <c r="D57" s="13"/>
      <c r="E57" s="13"/>
      <c r="F57" s="13"/>
      <c r="G57" s="13"/>
      <c r="H57" s="13"/>
      <c r="I57" s="13"/>
    </row>
    <row r="58" spans="1:9" ht="12.75">
      <c r="A58" s="77" t="s">
        <v>1210</v>
      </c>
      <c r="B58" s="410" t="s">
        <v>618</v>
      </c>
      <c r="C58" s="410"/>
      <c r="D58" s="410"/>
      <c r="E58" s="410"/>
      <c r="F58" s="410"/>
      <c r="G58" s="410"/>
      <c r="H58" s="410"/>
      <c r="I58" s="410"/>
    </row>
    <row r="59" spans="1:9" ht="12.75">
      <c r="A59" s="77"/>
      <c r="B59" s="410"/>
      <c r="C59" s="410"/>
      <c r="D59" s="410"/>
      <c r="E59" s="410"/>
      <c r="F59" s="410"/>
      <c r="G59" s="410"/>
      <c r="H59" s="410"/>
      <c r="I59" s="410"/>
    </row>
    <row r="60" spans="1:9" ht="6" customHeight="1">
      <c r="A60" s="77"/>
      <c r="B60" s="13"/>
      <c r="C60" s="13"/>
      <c r="D60" s="13"/>
      <c r="E60" s="13"/>
      <c r="F60" s="13"/>
      <c r="G60" s="13"/>
      <c r="H60" s="13"/>
      <c r="I60" s="13"/>
    </row>
    <row r="61" spans="1:9" ht="12.75">
      <c r="A61" s="77" t="s">
        <v>1211</v>
      </c>
      <c r="B61" s="410" t="s">
        <v>405</v>
      </c>
      <c r="C61" s="410"/>
      <c r="D61" s="410"/>
      <c r="E61" s="410"/>
      <c r="F61" s="410"/>
      <c r="G61" s="410"/>
      <c r="H61" s="410"/>
      <c r="I61" s="410"/>
    </row>
    <row r="62" spans="1:9" ht="12.75">
      <c r="A62" s="77"/>
      <c r="B62" s="410"/>
      <c r="C62" s="410"/>
      <c r="D62" s="410"/>
      <c r="E62" s="410"/>
      <c r="F62" s="410"/>
      <c r="G62" s="410"/>
      <c r="H62" s="410"/>
      <c r="I62" s="410"/>
    </row>
    <row r="63" spans="1:9" ht="8.25" customHeight="1">
      <c r="A63" s="77"/>
      <c r="B63" s="13"/>
      <c r="C63" s="13"/>
      <c r="D63" s="13"/>
      <c r="E63" s="13"/>
      <c r="F63" s="13"/>
      <c r="G63" s="13"/>
      <c r="H63" s="13"/>
      <c r="I63" s="13"/>
    </row>
    <row r="64" spans="1:9" ht="12.75">
      <c r="A64" s="77" t="s">
        <v>1212</v>
      </c>
      <c r="B64" s="410" t="s">
        <v>327</v>
      </c>
      <c r="C64" s="410"/>
      <c r="D64" s="410"/>
      <c r="E64" s="410"/>
      <c r="F64" s="410"/>
      <c r="G64" s="410"/>
      <c r="H64" s="410"/>
      <c r="I64" s="410"/>
    </row>
    <row r="65" spans="1:9" ht="12.75">
      <c r="A65" s="77"/>
      <c r="B65" s="410"/>
      <c r="C65" s="410"/>
      <c r="D65" s="410"/>
      <c r="E65" s="410"/>
      <c r="F65" s="410"/>
      <c r="G65" s="410"/>
      <c r="H65" s="410"/>
      <c r="I65" s="410"/>
    </row>
    <row r="66" spans="1:9" ht="12.75">
      <c r="A66" s="77"/>
      <c r="B66" s="410"/>
      <c r="C66" s="410"/>
      <c r="D66" s="410"/>
      <c r="E66" s="410"/>
      <c r="F66" s="410"/>
      <c r="G66" s="410"/>
      <c r="H66" s="410"/>
      <c r="I66" s="410"/>
    </row>
    <row r="67" spans="1:9" ht="6.75" customHeight="1">
      <c r="A67" s="77"/>
      <c r="B67" s="13"/>
      <c r="C67" s="13"/>
      <c r="D67" s="13"/>
      <c r="E67" s="13"/>
      <c r="F67" s="13"/>
      <c r="G67" s="13"/>
      <c r="H67" s="13"/>
      <c r="I67" s="13"/>
    </row>
    <row r="68" spans="1:9" ht="12.75">
      <c r="A68" s="77" t="s">
        <v>371</v>
      </c>
      <c r="B68" s="412" t="s">
        <v>1217</v>
      </c>
      <c r="C68" s="412"/>
      <c r="D68" s="412"/>
      <c r="E68" s="412"/>
      <c r="F68" s="412"/>
      <c r="G68" s="412"/>
      <c r="H68" s="412"/>
      <c r="I68" s="412"/>
    </row>
    <row r="69" spans="1:9" ht="12.75">
      <c r="A69" s="77"/>
      <c r="B69" s="412"/>
      <c r="C69" s="412"/>
      <c r="D69" s="412"/>
      <c r="E69" s="412"/>
      <c r="F69" s="412"/>
      <c r="G69" s="412"/>
      <c r="H69" s="412"/>
      <c r="I69" s="412"/>
    </row>
    <row r="70" spans="1:9" ht="12.75">
      <c r="A70" s="77"/>
      <c r="B70" s="412"/>
      <c r="C70" s="412"/>
      <c r="D70" s="412"/>
      <c r="E70" s="412"/>
      <c r="F70" s="412"/>
      <c r="G70" s="412"/>
      <c r="H70" s="412"/>
      <c r="I70" s="412"/>
    </row>
    <row r="71" spans="1:9" ht="12.75">
      <c r="A71" s="77"/>
      <c r="B71" s="412"/>
      <c r="C71" s="412"/>
      <c r="D71" s="412"/>
      <c r="E71" s="412"/>
      <c r="F71" s="412"/>
      <c r="G71" s="412"/>
      <c r="H71" s="412"/>
      <c r="I71" s="412"/>
    </row>
    <row r="72" spans="1:9" ht="12.75">
      <c r="A72" s="180"/>
      <c r="B72" s="412"/>
      <c r="C72" s="412"/>
      <c r="D72" s="412"/>
      <c r="E72" s="412"/>
      <c r="F72" s="412"/>
      <c r="G72" s="412"/>
      <c r="H72" s="412"/>
      <c r="I72" s="412"/>
    </row>
    <row r="73" spans="1:9" ht="12.75">
      <c r="A73" s="180"/>
      <c r="B73" s="12"/>
      <c r="C73" s="12"/>
      <c r="D73" s="12"/>
      <c r="E73" s="12"/>
      <c r="F73" s="12"/>
      <c r="G73" s="12"/>
      <c r="H73" s="12"/>
      <c r="I73" s="12"/>
    </row>
    <row r="74" spans="1:9" ht="18">
      <c r="A74" s="142" t="s">
        <v>135</v>
      </c>
      <c r="C74" s="181"/>
      <c r="D74" s="181"/>
      <c r="E74" s="181"/>
      <c r="F74" s="181"/>
      <c r="G74" s="181"/>
      <c r="H74" s="181"/>
      <c r="I74" s="181"/>
    </row>
    <row r="75" spans="1:9" s="99" customFormat="1" ht="12.75">
      <c r="A75" s="411" t="s">
        <v>1218</v>
      </c>
      <c r="B75" s="411"/>
      <c r="C75" s="411"/>
      <c r="D75" s="411"/>
      <c r="E75" s="411"/>
      <c r="F75" s="411"/>
      <c r="G75" s="411"/>
      <c r="H75" s="411"/>
      <c r="I75" s="411"/>
    </row>
    <row r="76" spans="1:9" s="99" customFormat="1" ht="12.75">
      <c r="A76" s="411"/>
      <c r="B76" s="411"/>
      <c r="C76" s="411"/>
      <c r="D76" s="411"/>
      <c r="E76" s="411"/>
      <c r="F76" s="411"/>
      <c r="G76" s="411"/>
      <c r="H76" s="411"/>
      <c r="I76" s="411"/>
    </row>
    <row r="77" spans="1:9" s="99" customFormat="1" ht="12.75">
      <c r="A77" s="411"/>
      <c r="B77" s="411"/>
      <c r="C77" s="411"/>
      <c r="D77" s="411"/>
      <c r="E77" s="411"/>
      <c r="F77" s="411"/>
      <c r="G77" s="411"/>
      <c r="H77" s="411"/>
      <c r="I77" s="411"/>
    </row>
    <row r="78" spans="1:5" s="99" customFormat="1" ht="6.75" customHeight="1">
      <c r="A78" s="182"/>
      <c r="C78" s="16"/>
      <c r="D78" s="16"/>
      <c r="E78" s="16"/>
    </row>
    <row r="79" spans="1:9" s="99" customFormat="1" ht="12.75" customHeight="1">
      <c r="A79" s="183" t="s">
        <v>495</v>
      </c>
      <c r="B79" s="411" t="s">
        <v>136</v>
      </c>
      <c r="C79" s="411"/>
      <c r="D79" s="411"/>
      <c r="E79" s="411"/>
      <c r="F79" s="411"/>
      <c r="G79" s="411"/>
      <c r="H79" s="411"/>
      <c r="I79" s="411"/>
    </row>
    <row r="80" spans="1:9" s="99" customFormat="1" ht="12.75">
      <c r="A80" s="183"/>
      <c r="B80" s="411"/>
      <c r="C80" s="411"/>
      <c r="D80" s="411"/>
      <c r="E80" s="411"/>
      <c r="F80" s="411"/>
      <c r="G80" s="411"/>
      <c r="H80" s="411"/>
      <c r="I80" s="411"/>
    </row>
    <row r="81" spans="1:9" s="99" customFormat="1" ht="8.25" customHeight="1">
      <c r="A81" s="183"/>
      <c r="B81" s="133"/>
      <c r="C81" s="133"/>
      <c r="D81" s="133"/>
      <c r="E81" s="133"/>
      <c r="F81" s="133"/>
      <c r="G81" s="133"/>
      <c r="H81" s="133"/>
      <c r="I81" s="133"/>
    </row>
    <row r="82" spans="1:2" s="99" customFormat="1" ht="12.75">
      <c r="A82" s="183" t="s">
        <v>496</v>
      </c>
      <c r="B82" s="135" t="s">
        <v>379</v>
      </c>
    </row>
    <row r="83" spans="1:3" s="99" customFormat="1" ht="9" customHeight="1">
      <c r="A83" s="183"/>
      <c r="C83" s="135"/>
    </row>
    <row r="84" spans="1:9" s="99" customFormat="1" ht="12.75" customHeight="1">
      <c r="A84" s="183" t="s">
        <v>497</v>
      </c>
      <c r="B84" s="411" t="s">
        <v>137</v>
      </c>
      <c r="C84" s="411"/>
      <c r="D84" s="411"/>
      <c r="E84" s="411"/>
      <c r="F84" s="411"/>
      <c r="G84" s="411"/>
      <c r="H84" s="411"/>
      <c r="I84" s="411"/>
    </row>
    <row r="85" spans="1:9" s="99" customFormat="1" ht="12.75">
      <c r="A85" s="183"/>
      <c r="B85" s="411"/>
      <c r="C85" s="411"/>
      <c r="D85" s="411"/>
      <c r="E85" s="411"/>
      <c r="F85" s="411"/>
      <c r="G85" s="411"/>
      <c r="H85" s="411"/>
      <c r="I85" s="411"/>
    </row>
    <row r="86" spans="1:9" s="99" customFormat="1" ht="12.75">
      <c r="A86" s="183"/>
      <c r="B86" s="133"/>
      <c r="C86" s="133"/>
      <c r="D86" s="133"/>
      <c r="E86" s="133"/>
      <c r="F86" s="133"/>
      <c r="G86" s="133"/>
      <c r="H86" s="133"/>
      <c r="I86" s="133"/>
    </row>
    <row r="87" spans="1:9" s="99" customFormat="1" ht="12.75">
      <c r="A87" s="183" t="s">
        <v>498</v>
      </c>
      <c r="B87" s="411" t="s">
        <v>824</v>
      </c>
      <c r="C87" s="411"/>
      <c r="D87" s="411"/>
      <c r="E87" s="411"/>
      <c r="F87" s="411"/>
      <c r="G87" s="411"/>
      <c r="H87" s="411"/>
      <c r="I87" s="411"/>
    </row>
    <row r="88" spans="1:9" s="99" customFormat="1" ht="12.75">
      <c r="A88" s="183"/>
      <c r="B88" s="411"/>
      <c r="C88" s="411"/>
      <c r="D88" s="411"/>
      <c r="E88" s="411"/>
      <c r="F88" s="411"/>
      <c r="G88" s="411"/>
      <c r="H88" s="411"/>
      <c r="I88" s="411"/>
    </row>
    <row r="89" spans="1:9" s="99" customFormat="1" ht="12.75">
      <c r="A89" s="183"/>
      <c r="B89" s="133"/>
      <c r="C89" s="133"/>
      <c r="D89" s="133"/>
      <c r="E89" s="133"/>
      <c r="F89" s="133"/>
      <c r="G89" s="133"/>
      <c r="H89" s="133"/>
      <c r="I89" s="133"/>
    </row>
    <row r="90" spans="1:9" s="99" customFormat="1" ht="12.75">
      <c r="A90" s="183" t="s">
        <v>499</v>
      </c>
      <c r="B90" s="411" t="s">
        <v>287</v>
      </c>
      <c r="C90" s="411"/>
      <c r="D90" s="411"/>
      <c r="E90" s="411"/>
      <c r="F90" s="411"/>
      <c r="G90" s="411"/>
      <c r="H90" s="411"/>
      <c r="I90" s="411"/>
    </row>
    <row r="91" spans="1:9" s="99" customFormat="1" ht="12.75">
      <c r="A91" s="183"/>
      <c r="B91" s="411"/>
      <c r="C91" s="411"/>
      <c r="D91" s="411"/>
      <c r="E91" s="411"/>
      <c r="F91" s="411"/>
      <c r="G91" s="411"/>
      <c r="H91" s="411"/>
      <c r="I91" s="411"/>
    </row>
    <row r="92" spans="1:9" s="99" customFormat="1" ht="12.75">
      <c r="A92" s="183"/>
      <c r="B92" s="133"/>
      <c r="C92" s="133"/>
      <c r="D92" s="133"/>
      <c r="E92" s="133"/>
      <c r="F92" s="133"/>
      <c r="G92" s="133"/>
      <c r="H92" s="133"/>
      <c r="I92" s="133"/>
    </row>
    <row r="93" spans="1:9" s="99" customFormat="1" ht="12.75">
      <c r="A93" s="183" t="s">
        <v>500</v>
      </c>
      <c r="B93" s="411" t="s">
        <v>288</v>
      </c>
      <c r="C93" s="411"/>
      <c r="D93" s="411"/>
      <c r="E93" s="411"/>
      <c r="F93" s="411"/>
      <c r="G93" s="411"/>
      <c r="H93" s="411"/>
      <c r="I93" s="411"/>
    </row>
    <row r="94" spans="1:9" s="99" customFormat="1" ht="12.75">
      <c r="A94" s="183"/>
      <c r="B94" s="411"/>
      <c r="C94" s="411"/>
      <c r="D94" s="411"/>
      <c r="E94" s="411"/>
      <c r="F94" s="411"/>
      <c r="G94" s="411"/>
      <c r="H94" s="411"/>
      <c r="I94" s="411"/>
    </row>
    <row r="95" spans="1:9" s="99" customFormat="1" ht="12.75">
      <c r="A95" s="183"/>
      <c r="B95" s="133"/>
      <c r="C95" s="133"/>
      <c r="D95" s="133"/>
      <c r="E95" s="133"/>
      <c r="F95" s="133"/>
      <c r="G95" s="133"/>
      <c r="H95" s="133"/>
      <c r="I95" s="133"/>
    </row>
    <row r="96" spans="1:9" s="99" customFormat="1" ht="12.75">
      <c r="A96" s="183" t="s">
        <v>501</v>
      </c>
      <c r="B96" s="411" t="s">
        <v>289</v>
      </c>
      <c r="C96" s="411"/>
      <c r="D96" s="411"/>
      <c r="E96" s="411"/>
      <c r="F96" s="411"/>
      <c r="G96" s="411"/>
      <c r="H96" s="411"/>
      <c r="I96" s="411"/>
    </row>
    <row r="97" spans="1:9" s="99" customFormat="1" ht="12.75">
      <c r="A97" s="183"/>
      <c r="B97" s="411"/>
      <c r="C97" s="411"/>
      <c r="D97" s="411"/>
      <c r="E97" s="411"/>
      <c r="F97" s="411"/>
      <c r="G97" s="411"/>
      <c r="H97" s="411"/>
      <c r="I97" s="411"/>
    </row>
    <row r="98" spans="1:9" s="99" customFormat="1" ht="12.75">
      <c r="A98" s="183"/>
      <c r="B98" s="133"/>
      <c r="C98" s="133"/>
      <c r="D98" s="133"/>
      <c r="E98" s="133"/>
      <c r="F98" s="133"/>
      <c r="G98" s="133"/>
      <c r="H98" s="133"/>
      <c r="I98" s="133"/>
    </row>
    <row r="99" spans="1:9" s="99" customFormat="1" ht="12.75">
      <c r="A99" s="183" t="s">
        <v>502</v>
      </c>
      <c r="B99" s="411" t="s">
        <v>290</v>
      </c>
      <c r="C99" s="411"/>
      <c r="D99" s="411"/>
      <c r="E99" s="411"/>
      <c r="F99" s="411"/>
      <c r="G99" s="411"/>
      <c r="H99" s="411"/>
      <c r="I99" s="411"/>
    </row>
    <row r="100" spans="1:9" s="99" customFormat="1" ht="12.75">
      <c r="A100" s="183"/>
      <c r="B100" s="411"/>
      <c r="C100" s="411"/>
      <c r="D100" s="411"/>
      <c r="E100" s="411"/>
      <c r="F100" s="411"/>
      <c r="G100" s="411"/>
      <c r="H100" s="411"/>
      <c r="I100" s="411"/>
    </row>
    <row r="101" spans="1:9" s="99" customFormat="1" ht="18.75" customHeight="1">
      <c r="A101" s="183"/>
      <c r="B101" s="411"/>
      <c r="C101" s="411"/>
      <c r="D101" s="411"/>
      <c r="E101" s="411"/>
      <c r="F101" s="411"/>
      <c r="G101" s="411"/>
      <c r="H101" s="411"/>
      <c r="I101" s="411"/>
    </row>
    <row r="102" spans="1:9" s="99" customFormat="1" ht="12.75">
      <c r="A102" s="183" t="s">
        <v>503</v>
      </c>
      <c r="B102" s="135" t="s">
        <v>291</v>
      </c>
      <c r="D102" s="140"/>
      <c r="E102" s="140"/>
      <c r="F102" s="140"/>
      <c r="G102" s="140"/>
      <c r="H102" s="140"/>
      <c r="I102" s="140"/>
    </row>
    <row r="103" spans="1:9" s="99" customFormat="1" ht="12.75">
      <c r="A103" s="183"/>
      <c r="B103" s="135"/>
      <c r="D103" s="140"/>
      <c r="E103" s="140"/>
      <c r="F103" s="140"/>
      <c r="G103" s="140"/>
      <c r="H103" s="140"/>
      <c r="I103" s="140"/>
    </row>
    <row r="104" spans="1:9" s="99" customFormat="1" ht="12.75">
      <c r="A104" s="183" t="s">
        <v>504</v>
      </c>
      <c r="B104" s="411" t="s">
        <v>328</v>
      </c>
      <c r="C104" s="411"/>
      <c r="D104" s="411"/>
      <c r="E104" s="411"/>
      <c r="F104" s="411"/>
      <c r="G104" s="411"/>
      <c r="H104" s="411"/>
      <c r="I104" s="411"/>
    </row>
    <row r="105" spans="1:9" s="99" customFormat="1" ht="12.75">
      <c r="A105" s="184"/>
      <c r="B105" s="411"/>
      <c r="C105" s="411"/>
      <c r="D105" s="411"/>
      <c r="E105" s="411"/>
      <c r="F105" s="411"/>
      <c r="G105" s="411"/>
      <c r="H105" s="411"/>
      <c r="I105" s="411"/>
    </row>
    <row r="106" spans="1:9" s="99" customFormat="1" ht="12.75">
      <c r="A106" s="185"/>
      <c r="B106" s="133"/>
      <c r="C106" s="133"/>
      <c r="D106" s="133"/>
      <c r="E106" s="133"/>
      <c r="F106" s="133"/>
      <c r="G106" s="133"/>
      <c r="H106" s="133"/>
      <c r="I106" s="133"/>
    </row>
    <row r="107" spans="1:9" s="99" customFormat="1" ht="12.75">
      <c r="A107" s="411" t="s">
        <v>360</v>
      </c>
      <c r="B107" s="411"/>
      <c r="C107" s="411"/>
      <c r="D107" s="411"/>
      <c r="E107" s="411"/>
      <c r="F107" s="411"/>
      <c r="G107" s="411"/>
      <c r="H107" s="411"/>
      <c r="I107" s="411"/>
    </row>
    <row r="108" spans="1:9" s="99" customFormat="1" ht="12.75">
      <c r="A108" s="411"/>
      <c r="B108" s="411"/>
      <c r="C108" s="411"/>
      <c r="D108" s="411"/>
      <c r="E108" s="411"/>
      <c r="F108" s="411"/>
      <c r="G108" s="411"/>
      <c r="H108" s="411"/>
      <c r="I108" s="411"/>
    </row>
    <row r="109" spans="1:9" s="99" customFormat="1" ht="12.75">
      <c r="A109" s="411"/>
      <c r="B109" s="411"/>
      <c r="C109" s="411"/>
      <c r="D109" s="411"/>
      <c r="E109" s="411"/>
      <c r="F109" s="411"/>
      <c r="G109" s="411"/>
      <c r="H109" s="411"/>
      <c r="I109" s="411"/>
    </row>
    <row r="110" spans="1:9" s="99" customFormat="1" ht="12.75">
      <c r="A110" s="411"/>
      <c r="B110" s="411"/>
      <c r="C110" s="411"/>
      <c r="D110" s="411"/>
      <c r="E110" s="411"/>
      <c r="F110" s="411"/>
      <c r="G110" s="411"/>
      <c r="H110" s="411"/>
      <c r="I110" s="411"/>
    </row>
    <row r="111" spans="1:9" s="99" customFormat="1" ht="12.75">
      <c r="A111" s="411"/>
      <c r="B111" s="411"/>
      <c r="C111" s="411"/>
      <c r="D111" s="411"/>
      <c r="E111" s="411"/>
      <c r="F111" s="411"/>
      <c r="G111" s="411"/>
      <c r="H111" s="411"/>
      <c r="I111" s="411"/>
    </row>
    <row r="112" spans="1:9" s="99" customFormat="1" ht="12.75">
      <c r="A112" s="411"/>
      <c r="B112" s="411"/>
      <c r="C112" s="411"/>
      <c r="D112" s="411"/>
      <c r="E112" s="411"/>
      <c r="F112" s="411"/>
      <c r="G112" s="411"/>
      <c r="H112" s="411"/>
      <c r="I112" s="411"/>
    </row>
    <row r="113" spans="1:9" s="99" customFormat="1" ht="12.75">
      <c r="A113" s="411" t="s">
        <v>329</v>
      </c>
      <c r="B113" s="411"/>
      <c r="C113" s="411"/>
      <c r="D113" s="411"/>
      <c r="E113" s="411"/>
      <c r="F113" s="411"/>
      <c r="G113" s="411"/>
      <c r="H113" s="411"/>
      <c r="I113" s="411"/>
    </row>
    <row r="114" spans="1:9" s="99" customFormat="1" ht="12.75">
      <c r="A114" s="411"/>
      <c r="B114" s="411"/>
      <c r="C114" s="411"/>
      <c r="D114" s="411"/>
      <c r="E114" s="411"/>
      <c r="F114" s="411"/>
      <c r="G114" s="411"/>
      <c r="H114" s="411"/>
      <c r="I114" s="411"/>
    </row>
    <row r="115" spans="1:9" s="99" customFormat="1" ht="12.75">
      <c r="A115" s="411"/>
      <c r="B115" s="411"/>
      <c r="C115" s="411"/>
      <c r="D115" s="411"/>
      <c r="E115" s="411"/>
      <c r="F115" s="411"/>
      <c r="G115" s="411"/>
      <c r="H115" s="411"/>
      <c r="I115" s="411"/>
    </row>
    <row r="116" ht="12.75">
      <c r="A116" s="72"/>
    </row>
    <row r="117" spans="1:9" ht="12.75">
      <c r="A117" s="186"/>
      <c r="B117" s="13"/>
      <c r="C117" s="13"/>
      <c r="D117" s="13"/>
      <c r="E117" s="13"/>
      <c r="F117" s="13"/>
      <c r="G117" s="13"/>
      <c r="H117" s="13"/>
      <c r="I117" s="13"/>
    </row>
    <row r="118" spans="1:9" ht="12.75">
      <c r="A118" s="186"/>
      <c r="B118" s="13"/>
      <c r="C118" s="13"/>
      <c r="D118" s="13"/>
      <c r="E118" s="13"/>
      <c r="F118" s="13"/>
      <c r="G118" s="13"/>
      <c r="H118" s="13"/>
      <c r="I118" s="13"/>
    </row>
    <row r="119" ht="8.25" customHeight="1">
      <c r="A119" s="186"/>
    </row>
    <row r="120" spans="1:9" ht="12.75">
      <c r="A120" s="186"/>
      <c r="B120" s="13"/>
      <c r="C120" s="13"/>
      <c r="D120" s="13"/>
      <c r="E120" s="13"/>
      <c r="F120" s="13"/>
      <c r="G120" s="13"/>
      <c r="H120" s="13"/>
      <c r="I120" s="13"/>
    </row>
    <row r="121" ht="9.75" customHeight="1">
      <c r="A121" s="186"/>
    </row>
    <row r="122" spans="1:9" ht="12.75">
      <c r="A122" s="186"/>
      <c r="B122" s="13"/>
      <c r="C122" s="13"/>
      <c r="D122" s="13"/>
      <c r="E122" s="13"/>
      <c r="F122" s="13"/>
      <c r="G122" s="13"/>
      <c r="H122" s="13"/>
      <c r="I122" s="13"/>
    </row>
    <row r="123" spans="1:9" ht="12.75">
      <c r="A123" s="186"/>
      <c r="B123" s="13"/>
      <c r="C123" s="13"/>
      <c r="D123" s="13"/>
      <c r="E123" s="13"/>
      <c r="F123" s="13"/>
      <c r="G123" s="13"/>
      <c r="H123" s="13"/>
      <c r="I123" s="13"/>
    </row>
    <row r="124" ht="12.75">
      <c r="A124" s="186"/>
    </row>
    <row r="125" spans="1:9" ht="12.75">
      <c r="A125" s="186"/>
      <c r="B125" s="13"/>
      <c r="C125" s="13"/>
      <c r="D125" s="13"/>
      <c r="E125" s="13"/>
      <c r="F125" s="13"/>
      <c r="G125" s="13"/>
      <c r="H125" s="13"/>
      <c r="I125" s="13"/>
    </row>
    <row r="126" spans="1:9" ht="12.75">
      <c r="A126" s="186"/>
      <c r="B126" s="13"/>
      <c r="C126" s="13"/>
      <c r="D126" s="13"/>
      <c r="E126" s="13"/>
      <c r="F126" s="13"/>
      <c r="G126" s="13"/>
      <c r="H126" s="13"/>
      <c r="I126" s="13"/>
    </row>
    <row r="127" ht="12.75">
      <c r="A127" s="186"/>
    </row>
    <row r="128" spans="1:9" ht="12.75">
      <c r="A128" s="186"/>
      <c r="B128" s="13"/>
      <c r="C128" s="13"/>
      <c r="D128" s="13"/>
      <c r="E128" s="13"/>
      <c r="F128" s="13"/>
      <c r="G128" s="13"/>
      <c r="H128" s="13"/>
      <c r="I128" s="13"/>
    </row>
    <row r="129" spans="1:9" ht="12.75">
      <c r="A129" s="186"/>
      <c r="B129" s="13"/>
      <c r="C129" s="13"/>
      <c r="D129" s="13"/>
      <c r="E129" s="13"/>
      <c r="F129" s="13"/>
      <c r="G129" s="13"/>
      <c r="H129" s="13"/>
      <c r="I129" s="13"/>
    </row>
    <row r="130" ht="12.75">
      <c r="A130" s="186"/>
    </row>
    <row r="131" spans="1:9" ht="12.75">
      <c r="A131" s="186"/>
      <c r="B131" s="13"/>
      <c r="C131" s="13"/>
      <c r="D131" s="13"/>
      <c r="E131" s="13"/>
      <c r="F131" s="13"/>
      <c r="G131" s="13"/>
      <c r="H131" s="13"/>
      <c r="I131" s="13"/>
    </row>
    <row r="132" spans="1:9" ht="12.75">
      <c r="A132" s="186"/>
      <c r="B132" s="13"/>
      <c r="C132" s="13"/>
      <c r="D132" s="13"/>
      <c r="E132" s="13"/>
      <c r="F132" s="13"/>
      <c r="G132" s="13"/>
      <c r="H132" s="13"/>
      <c r="I132" s="13"/>
    </row>
    <row r="133" ht="12.75">
      <c r="A133" s="186"/>
    </row>
    <row r="134" spans="1:9" ht="12.75">
      <c r="A134" s="186"/>
      <c r="B134" s="13"/>
      <c r="C134" s="13"/>
      <c r="D134" s="13"/>
      <c r="E134" s="13"/>
      <c r="F134" s="13"/>
      <c r="G134" s="13"/>
      <c r="H134" s="13"/>
      <c r="I134" s="13"/>
    </row>
    <row r="135" spans="1:9" ht="12.75">
      <c r="A135" s="186"/>
      <c r="B135" s="13"/>
      <c r="C135" s="13"/>
      <c r="D135" s="13"/>
      <c r="E135" s="13"/>
      <c r="F135" s="13"/>
      <c r="G135" s="13"/>
      <c r="H135" s="13"/>
      <c r="I135" s="13"/>
    </row>
    <row r="136" spans="1:9" ht="12.75">
      <c r="A136" s="186"/>
      <c r="B136" s="13"/>
      <c r="C136" s="13"/>
      <c r="D136" s="13"/>
      <c r="E136" s="13"/>
      <c r="F136" s="13"/>
      <c r="G136" s="13"/>
      <c r="H136" s="13"/>
      <c r="I136" s="13"/>
    </row>
    <row r="137" spans="1:9" ht="12.75">
      <c r="A137" s="186"/>
      <c r="B137" s="13"/>
      <c r="C137" s="13"/>
      <c r="D137" s="13"/>
      <c r="E137" s="13"/>
      <c r="F137" s="13"/>
      <c r="G137" s="13"/>
      <c r="H137" s="13"/>
      <c r="I137" s="13"/>
    </row>
    <row r="138" spans="1:9" ht="12.75">
      <c r="A138" s="186"/>
      <c r="B138" s="13"/>
      <c r="C138" s="13"/>
      <c r="D138" s="13"/>
      <c r="E138" s="13"/>
      <c r="F138" s="13"/>
      <c r="G138" s="13"/>
      <c r="H138" s="13"/>
      <c r="I138" s="13"/>
    </row>
    <row r="139" spans="1:9" ht="12.75">
      <c r="A139" s="186"/>
      <c r="B139" s="13"/>
      <c r="C139" s="13"/>
      <c r="D139" s="13"/>
      <c r="E139" s="13"/>
      <c r="F139" s="13"/>
      <c r="G139" s="13"/>
      <c r="H139" s="13"/>
      <c r="I139" s="13"/>
    </row>
    <row r="140" spans="1:9" ht="12.75">
      <c r="A140" s="186"/>
      <c r="B140" s="13"/>
      <c r="C140" s="13"/>
      <c r="D140" s="13"/>
      <c r="E140" s="13"/>
      <c r="F140" s="13"/>
      <c r="G140" s="13"/>
      <c r="H140" s="13"/>
      <c r="I140" s="13"/>
    </row>
    <row r="141" spans="1:9" ht="12.75">
      <c r="A141" s="186"/>
      <c r="B141" s="13"/>
      <c r="C141" s="13"/>
      <c r="D141" s="13"/>
      <c r="E141" s="13"/>
      <c r="F141" s="13"/>
      <c r="G141" s="13"/>
      <c r="H141" s="13"/>
      <c r="I141" s="13"/>
    </row>
    <row r="142" ht="12.75">
      <c r="A142" s="186"/>
    </row>
    <row r="143" spans="1:9" ht="12.75">
      <c r="A143" s="186"/>
      <c r="B143" s="13"/>
      <c r="C143" s="13"/>
      <c r="D143" s="13"/>
      <c r="E143" s="13"/>
      <c r="F143" s="13"/>
      <c r="G143" s="13"/>
      <c r="H143" s="13"/>
      <c r="I143" s="13"/>
    </row>
    <row r="144" spans="1:9" ht="12.75">
      <c r="A144" s="186"/>
      <c r="B144" s="13"/>
      <c r="C144" s="13"/>
      <c r="D144" s="13"/>
      <c r="E144" s="13"/>
      <c r="F144" s="13"/>
      <c r="G144" s="13"/>
      <c r="H144" s="13"/>
      <c r="I144" s="13"/>
    </row>
    <row r="145" ht="12.75">
      <c r="A145" s="186"/>
    </row>
    <row r="146" spans="1:9" ht="12.75">
      <c r="A146" s="186"/>
      <c r="B146" s="13"/>
      <c r="C146" s="13"/>
      <c r="D146" s="13"/>
      <c r="E146" s="13"/>
      <c r="F146" s="13"/>
      <c r="G146" s="13"/>
      <c r="H146" s="13"/>
      <c r="I146" s="13"/>
    </row>
    <row r="147" spans="1:9" ht="12.75">
      <c r="A147" s="186"/>
      <c r="B147" s="13"/>
      <c r="C147" s="13"/>
      <c r="D147" s="13"/>
      <c r="E147" s="13"/>
      <c r="F147" s="13"/>
      <c r="G147" s="13"/>
      <c r="H147" s="13"/>
      <c r="I147" s="13"/>
    </row>
  </sheetData>
  <sheetProtection/>
  <mergeCells count="32">
    <mergeCell ref="A107:I112"/>
    <mergeCell ref="B21:I23"/>
    <mergeCell ref="B96:I97"/>
    <mergeCell ref="B104:I105"/>
    <mergeCell ref="B99:I101"/>
    <mergeCell ref="B29:I33"/>
    <mergeCell ref="B42:I45"/>
    <mergeCell ref="B34:I40"/>
    <mergeCell ref="B25:I25"/>
    <mergeCell ref="B47:I48"/>
    <mergeCell ref="A113:I115"/>
    <mergeCell ref="B87:I88"/>
    <mergeCell ref="A1:I1"/>
    <mergeCell ref="A2:I2"/>
    <mergeCell ref="B27:I27"/>
    <mergeCell ref="A6:D6"/>
    <mergeCell ref="A7:I12"/>
    <mergeCell ref="B17:I17"/>
    <mergeCell ref="B19:I19"/>
    <mergeCell ref="A14:I15"/>
    <mergeCell ref="B93:I94"/>
    <mergeCell ref="B68:I72"/>
    <mergeCell ref="A75:I77"/>
    <mergeCell ref="B79:I80"/>
    <mergeCell ref="A4:I4"/>
    <mergeCell ref="B64:I66"/>
    <mergeCell ref="B84:I85"/>
    <mergeCell ref="B90:I91"/>
    <mergeCell ref="B50:I51"/>
    <mergeCell ref="B58:I59"/>
    <mergeCell ref="B53:I56"/>
    <mergeCell ref="B61:I62"/>
  </mergeCells>
  <printOptions/>
  <pageMargins left="0.85" right="0.85" top="0.77" bottom="0.19" header="0.18" footer="0.16"/>
  <pageSetup horizontalDpi="600" verticalDpi="600" orientation="portrait" r:id="rId2"/>
  <headerFooter alignWithMargins="0">
    <oddHeader>&amp;L&amp;"Arial,Bold"&amp;8UNITED STATES DEPARTMENT OF AGRICULTURE
NATURAL RESOURCES CONSERVATION SERVICE&amp;R&amp;"Arial,Bold"&amp;8NE-CPA-52
April 2005</oddHeader>
    <oddFooter>&amp;C&amp;"Comic Sans MS,Regular"&amp;8Page &amp;P</oddFooter>
  </headerFooter>
  <rowBreaks count="1" manualBreakCount="1">
    <brk id="60" max="255" man="1"/>
  </rowBreaks>
  <legacyDrawing r:id="rId1"/>
</worksheet>
</file>

<file path=xl/worksheets/sheet3.xml><?xml version="1.0" encoding="utf-8"?>
<worksheet xmlns="http://schemas.openxmlformats.org/spreadsheetml/2006/main" xmlns:r="http://schemas.openxmlformats.org/officeDocument/2006/relationships">
  <sheetPr codeName="Sheet4">
    <tabColor indexed="13"/>
  </sheetPr>
  <dimension ref="A1:Z60"/>
  <sheetViews>
    <sheetView showGridLines="0" showZeros="0" view="pageBreakPreview" zoomScaleSheetLayoutView="100" workbookViewId="0" topLeftCell="A1">
      <selection activeCell="A1" sqref="A1:L1"/>
    </sheetView>
  </sheetViews>
  <sheetFormatPr defaultColWidth="9.140625" defaultRowHeight="12.75"/>
  <cols>
    <col min="1" max="1" width="4.140625" style="6" bestFit="1" customWidth="1"/>
    <col min="2" max="2" width="3.140625" style="6" customWidth="1"/>
    <col min="3" max="4" width="5.00390625" style="6" customWidth="1"/>
    <col min="5" max="5" width="6.140625" style="6" customWidth="1"/>
    <col min="6" max="6" width="5.00390625" style="6" customWidth="1"/>
    <col min="7" max="7" width="3.140625" style="6" customWidth="1"/>
    <col min="8" max="8" width="5.00390625" style="6" customWidth="1"/>
    <col min="9" max="9" width="5.421875" style="6" customWidth="1"/>
    <col min="10" max="10" width="7.28125" style="6" customWidth="1"/>
    <col min="11" max="12" width="3.140625" style="6" customWidth="1"/>
    <col min="13" max="13" width="2.7109375" style="6" customWidth="1"/>
    <col min="14" max="14" width="9.00390625" style="6" customWidth="1"/>
    <col min="15" max="15" width="3.140625" style="6" customWidth="1"/>
    <col min="16" max="19" width="5.00390625" style="6" customWidth="1"/>
    <col min="20" max="20" width="5.7109375" style="6" customWidth="1"/>
    <col min="21" max="22" width="5.00390625" style="6" customWidth="1"/>
    <col min="23" max="16384" width="9.140625" style="6" customWidth="1"/>
  </cols>
  <sheetData>
    <row r="1" spans="1:20" ht="18">
      <c r="A1" s="437" t="s">
        <v>1256</v>
      </c>
      <c r="B1" s="437"/>
      <c r="C1" s="437"/>
      <c r="D1" s="437"/>
      <c r="E1" s="437"/>
      <c r="F1" s="437"/>
      <c r="G1" s="437"/>
      <c r="H1" s="437"/>
      <c r="I1" s="437"/>
      <c r="J1" s="437"/>
      <c r="K1" s="437"/>
      <c r="L1" s="438"/>
      <c r="M1" s="79"/>
      <c r="N1" s="441" t="s">
        <v>1172</v>
      </c>
      <c r="O1" s="442"/>
      <c r="P1" s="442"/>
      <c r="Q1" s="442"/>
      <c r="R1" s="442"/>
      <c r="S1" s="442"/>
      <c r="T1" s="443"/>
    </row>
    <row r="2" spans="1:20" ht="13.5" customHeight="1">
      <c r="A2" s="447" t="s">
        <v>1255</v>
      </c>
      <c r="B2" s="447"/>
      <c r="C2" s="447"/>
      <c r="D2" s="447"/>
      <c r="E2" s="447"/>
      <c r="F2" s="447"/>
      <c r="G2" s="447"/>
      <c r="H2" s="447"/>
      <c r="I2" s="447"/>
      <c r="J2" s="447"/>
      <c r="K2" s="447"/>
      <c r="L2" s="447"/>
      <c r="M2" s="448"/>
      <c r="N2" s="444">
        <f>'NE-CPA-52'!G2</f>
        <v>0</v>
      </c>
      <c r="O2" s="445"/>
      <c r="P2" s="445"/>
      <c r="Q2" s="445"/>
      <c r="R2" s="445"/>
      <c r="S2" s="445"/>
      <c r="T2" s="446"/>
    </row>
    <row r="3" spans="1:20" ht="12.75" customHeight="1">
      <c r="A3" s="143"/>
      <c r="C3" s="129"/>
      <c r="D3" s="129"/>
      <c r="E3" s="129"/>
      <c r="F3" s="129"/>
      <c r="G3" s="129"/>
      <c r="H3" s="129"/>
      <c r="I3" s="129"/>
      <c r="J3" s="129"/>
      <c r="K3" s="129"/>
      <c r="L3" s="85"/>
      <c r="M3" s="144"/>
      <c r="N3" s="444">
        <f>'NE-CPA-52'!G3</f>
        <v>0</v>
      </c>
      <c r="O3" s="445"/>
      <c r="P3" s="445"/>
      <c r="Q3" s="445"/>
      <c r="R3" s="445"/>
      <c r="S3" s="445"/>
      <c r="T3" s="446"/>
    </row>
    <row r="4" spans="1:20" ht="12.75" customHeight="1">
      <c r="A4" s="409" t="s">
        <v>246</v>
      </c>
      <c r="B4" s="409"/>
      <c r="C4" s="409"/>
      <c r="D4" s="409"/>
      <c r="E4" s="409"/>
      <c r="F4" s="409"/>
      <c r="G4" s="409"/>
      <c r="H4" s="409"/>
      <c r="I4" s="409"/>
      <c r="J4" s="409"/>
      <c r="K4" s="409"/>
      <c r="L4" s="439"/>
      <c r="M4" s="145"/>
      <c r="N4" s="444">
        <f>'NE-CPA-52'!G4</f>
        <v>0</v>
      </c>
      <c r="O4" s="445"/>
      <c r="P4" s="445"/>
      <c r="Q4" s="445"/>
      <c r="R4" s="445"/>
      <c r="S4" s="445"/>
      <c r="T4" s="446"/>
    </row>
    <row r="5" spans="1:20" ht="15" customHeight="1" thickBot="1">
      <c r="A5" s="440"/>
      <c r="B5" s="440"/>
      <c r="C5" s="440"/>
      <c r="D5" s="440"/>
      <c r="E5" s="440"/>
      <c r="F5" s="440"/>
      <c r="G5" s="440"/>
      <c r="H5" s="440"/>
      <c r="I5" s="440"/>
      <c r="J5" s="440"/>
      <c r="K5" s="440"/>
      <c r="L5" s="440"/>
      <c r="M5" s="146"/>
      <c r="N5" s="444">
        <f>'NE-CPA-52'!G5</f>
        <v>0</v>
      </c>
      <c r="O5" s="445"/>
      <c r="P5" s="445"/>
      <c r="Q5" s="445"/>
      <c r="R5" s="445"/>
      <c r="S5" s="445"/>
      <c r="T5" s="446"/>
    </row>
    <row r="6" spans="1:25" s="99" customFormat="1" ht="12.75">
      <c r="A6" s="431" t="s">
        <v>735</v>
      </c>
      <c r="B6" s="147" t="s">
        <v>736</v>
      </c>
      <c r="C6" s="148"/>
      <c r="D6" s="148"/>
      <c r="E6" s="148"/>
      <c r="F6" s="148"/>
      <c r="G6" s="148"/>
      <c r="H6" s="148"/>
      <c r="I6" s="148"/>
      <c r="J6" s="148"/>
      <c r="K6" s="148"/>
      <c r="L6" s="148"/>
      <c r="M6" s="148"/>
      <c r="N6" s="148"/>
      <c r="O6" s="148"/>
      <c r="P6" s="148"/>
      <c r="Q6" s="148"/>
      <c r="R6" s="148"/>
      <c r="S6" s="148"/>
      <c r="T6" s="149"/>
      <c r="X6" s="150"/>
      <c r="Y6" s="150"/>
    </row>
    <row r="7" spans="1:25" s="33" customFormat="1" ht="11.25">
      <c r="A7" s="432"/>
      <c r="B7" s="151"/>
      <c r="C7" s="152" t="s">
        <v>226</v>
      </c>
      <c r="D7" s="153"/>
      <c r="E7" s="152"/>
      <c r="F7" s="152"/>
      <c r="G7" s="152"/>
      <c r="H7" s="153" t="s">
        <v>228</v>
      </c>
      <c r="I7" s="152"/>
      <c r="J7" s="153"/>
      <c r="K7" s="153"/>
      <c r="L7" s="153" t="s">
        <v>53</v>
      </c>
      <c r="M7" s="153"/>
      <c r="N7" s="153"/>
      <c r="O7" s="153"/>
      <c r="P7" s="33" t="s">
        <v>831</v>
      </c>
      <c r="Q7" s="416"/>
      <c r="R7" s="416"/>
      <c r="S7" s="416"/>
      <c r="T7" s="417"/>
      <c r="W7" s="153"/>
      <c r="Y7" s="153"/>
    </row>
    <row r="8" spans="1:23" s="154" customFormat="1" ht="11.25">
      <c r="A8" s="432"/>
      <c r="B8" s="151"/>
      <c r="C8" s="152" t="s">
        <v>227</v>
      </c>
      <c r="D8" s="152"/>
      <c r="E8" s="152"/>
      <c r="F8" s="152"/>
      <c r="G8" s="152"/>
      <c r="H8" s="153" t="s">
        <v>229</v>
      </c>
      <c r="I8" s="152"/>
      <c r="J8" s="152"/>
      <c r="K8" s="152"/>
      <c r="L8" s="153" t="s">
        <v>239</v>
      </c>
      <c r="M8" s="152"/>
      <c r="N8" s="152"/>
      <c r="O8" s="152"/>
      <c r="P8" s="33" t="s">
        <v>831</v>
      </c>
      <c r="Q8" s="416"/>
      <c r="R8" s="416"/>
      <c r="S8" s="416"/>
      <c r="T8" s="417"/>
      <c r="W8" s="152"/>
    </row>
    <row r="9" spans="1:25" s="33" customFormat="1" ht="11.25">
      <c r="A9" s="432"/>
      <c r="B9" s="155"/>
      <c r="C9" s="156" t="s">
        <v>240</v>
      </c>
      <c r="D9" s="157"/>
      <c r="E9" s="158"/>
      <c r="F9" s="158"/>
      <c r="G9" s="158"/>
      <c r="H9" s="157" t="s">
        <v>235</v>
      </c>
      <c r="I9" s="158"/>
      <c r="J9" s="153"/>
      <c r="K9" s="153"/>
      <c r="L9" s="153" t="s">
        <v>54</v>
      </c>
      <c r="M9" s="153"/>
      <c r="N9" s="153"/>
      <c r="O9" s="153"/>
      <c r="Q9" s="152"/>
      <c r="R9" s="152"/>
      <c r="S9" s="157"/>
      <c r="T9" s="159"/>
      <c r="W9" s="153"/>
      <c r="Y9" s="153"/>
    </row>
    <row r="10" spans="1:25" s="33" customFormat="1" ht="12.75">
      <c r="A10" s="432"/>
      <c r="B10" s="160" t="s">
        <v>737</v>
      </c>
      <c r="C10" s="153"/>
      <c r="D10" s="153"/>
      <c r="E10" s="153"/>
      <c r="F10" s="153"/>
      <c r="G10" s="153"/>
      <c r="H10" s="153"/>
      <c r="I10" s="153"/>
      <c r="J10" s="161"/>
      <c r="K10" s="161"/>
      <c r="L10" s="161"/>
      <c r="M10" s="161"/>
      <c r="N10" s="161"/>
      <c r="O10" s="161"/>
      <c r="P10" s="161"/>
      <c r="Q10" s="161"/>
      <c r="R10" s="161"/>
      <c r="S10" s="153"/>
      <c r="T10" s="162"/>
      <c r="W10" s="153"/>
      <c r="Y10" s="153"/>
    </row>
    <row r="11" spans="1:25" s="33" customFormat="1" ht="11.25">
      <c r="A11" s="432"/>
      <c r="B11" s="153"/>
      <c r="C11" s="153" t="s">
        <v>236</v>
      </c>
      <c r="D11" s="153"/>
      <c r="E11" s="153"/>
      <c r="F11" s="153"/>
      <c r="G11" s="153"/>
      <c r="H11" s="153" t="s">
        <v>91</v>
      </c>
      <c r="I11" s="153"/>
      <c r="J11" s="153"/>
      <c r="K11" s="153"/>
      <c r="L11" s="153"/>
      <c r="M11" s="153"/>
      <c r="N11" s="153"/>
      <c r="O11" s="153"/>
      <c r="P11" s="153" t="s">
        <v>94</v>
      </c>
      <c r="Q11" s="153"/>
      <c r="R11" s="153"/>
      <c r="S11" s="153"/>
      <c r="T11" s="162"/>
      <c r="W11" s="153"/>
      <c r="Y11" s="153"/>
    </row>
    <row r="12" spans="1:23" s="33" customFormat="1" ht="11.25">
      <c r="A12" s="432"/>
      <c r="B12" s="153"/>
      <c r="C12" s="152" t="s">
        <v>241</v>
      </c>
      <c r="D12" s="153"/>
      <c r="E12" s="153"/>
      <c r="F12" s="153"/>
      <c r="G12" s="153"/>
      <c r="H12" s="153" t="s">
        <v>92</v>
      </c>
      <c r="I12" s="153"/>
      <c r="J12" s="153"/>
      <c r="K12" s="153"/>
      <c r="L12" s="153"/>
      <c r="M12" s="153"/>
      <c r="N12" s="153"/>
      <c r="O12" s="153"/>
      <c r="P12" s="153" t="s">
        <v>238</v>
      </c>
      <c r="Q12" s="153"/>
      <c r="R12" s="153"/>
      <c r="S12" s="153"/>
      <c r="T12" s="162"/>
      <c r="W12" s="153"/>
    </row>
    <row r="13" spans="1:25" s="33" customFormat="1" ht="11.25">
      <c r="A13" s="432"/>
      <c r="B13" s="153"/>
      <c r="C13" s="163" t="s">
        <v>237</v>
      </c>
      <c r="D13" s="153"/>
      <c r="E13" s="153"/>
      <c r="F13" s="153"/>
      <c r="G13" s="153"/>
      <c r="H13" s="163" t="s">
        <v>93</v>
      </c>
      <c r="I13" s="153"/>
      <c r="J13" s="153"/>
      <c r="K13" s="153"/>
      <c r="L13" s="153"/>
      <c r="M13" s="153"/>
      <c r="N13" s="153"/>
      <c r="O13" s="153"/>
      <c r="P13" s="153"/>
      <c r="Q13" s="153"/>
      <c r="R13" s="153"/>
      <c r="S13" s="153"/>
      <c r="T13" s="162"/>
      <c r="W13" s="153"/>
      <c r="Y13" s="153"/>
    </row>
    <row r="14" spans="1:20" s="33" customFormat="1" ht="11.25">
      <c r="A14" s="432"/>
      <c r="B14" s="427" t="s">
        <v>844</v>
      </c>
      <c r="C14" s="427"/>
      <c r="D14" s="427"/>
      <c r="E14" s="428"/>
      <c r="F14" s="421"/>
      <c r="G14" s="422"/>
      <c r="H14" s="422"/>
      <c r="I14" s="422"/>
      <c r="J14" s="422"/>
      <c r="K14" s="422"/>
      <c r="L14" s="422"/>
      <c r="M14" s="422"/>
      <c r="N14" s="422"/>
      <c r="O14" s="422"/>
      <c r="P14" s="422"/>
      <c r="Q14" s="422"/>
      <c r="R14" s="422"/>
      <c r="S14" s="422"/>
      <c r="T14" s="423"/>
    </row>
    <row r="15" spans="1:26" s="33" customFormat="1" ht="13.5" thickBot="1">
      <c r="A15" s="433"/>
      <c r="B15" s="429"/>
      <c r="C15" s="429"/>
      <c r="D15" s="429"/>
      <c r="E15" s="430"/>
      <c r="F15" s="424"/>
      <c r="G15" s="425"/>
      <c r="H15" s="425"/>
      <c r="I15" s="425"/>
      <c r="J15" s="425"/>
      <c r="K15" s="425"/>
      <c r="L15" s="425"/>
      <c r="M15" s="425"/>
      <c r="N15" s="425"/>
      <c r="O15" s="425"/>
      <c r="P15" s="425"/>
      <c r="Q15" s="425"/>
      <c r="R15" s="425"/>
      <c r="S15" s="425"/>
      <c r="T15" s="426"/>
      <c r="Z15" s="150"/>
    </row>
    <row r="16" spans="1:26" s="99" customFormat="1" ht="12.75" customHeight="1">
      <c r="A16" s="431" t="s">
        <v>262</v>
      </c>
      <c r="B16" s="147" t="s">
        <v>263</v>
      </c>
      <c r="C16" s="148"/>
      <c r="D16" s="148"/>
      <c r="E16" s="148"/>
      <c r="F16" s="148"/>
      <c r="G16" s="148"/>
      <c r="H16" s="148"/>
      <c r="I16" s="164"/>
      <c r="J16" s="148"/>
      <c r="K16" s="147" t="s">
        <v>264</v>
      </c>
      <c r="L16" s="148"/>
      <c r="M16" s="148"/>
      <c r="N16" s="148"/>
      <c r="O16" s="147"/>
      <c r="P16" s="148"/>
      <c r="Q16" s="148"/>
      <c r="R16" s="148"/>
      <c r="S16" s="148"/>
      <c r="T16" s="149"/>
      <c r="Z16" s="152"/>
    </row>
    <row r="17" spans="1:26" s="33" customFormat="1" ht="11.25" customHeight="1">
      <c r="A17" s="432"/>
      <c r="B17" s="165"/>
      <c r="C17" s="152" t="s">
        <v>242</v>
      </c>
      <c r="D17" s="152"/>
      <c r="E17" s="152"/>
      <c r="F17" s="152"/>
      <c r="G17" s="152"/>
      <c r="H17" s="152"/>
      <c r="I17" s="166"/>
      <c r="J17" s="153"/>
      <c r="K17" s="152"/>
      <c r="L17" s="153" t="s">
        <v>1152</v>
      </c>
      <c r="M17" s="153"/>
      <c r="N17" s="153"/>
      <c r="O17" s="167"/>
      <c r="P17" s="153"/>
      <c r="Q17" s="153"/>
      <c r="R17" s="153"/>
      <c r="S17" s="153"/>
      <c r="T17" s="162"/>
      <c r="Z17" s="152"/>
    </row>
    <row r="18" spans="1:26" s="33" customFormat="1" ht="11.25" customHeight="1">
      <c r="A18" s="432"/>
      <c r="B18" s="153"/>
      <c r="C18" s="152" t="s">
        <v>243</v>
      </c>
      <c r="D18" s="152"/>
      <c r="E18" s="152"/>
      <c r="F18" s="152"/>
      <c r="G18" s="152"/>
      <c r="H18" s="152"/>
      <c r="I18" s="166"/>
      <c r="J18" s="153"/>
      <c r="K18" s="152"/>
      <c r="L18" s="152" t="s">
        <v>1153</v>
      </c>
      <c r="M18" s="152"/>
      <c r="N18" s="153"/>
      <c r="O18" s="152"/>
      <c r="P18" s="152"/>
      <c r="Q18" s="152"/>
      <c r="R18" s="152"/>
      <c r="S18" s="152"/>
      <c r="T18" s="168"/>
      <c r="Z18" s="152"/>
    </row>
    <row r="19" spans="1:26" s="33" customFormat="1" ht="11.25" customHeight="1">
      <c r="A19" s="432"/>
      <c r="B19" s="169"/>
      <c r="C19" s="152" t="s">
        <v>244</v>
      </c>
      <c r="D19" s="152"/>
      <c r="E19" s="152"/>
      <c r="F19" s="152"/>
      <c r="G19" s="152"/>
      <c r="H19" s="152"/>
      <c r="I19" s="166"/>
      <c r="J19" s="153"/>
      <c r="K19" s="152"/>
      <c r="L19" s="152" t="s">
        <v>1154</v>
      </c>
      <c r="M19" s="152"/>
      <c r="N19" s="153"/>
      <c r="O19" s="152"/>
      <c r="P19" s="152"/>
      <c r="Q19" s="152"/>
      <c r="R19" s="152"/>
      <c r="S19" s="152"/>
      <c r="T19" s="168"/>
      <c r="Z19" s="152"/>
    </row>
    <row r="20" spans="1:26" s="33" customFormat="1" ht="11.25" customHeight="1">
      <c r="A20" s="432"/>
      <c r="B20" s="163"/>
      <c r="C20" s="152" t="s">
        <v>245</v>
      </c>
      <c r="D20" s="152"/>
      <c r="E20" s="152"/>
      <c r="F20" s="152"/>
      <c r="G20" s="152"/>
      <c r="H20" s="152"/>
      <c r="I20" s="166"/>
      <c r="J20" s="153"/>
      <c r="K20" s="152"/>
      <c r="L20" s="152" t="s">
        <v>1155</v>
      </c>
      <c r="M20" s="152"/>
      <c r="N20" s="153"/>
      <c r="O20" s="152"/>
      <c r="P20" s="152"/>
      <c r="Q20" s="152"/>
      <c r="R20" s="152"/>
      <c r="S20" s="152"/>
      <c r="T20" s="168"/>
      <c r="Z20" s="152"/>
    </row>
    <row r="21" spans="1:26" s="33" customFormat="1" ht="11.25" customHeight="1">
      <c r="A21" s="432"/>
      <c r="B21" s="153"/>
      <c r="C21" s="152" t="s">
        <v>230</v>
      </c>
      <c r="D21" s="152"/>
      <c r="E21" s="152"/>
      <c r="F21" s="152"/>
      <c r="G21" s="152"/>
      <c r="H21" s="152"/>
      <c r="I21" s="166"/>
      <c r="J21" s="153"/>
      <c r="K21" s="152"/>
      <c r="L21" s="152" t="s">
        <v>1156</v>
      </c>
      <c r="M21" s="152"/>
      <c r="N21" s="153"/>
      <c r="O21" s="152"/>
      <c r="P21" s="152"/>
      <c r="Q21" s="152"/>
      <c r="R21" s="152"/>
      <c r="S21" s="152"/>
      <c r="T21" s="168"/>
      <c r="Z21" s="152"/>
    </row>
    <row r="22" spans="1:26" s="33" customFormat="1" ht="11.25" customHeight="1">
      <c r="A22" s="432"/>
      <c r="B22" s="153"/>
      <c r="C22" s="152" t="s">
        <v>247</v>
      </c>
      <c r="D22" s="152"/>
      <c r="E22" s="152"/>
      <c r="F22" s="152"/>
      <c r="G22" s="152"/>
      <c r="H22" s="152"/>
      <c r="I22" s="166"/>
      <c r="J22" s="153"/>
      <c r="K22" s="152"/>
      <c r="L22" s="152" t="s">
        <v>1157</v>
      </c>
      <c r="M22" s="152"/>
      <c r="N22" s="153"/>
      <c r="O22" s="152"/>
      <c r="P22" s="152"/>
      <c r="Q22" s="152"/>
      <c r="R22" s="152"/>
      <c r="S22" s="152"/>
      <c r="T22" s="168"/>
      <c r="Z22" s="152"/>
    </row>
    <row r="23" spans="1:26" s="33" customFormat="1" ht="11.25" customHeight="1">
      <c r="A23" s="432"/>
      <c r="B23" s="153"/>
      <c r="C23" s="152" t="s">
        <v>1148</v>
      </c>
      <c r="D23" s="152"/>
      <c r="E23" s="152"/>
      <c r="F23" s="152"/>
      <c r="G23" s="152"/>
      <c r="H23" s="152"/>
      <c r="I23" s="166"/>
      <c r="J23" s="153"/>
      <c r="K23" s="152"/>
      <c r="L23" s="152" t="s">
        <v>1158</v>
      </c>
      <c r="M23" s="152"/>
      <c r="N23" s="153"/>
      <c r="O23" s="152"/>
      <c r="P23" s="152"/>
      <c r="Q23" s="152"/>
      <c r="R23" s="152"/>
      <c r="S23" s="152"/>
      <c r="T23" s="168"/>
      <c r="Z23" s="152"/>
    </row>
    <row r="24" spans="1:26" s="33" customFormat="1" ht="11.25" customHeight="1">
      <c r="A24" s="432"/>
      <c r="B24" s="165"/>
      <c r="C24" s="419" t="s">
        <v>57</v>
      </c>
      <c r="D24" s="419"/>
      <c r="E24" s="419"/>
      <c r="F24" s="419"/>
      <c r="G24" s="419"/>
      <c r="H24" s="419"/>
      <c r="I24" s="420"/>
      <c r="J24" s="153"/>
      <c r="K24" s="152"/>
      <c r="L24" s="152" t="s">
        <v>1159</v>
      </c>
      <c r="M24" s="152"/>
      <c r="N24" s="153"/>
      <c r="O24" s="153"/>
      <c r="P24" s="152"/>
      <c r="Q24" s="152"/>
      <c r="R24" s="152"/>
      <c r="S24" s="152"/>
      <c r="T24" s="168"/>
      <c r="Z24" s="152"/>
    </row>
    <row r="25" spans="1:26" s="33" customFormat="1" ht="11.25" customHeight="1">
      <c r="A25" s="432"/>
      <c r="B25" s="153"/>
      <c r="C25" s="419"/>
      <c r="D25" s="419"/>
      <c r="E25" s="419"/>
      <c r="F25" s="419"/>
      <c r="G25" s="419"/>
      <c r="H25" s="419"/>
      <c r="I25" s="420"/>
      <c r="J25" s="153"/>
      <c r="K25" s="152"/>
      <c r="L25" s="152" t="s">
        <v>1103</v>
      </c>
      <c r="M25" s="152"/>
      <c r="N25" s="153"/>
      <c r="O25" s="153"/>
      <c r="P25" s="152"/>
      <c r="Q25" s="152"/>
      <c r="R25" s="152"/>
      <c r="S25" s="152"/>
      <c r="T25" s="168"/>
      <c r="Z25" s="152"/>
    </row>
    <row r="26" spans="1:26" s="33" customFormat="1" ht="11.25" customHeight="1">
      <c r="A26" s="432"/>
      <c r="B26" s="153"/>
      <c r="C26" s="419" t="s">
        <v>1149</v>
      </c>
      <c r="D26" s="419"/>
      <c r="E26" s="419"/>
      <c r="F26" s="419"/>
      <c r="G26" s="419"/>
      <c r="H26" s="419"/>
      <c r="I26" s="420"/>
      <c r="J26" s="153"/>
      <c r="K26" s="152"/>
      <c r="L26" s="152" t="s">
        <v>1160</v>
      </c>
      <c r="M26" s="152"/>
      <c r="N26" s="153"/>
      <c r="O26" s="153"/>
      <c r="P26" s="152"/>
      <c r="Q26" s="152"/>
      <c r="R26" s="152"/>
      <c r="S26" s="152"/>
      <c r="T26" s="168"/>
      <c r="Z26" s="152"/>
    </row>
    <row r="27" spans="1:26" s="33" customFormat="1" ht="11.25" customHeight="1">
      <c r="A27" s="432"/>
      <c r="B27" s="153"/>
      <c r="C27" s="419"/>
      <c r="D27" s="419"/>
      <c r="E27" s="419"/>
      <c r="F27" s="419"/>
      <c r="G27" s="419"/>
      <c r="H27" s="419"/>
      <c r="I27" s="420"/>
      <c r="J27" s="153"/>
      <c r="K27" s="152"/>
      <c r="L27" s="152" t="s">
        <v>1161</v>
      </c>
      <c r="M27" s="152"/>
      <c r="N27" s="153"/>
      <c r="O27" s="153"/>
      <c r="P27" s="152"/>
      <c r="Q27" s="152"/>
      <c r="R27" s="152"/>
      <c r="S27" s="152"/>
      <c r="T27" s="168"/>
      <c r="Z27" s="152"/>
    </row>
    <row r="28" spans="1:26" s="33" customFormat="1" ht="12.75" customHeight="1">
      <c r="A28" s="432"/>
      <c r="B28" s="153"/>
      <c r="C28" s="152" t="s">
        <v>1150</v>
      </c>
      <c r="D28" s="152"/>
      <c r="E28" s="152"/>
      <c r="F28" s="152"/>
      <c r="G28" s="152"/>
      <c r="H28" s="152"/>
      <c r="I28" s="152"/>
      <c r="J28" s="170"/>
      <c r="K28" s="152"/>
      <c r="L28" s="152" t="s">
        <v>1162</v>
      </c>
      <c r="M28" s="152"/>
      <c r="N28" s="153"/>
      <c r="O28" s="153"/>
      <c r="P28" s="152"/>
      <c r="Q28" s="152"/>
      <c r="R28" s="152"/>
      <c r="S28" s="152"/>
      <c r="T28" s="168"/>
      <c r="Z28" s="152"/>
    </row>
    <row r="29" spans="1:20" s="33" customFormat="1" ht="12.75" customHeight="1">
      <c r="A29" s="432"/>
      <c r="B29" s="153"/>
      <c r="C29" s="152" t="s">
        <v>1151</v>
      </c>
      <c r="D29" s="152"/>
      <c r="E29" s="152"/>
      <c r="F29" s="152"/>
      <c r="G29" s="152"/>
      <c r="H29" s="152"/>
      <c r="I29" s="152"/>
      <c r="J29" s="170"/>
      <c r="K29" s="152"/>
      <c r="L29" s="152" t="s">
        <v>1101</v>
      </c>
      <c r="M29" s="152"/>
      <c r="N29" s="153"/>
      <c r="O29" s="153"/>
      <c r="P29" s="152"/>
      <c r="Q29" s="152"/>
      <c r="R29" s="152"/>
      <c r="S29" s="152"/>
      <c r="T29" s="168"/>
    </row>
    <row r="30" spans="1:20" s="33" customFormat="1" ht="11.25" customHeight="1">
      <c r="A30" s="432"/>
      <c r="B30" s="153"/>
      <c r="C30" s="33" t="s">
        <v>831</v>
      </c>
      <c r="D30" s="416"/>
      <c r="E30" s="416"/>
      <c r="F30" s="416"/>
      <c r="G30" s="416"/>
      <c r="H30" s="416"/>
      <c r="I30" s="152"/>
      <c r="J30" s="170"/>
      <c r="K30" s="152"/>
      <c r="L30" s="152" t="s">
        <v>1102</v>
      </c>
      <c r="M30" s="152"/>
      <c r="N30" s="153"/>
      <c r="O30" s="153"/>
      <c r="P30" s="152"/>
      <c r="Q30" s="152"/>
      <c r="R30" s="152"/>
      <c r="S30" s="152"/>
      <c r="T30" s="168"/>
    </row>
    <row r="31" spans="1:20" s="33" customFormat="1" ht="11.25" customHeight="1">
      <c r="A31" s="432"/>
      <c r="B31" s="153"/>
      <c r="C31" s="33" t="s">
        <v>831</v>
      </c>
      <c r="D31" s="418"/>
      <c r="E31" s="418"/>
      <c r="F31" s="418"/>
      <c r="G31" s="418"/>
      <c r="H31" s="418"/>
      <c r="I31" s="152"/>
      <c r="J31" s="171"/>
      <c r="K31" s="152"/>
      <c r="L31" s="152"/>
      <c r="M31" s="152"/>
      <c r="N31" s="153"/>
      <c r="O31" s="153"/>
      <c r="P31" s="152"/>
      <c r="Q31" s="152"/>
      <c r="R31" s="152"/>
      <c r="S31" s="152"/>
      <c r="T31" s="168"/>
    </row>
    <row r="32" spans="1:20" s="33" customFormat="1" ht="11.25" customHeight="1">
      <c r="A32" s="432"/>
      <c r="B32" s="427" t="s">
        <v>844</v>
      </c>
      <c r="C32" s="427"/>
      <c r="D32" s="427"/>
      <c r="E32" s="428"/>
      <c r="F32" s="435"/>
      <c r="G32" s="436"/>
      <c r="H32" s="436"/>
      <c r="I32" s="422"/>
      <c r="J32" s="422"/>
      <c r="K32" s="422"/>
      <c r="L32" s="422"/>
      <c r="M32" s="422"/>
      <c r="N32" s="422"/>
      <c r="O32" s="422"/>
      <c r="P32" s="422"/>
      <c r="Q32" s="422"/>
      <c r="R32" s="422"/>
      <c r="S32" s="422"/>
      <c r="T32" s="423"/>
    </row>
    <row r="33" spans="1:26" s="33" customFormat="1" ht="13.5" thickBot="1">
      <c r="A33" s="433"/>
      <c r="B33" s="429"/>
      <c r="C33" s="429"/>
      <c r="D33" s="429"/>
      <c r="E33" s="430"/>
      <c r="F33" s="424"/>
      <c r="G33" s="425"/>
      <c r="H33" s="425"/>
      <c r="I33" s="425"/>
      <c r="J33" s="425"/>
      <c r="K33" s="425"/>
      <c r="L33" s="425"/>
      <c r="M33" s="425"/>
      <c r="N33" s="425"/>
      <c r="O33" s="425"/>
      <c r="P33" s="425"/>
      <c r="Q33" s="425"/>
      <c r="R33" s="425"/>
      <c r="S33" s="425"/>
      <c r="T33" s="426"/>
      <c r="Z33" s="150"/>
    </row>
    <row r="34" spans="1:20" s="99" customFormat="1" ht="12.75">
      <c r="A34" s="431" t="s">
        <v>231</v>
      </c>
      <c r="B34" s="147" t="s">
        <v>264</v>
      </c>
      <c r="C34" s="148"/>
      <c r="D34" s="148"/>
      <c r="E34" s="148"/>
      <c r="F34" s="148"/>
      <c r="G34" s="148"/>
      <c r="H34" s="148"/>
      <c r="I34" s="148"/>
      <c r="J34" s="148"/>
      <c r="K34" s="148"/>
      <c r="L34" s="148"/>
      <c r="M34" s="148"/>
      <c r="N34" s="148"/>
      <c r="O34" s="148"/>
      <c r="P34" s="148"/>
      <c r="Q34" s="148"/>
      <c r="R34" s="148"/>
      <c r="S34" s="148"/>
      <c r="T34" s="149"/>
    </row>
    <row r="35" spans="1:20" s="33" customFormat="1" ht="11.25">
      <c r="A35" s="432"/>
      <c r="B35" s="152"/>
      <c r="C35" s="152" t="s">
        <v>56</v>
      </c>
      <c r="D35" s="152"/>
      <c r="E35" s="152"/>
      <c r="F35" s="152"/>
      <c r="G35" s="152"/>
      <c r="H35" s="152"/>
      <c r="I35" s="152"/>
      <c r="J35" s="152"/>
      <c r="K35" s="152"/>
      <c r="L35" s="152"/>
      <c r="M35" s="152"/>
      <c r="N35" s="152" t="s">
        <v>1107</v>
      </c>
      <c r="O35" s="152"/>
      <c r="P35" s="152"/>
      <c r="Q35" s="152" t="s">
        <v>831</v>
      </c>
      <c r="R35" s="416"/>
      <c r="S35" s="416"/>
      <c r="T35" s="417"/>
    </row>
    <row r="36" spans="1:20" s="33" customFormat="1" ht="11.25">
      <c r="A36" s="432"/>
      <c r="B36" s="152"/>
      <c r="C36" s="152" t="s">
        <v>55</v>
      </c>
      <c r="D36" s="152"/>
      <c r="E36" s="152"/>
      <c r="F36" s="152"/>
      <c r="G36" s="152"/>
      <c r="H36" s="152"/>
      <c r="I36" s="152"/>
      <c r="J36" s="152"/>
      <c r="K36" s="152"/>
      <c r="L36" s="152"/>
      <c r="M36" s="152"/>
      <c r="N36" s="152" t="s">
        <v>1108</v>
      </c>
      <c r="O36" s="152"/>
      <c r="P36" s="152"/>
      <c r="Q36" s="152" t="s">
        <v>831</v>
      </c>
      <c r="R36" s="418"/>
      <c r="S36" s="418"/>
      <c r="T36" s="434"/>
    </row>
    <row r="37" spans="1:20" s="33" customFormat="1" ht="11.25">
      <c r="A37" s="432"/>
      <c r="B37" s="152"/>
      <c r="C37" s="152" t="s">
        <v>1104</v>
      </c>
      <c r="D37" s="152"/>
      <c r="E37" s="152"/>
      <c r="F37" s="152"/>
      <c r="G37" s="152"/>
      <c r="H37" s="152"/>
      <c r="I37" s="152"/>
      <c r="J37" s="152"/>
      <c r="K37" s="152"/>
      <c r="L37" s="152"/>
      <c r="M37" s="152"/>
      <c r="N37" s="152" t="s">
        <v>1109</v>
      </c>
      <c r="O37" s="152"/>
      <c r="P37" s="152"/>
      <c r="Q37" s="152"/>
      <c r="R37" s="152"/>
      <c r="S37" s="152"/>
      <c r="T37" s="168"/>
    </row>
    <row r="38" spans="1:20" s="33" customFormat="1" ht="11.25">
      <c r="A38" s="432"/>
      <c r="B38" s="152"/>
      <c r="C38" s="152" t="s">
        <v>1105</v>
      </c>
      <c r="D38" s="152"/>
      <c r="E38" s="152"/>
      <c r="F38" s="152"/>
      <c r="G38" s="152"/>
      <c r="H38" s="152"/>
      <c r="I38" s="152"/>
      <c r="J38" s="152"/>
      <c r="K38" s="152"/>
      <c r="L38" s="152"/>
      <c r="M38" s="152"/>
      <c r="N38" s="152" t="s">
        <v>69</v>
      </c>
      <c r="O38" s="152"/>
      <c r="P38" s="152"/>
      <c r="Q38" s="152"/>
      <c r="R38" s="152"/>
      <c r="S38" s="152"/>
      <c r="T38" s="168"/>
    </row>
    <row r="39" spans="1:20" s="33" customFormat="1" ht="11.25">
      <c r="A39" s="432"/>
      <c r="B39" s="152"/>
      <c r="C39" s="152" t="s">
        <v>90</v>
      </c>
      <c r="D39" s="152"/>
      <c r="E39" s="152"/>
      <c r="F39" s="152"/>
      <c r="G39" s="152"/>
      <c r="H39" s="152"/>
      <c r="I39" s="152"/>
      <c r="J39" s="152"/>
      <c r="K39" s="152"/>
      <c r="L39" s="152"/>
      <c r="M39" s="152"/>
      <c r="N39" s="152" t="s">
        <v>70</v>
      </c>
      <c r="O39" s="152"/>
      <c r="P39" s="152"/>
      <c r="Q39" s="152"/>
      <c r="R39" s="152"/>
      <c r="S39" s="152"/>
      <c r="T39" s="168"/>
    </row>
    <row r="40" spans="1:20" s="33" customFormat="1" ht="11.25">
      <c r="A40" s="432"/>
      <c r="B40" s="152"/>
      <c r="C40" s="152" t="s">
        <v>1106</v>
      </c>
      <c r="D40" s="152"/>
      <c r="E40" s="152"/>
      <c r="F40" s="152"/>
      <c r="G40" s="152"/>
      <c r="H40" s="152"/>
      <c r="I40" s="152"/>
      <c r="J40" s="152"/>
      <c r="K40" s="152"/>
      <c r="L40" s="152"/>
      <c r="M40" s="152"/>
      <c r="N40" s="152" t="s">
        <v>71</v>
      </c>
      <c r="O40" s="152"/>
      <c r="P40" s="152"/>
      <c r="Q40" s="152"/>
      <c r="R40" s="152"/>
      <c r="S40" s="152"/>
      <c r="T40" s="168"/>
    </row>
    <row r="41" spans="1:20" s="33" customFormat="1" ht="11.25" customHeight="1">
      <c r="A41" s="432"/>
      <c r="B41" s="427" t="s">
        <v>844</v>
      </c>
      <c r="C41" s="427"/>
      <c r="D41" s="427"/>
      <c r="E41" s="428"/>
      <c r="F41" s="421"/>
      <c r="G41" s="422"/>
      <c r="H41" s="422"/>
      <c r="I41" s="422"/>
      <c r="J41" s="422"/>
      <c r="K41" s="422"/>
      <c r="L41" s="422"/>
      <c r="M41" s="422"/>
      <c r="N41" s="422"/>
      <c r="O41" s="422"/>
      <c r="P41" s="422"/>
      <c r="Q41" s="422"/>
      <c r="R41" s="422"/>
      <c r="S41" s="422"/>
      <c r="T41" s="423"/>
    </row>
    <row r="42" spans="1:26" s="33" customFormat="1" ht="13.5" thickBot="1">
      <c r="A42" s="433"/>
      <c r="B42" s="429"/>
      <c r="C42" s="429"/>
      <c r="D42" s="429"/>
      <c r="E42" s="430"/>
      <c r="F42" s="424"/>
      <c r="G42" s="425"/>
      <c r="H42" s="425"/>
      <c r="I42" s="425"/>
      <c r="J42" s="425"/>
      <c r="K42" s="425"/>
      <c r="L42" s="425"/>
      <c r="M42" s="425"/>
      <c r="N42" s="425"/>
      <c r="O42" s="425"/>
      <c r="P42" s="425"/>
      <c r="Q42" s="425"/>
      <c r="R42" s="425"/>
      <c r="S42" s="425"/>
      <c r="T42" s="426"/>
      <c r="Z42" s="150"/>
    </row>
    <row r="43" spans="1:20" s="99" customFormat="1" ht="12.75">
      <c r="A43" s="431" t="s">
        <v>234</v>
      </c>
      <c r="B43" s="147"/>
      <c r="C43" s="172" t="s">
        <v>72</v>
      </c>
      <c r="D43" s="148"/>
      <c r="E43" s="148"/>
      <c r="F43" s="148"/>
      <c r="G43" s="148"/>
      <c r="H43" s="148"/>
      <c r="I43" s="148"/>
      <c r="J43" s="148"/>
      <c r="K43" s="148"/>
      <c r="L43" s="148"/>
      <c r="M43" s="148"/>
      <c r="N43" s="148"/>
      <c r="O43" s="148"/>
      <c r="P43" s="148"/>
      <c r="Q43" s="148"/>
      <c r="R43" s="148"/>
      <c r="S43" s="148"/>
      <c r="T43" s="149"/>
    </row>
    <row r="44" spans="1:20" s="33" customFormat="1" ht="12.75">
      <c r="A44" s="432"/>
      <c r="B44" s="160" t="s">
        <v>737</v>
      </c>
      <c r="C44" s="153"/>
      <c r="D44" s="153"/>
      <c r="E44" s="153"/>
      <c r="F44" s="153"/>
      <c r="G44" s="153"/>
      <c r="H44" s="153"/>
      <c r="I44" s="153"/>
      <c r="J44" s="153"/>
      <c r="K44" s="153"/>
      <c r="L44" s="153"/>
      <c r="M44" s="153"/>
      <c r="N44" s="153"/>
      <c r="O44" s="153"/>
      <c r="P44" s="165"/>
      <c r="Q44" s="152" t="s">
        <v>831</v>
      </c>
      <c r="R44" s="416"/>
      <c r="S44" s="416"/>
      <c r="T44" s="417"/>
    </row>
    <row r="45" spans="1:20" s="33" customFormat="1" ht="11.25">
      <c r="A45" s="432"/>
      <c r="B45" s="153"/>
      <c r="C45" s="153" t="s">
        <v>73</v>
      </c>
      <c r="D45" s="153"/>
      <c r="E45" s="153"/>
      <c r="F45" s="153"/>
      <c r="G45" s="153"/>
      <c r="H45" s="153"/>
      <c r="I45" s="153"/>
      <c r="J45" s="153"/>
      <c r="K45" s="153" t="s">
        <v>75</v>
      </c>
      <c r="M45" s="153"/>
      <c r="N45" s="153"/>
      <c r="O45" s="153"/>
      <c r="P45" s="173"/>
      <c r="Q45" s="152" t="s">
        <v>831</v>
      </c>
      <c r="R45" s="416"/>
      <c r="S45" s="416"/>
      <c r="T45" s="417"/>
    </row>
    <row r="46" spans="1:20" s="33" customFormat="1" ht="11.25">
      <c r="A46" s="432"/>
      <c r="B46" s="153"/>
      <c r="C46" s="153" t="s">
        <v>74</v>
      </c>
      <c r="D46" s="153"/>
      <c r="E46" s="153"/>
      <c r="F46" s="153"/>
      <c r="G46" s="153"/>
      <c r="H46" s="153"/>
      <c r="I46" s="153"/>
      <c r="J46" s="153"/>
      <c r="K46" s="153" t="s">
        <v>76</v>
      </c>
      <c r="M46" s="153"/>
      <c r="N46" s="153"/>
      <c r="O46" s="153"/>
      <c r="P46" s="153"/>
      <c r="Q46" s="153"/>
      <c r="R46" s="153"/>
      <c r="S46" s="153"/>
      <c r="T46" s="162"/>
    </row>
    <row r="47" spans="1:20" s="33" customFormat="1" ht="11.25" customHeight="1">
      <c r="A47" s="432"/>
      <c r="B47" s="427" t="s">
        <v>844</v>
      </c>
      <c r="C47" s="427"/>
      <c r="D47" s="427"/>
      <c r="E47" s="428"/>
      <c r="F47" s="421"/>
      <c r="G47" s="422"/>
      <c r="H47" s="422"/>
      <c r="I47" s="422"/>
      <c r="J47" s="422"/>
      <c r="K47" s="422"/>
      <c r="L47" s="422"/>
      <c r="M47" s="422"/>
      <c r="N47" s="422"/>
      <c r="O47" s="422"/>
      <c r="P47" s="422"/>
      <c r="Q47" s="422"/>
      <c r="R47" s="422"/>
      <c r="S47" s="422"/>
      <c r="T47" s="423"/>
    </row>
    <row r="48" spans="1:26" s="33" customFormat="1" ht="13.5" thickBot="1">
      <c r="A48" s="433"/>
      <c r="B48" s="429"/>
      <c r="C48" s="429"/>
      <c r="D48" s="429"/>
      <c r="E48" s="430"/>
      <c r="F48" s="424"/>
      <c r="G48" s="425"/>
      <c r="H48" s="425"/>
      <c r="I48" s="425"/>
      <c r="J48" s="425"/>
      <c r="K48" s="425"/>
      <c r="L48" s="425"/>
      <c r="M48" s="425"/>
      <c r="N48" s="425"/>
      <c r="O48" s="425"/>
      <c r="P48" s="425"/>
      <c r="Q48" s="425"/>
      <c r="R48" s="425"/>
      <c r="S48" s="425"/>
      <c r="T48" s="426"/>
      <c r="Z48" s="150"/>
    </row>
    <row r="49" spans="1:20" s="99" customFormat="1" ht="12.75">
      <c r="A49" s="431" t="s">
        <v>233</v>
      </c>
      <c r="B49" s="147" t="s">
        <v>77</v>
      </c>
      <c r="C49" s="147"/>
      <c r="D49" s="147"/>
      <c r="E49" s="147"/>
      <c r="F49" s="147"/>
      <c r="G49" s="147"/>
      <c r="H49" s="147"/>
      <c r="I49" s="174"/>
      <c r="J49" s="147"/>
      <c r="K49" s="147" t="s">
        <v>85</v>
      </c>
      <c r="L49" s="147"/>
      <c r="M49" s="147"/>
      <c r="N49" s="147"/>
      <c r="O49" s="148"/>
      <c r="P49" s="148"/>
      <c r="Q49" s="148"/>
      <c r="R49" s="148"/>
      <c r="S49" s="148"/>
      <c r="T49" s="149"/>
    </row>
    <row r="50" spans="1:20" s="33" customFormat="1" ht="11.25">
      <c r="A50" s="432"/>
      <c r="B50" s="153"/>
      <c r="C50" s="153" t="s">
        <v>78</v>
      </c>
      <c r="D50" s="153"/>
      <c r="E50" s="153"/>
      <c r="F50" s="153"/>
      <c r="G50" s="153"/>
      <c r="H50" s="153"/>
      <c r="I50" s="175"/>
      <c r="J50" s="153"/>
      <c r="K50" s="153"/>
      <c r="L50" s="153" t="s">
        <v>86</v>
      </c>
      <c r="M50" s="153"/>
      <c r="N50" s="153"/>
      <c r="O50" s="153"/>
      <c r="P50" s="153"/>
      <c r="Q50" s="153"/>
      <c r="R50" s="153"/>
      <c r="S50" s="153"/>
      <c r="T50" s="162"/>
    </row>
    <row r="51" spans="1:20" s="154" customFormat="1" ht="11.25">
      <c r="A51" s="432"/>
      <c r="B51" s="153"/>
      <c r="C51" s="153" t="s">
        <v>79</v>
      </c>
      <c r="D51" s="153"/>
      <c r="E51" s="153"/>
      <c r="F51" s="153"/>
      <c r="G51" s="153"/>
      <c r="H51" s="153"/>
      <c r="I51" s="175"/>
      <c r="J51" s="153"/>
      <c r="K51" s="153"/>
      <c r="L51" s="153" t="s">
        <v>87</v>
      </c>
      <c r="M51" s="153"/>
      <c r="N51" s="153"/>
      <c r="O51" s="153"/>
      <c r="P51" s="153"/>
      <c r="Q51" s="153"/>
      <c r="R51" s="152"/>
      <c r="S51" s="152"/>
      <c r="T51" s="168"/>
    </row>
    <row r="52" spans="1:20" s="154" customFormat="1" ht="11.25">
      <c r="A52" s="432"/>
      <c r="B52" s="153"/>
      <c r="C52" s="153" t="s">
        <v>80</v>
      </c>
      <c r="D52" s="153"/>
      <c r="E52" s="153"/>
      <c r="F52" s="153"/>
      <c r="G52" s="153"/>
      <c r="H52" s="153"/>
      <c r="I52" s="175"/>
      <c r="J52" s="153"/>
      <c r="K52" s="153"/>
      <c r="L52" s="153" t="s">
        <v>88</v>
      </c>
      <c r="M52" s="153"/>
      <c r="N52" s="153"/>
      <c r="O52" s="153"/>
      <c r="P52" s="153"/>
      <c r="Q52" s="153"/>
      <c r="R52" s="152"/>
      <c r="S52" s="152"/>
      <c r="T52" s="168"/>
    </row>
    <row r="53" spans="1:20" s="154" customFormat="1" ht="11.25">
      <c r="A53" s="432"/>
      <c r="B53" s="153"/>
      <c r="C53" s="153" t="s">
        <v>81</v>
      </c>
      <c r="D53" s="153"/>
      <c r="E53" s="153"/>
      <c r="F53" s="153"/>
      <c r="G53" s="153"/>
      <c r="H53" s="153"/>
      <c r="I53" s="175"/>
      <c r="J53" s="153"/>
      <c r="K53" s="153"/>
      <c r="L53" s="153" t="s">
        <v>89</v>
      </c>
      <c r="M53" s="153"/>
      <c r="N53" s="153"/>
      <c r="O53" s="153"/>
      <c r="P53" s="153"/>
      <c r="Q53" s="153"/>
      <c r="R53" s="152"/>
      <c r="S53" s="152"/>
      <c r="T53" s="168"/>
    </row>
    <row r="54" spans="1:20" s="154" customFormat="1" ht="11.25">
      <c r="A54" s="432"/>
      <c r="B54" s="153"/>
      <c r="C54" s="153" t="s">
        <v>82</v>
      </c>
      <c r="D54" s="153"/>
      <c r="E54" s="153"/>
      <c r="F54" s="153"/>
      <c r="G54" s="153"/>
      <c r="H54" s="153"/>
      <c r="I54" s="175"/>
      <c r="J54" s="153"/>
      <c r="K54" s="153"/>
      <c r="L54" s="153"/>
      <c r="M54" s="153"/>
      <c r="N54" s="177"/>
      <c r="O54" s="177"/>
      <c r="P54" s="177"/>
      <c r="Q54" s="177"/>
      <c r="R54" s="178"/>
      <c r="S54" s="152"/>
      <c r="T54" s="168"/>
    </row>
    <row r="55" spans="1:20" s="154" customFormat="1" ht="12.75" customHeight="1">
      <c r="A55" s="432"/>
      <c r="B55" s="153"/>
      <c r="C55" s="153" t="s">
        <v>83</v>
      </c>
      <c r="D55" s="153"/>
      <c r="E55" s="153"/>
      <c r="F55" s="153"/>
      <c r="G55" s="153"/>
      <c r="H55" s="153"/>
      <c r="I55" s="175"/>
      <c r="J55" s="153"/>
      <c r="K55" s="153"/>
      <c r="L55" s="153" t="s">
        <v>831</v>
      </c>
      <c r="M55" s="153"/>
      <c r="N55" s="287"/>
      <c r="O55" s="287"/>
      <c r="P55" s="287"/>
      <c r="Q55" s="287"/>
      <c r="R55" s="287"/>
      <c r="S55" s="152"/>
      <c r="T55" s="168"/>
    </row>
    <row r="56" spans="1:20" s="154" customFormat="1" ht="12.75" customHeight="1">
      <c r="A56" s="432"/>
      <c r="B56" s="153"/>
      <c r="C56" s="153" t="s">
        <v>84</v>
      </c>
      <c r="D56" s="153"/>
      <c r="E56" s="153"/>
      <c r="F56" s="153"/>
      <c r="G56" s="153"/>
      <c r="H56" s="153"/>
      <c r="I56" s="176"/>
      <c r="J56" s="153"/>
      <c r="K56" s="153"/>
      <c r="L56" s="153" t="s">
        <v>831</v>
      </c>
      <c r="M56" s="153"/>
      <c r="N56" s="177"/>
      <c r="O56" s="177"/>
      <c r="P56" s="177"/>
      <c r="Q56" s="177"/>
      <c r="R56" s="178"/>
      <c r="S56" s="152"/>
      <c r="T56" s="168"/>
    </row>
    <row r="57" spans="1:20" s="33" customFormat="1" ht="12.75" customHeight="1">
      <c r="A57" s="432"/>
      <c r="B57" s="427" t="s">
        <v>844</v>
      </c>
      <c r="C57" s="427"/>
      <c r="D57" s="427"/>
      <c r="E57" s="428"/>
      <c r="F57" s="421"/>
      <c r="G57" s="422"/>
      <c r="H57" s="422"/>
      <c r="I57" s="422"/>
      <c r="J57" s="422"/>
      <c r="K57" s="422"/>
      <c r="L57" s="422"/>
      <c r="M57" s="422"/>
      <c r="N57" s="422"/>
      <c r="O57" s="422"/>
      <c r="P57" s="422"/>
      <c r="Q57" s="422"/>
      <c r="R57" s="422"/>
      <c r="S57" s="422"/>
      <c r="T57" s="423"/>
    </row>
    <row r="58" spans="1:26" s="33" customFormat="1" ht="13.5" thickBot="1">
      <c r="A58" s="433"/>
      <c r="B58" s="429"/>
      <c r="C58" s="429"/>
      <c r="D58" s="429"/>
      <c r="E58" s="430"/>
      <c r="F58" s="424"/>
      <c r="G58" s="425"/>
      <c r="H58" s="425"/>
      <c r="I58" s="425"/>
      <c r="J58" s="425"/>
      <c r="K58" s="425"/>
      <c r="L58" s="425"/>
      <c r="M58" s="425"/>
      <c r="N58" s="425"/>
      <c r="O58" s="425"/>
      <c r="P58" s="425"/>
      <c r="Q58" s="425"/>
      <c r="R58" s="425"/>
      <c r="S58" s="425"/>
      <c r="T58" s="426"/>
      <c r="Z58" s="150"/>
    </row>
    <row r="59" spans="2:18" ht="30.75" customHeight="1">
      <c r="B59" s="449"/>
      <c r="C59" s="449"/>
      <c r="D59" s="449"/>
      <c r="E59" s="449"/>
      <c r="F59" s="449"/>
      <c r="G59" s="449"/>
      <c r="H59" s="449"/>
      <c r="I59" s="449"/>
      <c r="J59" s="449"/>
      <c r="K59" s="449"/>
      <c r="L59" s="449"/>
      <c r="M59" s="449"/>
      <c r="N59" s="449"/>
      <c r="P59" s="450"/>
      <c r="Q59" s="450"/>
      <c r="R59" s="450"/>
    </row>
    <row r="60" spans="2:18" s="11" customFormat="1" ht="12.75" customHeight="1">
      <c r="B60" s="451" t="s">
        <v>232</v>
      </c>
      <c r="C60" s="451"/>
      <c r="D60" s="451"/>
      <c r="E60" s="451"/>
      <c r="F60" s="451"/>
      <c r="G60" s="97"/>
      <c r="H60" s="97"/>
      <c r="I60" s="97"/>
      <c r="J60" s="97"/>
      <c r="K60" s="97"/>
      <c r="L60" s="97"/>
      <c r="M60" s="97"/>
      <c r="N60" s="97"/>
      <c r="O60" s="97"/>
      <c r="P60" s="451" t="s">
        <v>903</v>
      </c>
      <c r="Q60" s="451"/>
      <c r="R60" s="97"/>
    </row>
  </sheetData>
  <mergeCells count="38">
    <mergeCell ref="B59:N59"/>
    <mergeCell ref="P59:R59"/>
    <mergeCell ref="B60:F60"/>
    <mergeCell ref="P60:Q60"/>
    <mergeCell ref="A1:L1"/>
    <mergeCell ref="A4:L5"/>
    <mergeCell ref="N1:T1"/>
    <mergeCell ref="N2:T2"/>
    <mergeCell ref="N3:T3"/>
    <mergeCell ref="N4:T4"/>
    <mergeCell ref="N5:T5"/>
    <mergeCell ref="A2:M2"/>
    <mergeCell ref="B32:E33"/>
    <mergeCell ref="F57:T58"/>
    <mergeCell ref="B57:E58"/>
    <mergeCell ref="R35:T35"/>
    <mergeCell ref="R36:T36"/>
    <mergeCell ref="B47:E48"/>
    <mergeCell ref="F32:T33"/>
    <mergeCell ref="A6:A15"/>
    <mergeCell ref="A16:A33"/>
    <mergeCell ref="A34:A42"/>
    <mergeCell ref="A43:A48"/>
    <mergeCell ref="A49:A58"/>
    <mergeCell ref="B41:E42"/>
    <mergeCell ref="F41:T42"/>
    <mergeCell ref="F47:T48"/>
    <mergeCell ref="N55:R55"/>
    <mergeCell ref="R44:T44"/>
    <mergeCell ref="R45:T45"/>
    <mergeCell ref="Q7:T7"/>
    <mergeCell ref="Q8:T8"/>
    <mergeCell ref="D30:H30"/>
    <mergeCell ref="D31:H31"/>
    <mergeCell ref="C24:I25"/>
    <mergeCell ref="C26:I27"/>
    <mergeCell ref="F14:T15"/>
    <mergeCell ref="B14:E15"/>
  </mergeCells>
  <printOptions/>
  <pageMargins left="0.72" right="0.34" top="0.52" bottom="0.19" header="0.18" footer="0.16"/>
  <pageSetup horizontalDpi="600" verticalDpi="600" orientation="portrait" r:id="rId3"/>
  <headerFooter alignWithMargins="0">
    <oddHeader>&amp;L&amp;"Arial,Bold"&amp;8UNITED STATES DEPARTMENT OF AGRICULTURE
NATURAL RESOURCES CONSERVATION SERVICE&amp;R&amp;"Arial,Bold"&amp;8NE-CPA-52
April 2005</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35">
    <tabColor indexed="13"/>
  </sheetPr>
  <dimension ref="A1:L61"/>
  <sheetViews>
    <sheetView showGridLines="0" showZeros="0" view="pageBreakPreview" zoomScaleSheetLayoutView="100" workbookViewId="0" topLeftCell="A1">
      <selection activeCell="A1" sqref="A1:F1"/>
    </sheetView>
  </sheetViews>
  <sheetFormatPr defaultColWidth="9.140625" defaultRowHeight="12.75"/>
  <cols>
    <col min="1" max="1" width="8.57421875" style="6" customWidth="1"/>
    <col min="2" max="2" width="4.8515625" style="6" customWidth="1"/>
    <col min="3" max="4" width="9.140625" style="6" customWidth="1"/>
    <col min="5" max="5" width="14.57421875" style="6" customWidth="1"/>
    <col min="6" max="6" width="9.57421875" style="6" customWidth="1"/>
    <col min="7" max="7" width="7.7109375" style="6" customWidth="1"/>
    <col min="8" max="8" width="7.57421875" style="6" customWidth="1"/>
    <col min="9" max="9" width="7.140625" style="6" customWidth="1"/>
    <col min="10" max="10" width="12.00390625" style="6" customWidth="1"/>
    <col min="11" max="16384" width="9.140625" style="6" customWidth="1"/>
  </cols>
  <sheetData>
    <row r="1" spans="1:10" ht="18">
      <c r="A1" s="437" t="s">
        <v>1257</v>
      </c>
      <c r="B1" s="437"/>
      <c r="C1" s="437"/>
      <c r="D1" s="437"/>
      <c r="E1" s="437"/>
      <c r="F1" s="467"/>
      <c r="G1" s="470" t="s">
        <v>305</v>
      </c>
      <c r="H1" s="471"/>
      <c r="I1" s="471"/>
      <c r="J1" s="472"/>
    </row>
    <row r="2" spans="1:10" ht="13.5" customHeight="1">
      <c r="A2" s="477" t="s">
        <v>540</v>
      </c>
      <c r="B2" s="477"/>
      <c r="C2" s="477"/>
      <c r="D2" s="477"/>
      <c r="E2" s="477"/>
      <c r="F2" s="478"/>
      <c r="G2" s="473">
        <f>'NE-CPA-52'!G2</f>
        <v>0</v>
      </c>
      <c r="H2" s="474"/>
      <c r="I2" s="474"/>
      <c r="J2" s="475"/>
    </row>
    <row r="3" spans="2:10" ht="12.75" customHeight="1">
      <c r="B3" s="452" t="s">
        <v>541</v>
      </c>
      <c r="C3" s="452"/>
      <c r="D3" s="453"/>
      <c r="E3" s="82" t="s">
        <v>734</v>
      </c>
      <c r="F3" s="83"/>
      <c r="G3" s="444">
        <f>'NE-CPA-52'!G3</f>
        <v>0</v>
      </c>
      <c r="H3" s="224"/>
      <c r="I3" s="224"/>
      <c r="J3" s="225"/>
    </row>
    <row r="4" spans="1:10" ht="12.75" customHeight="1">
      <c r="A4" s="81"/>
      <c r="B4" s="452"/>
      <c r="C4" s="452"/>
      <c r="D4" s="453"/>
      <c r="E4" s="84" t="s">
        <v>303</v>
      </c>
      <c r="F4" s="86"/>
      <c r="G4" s="444">
        <f>'NE-CPA-52'!G4</f>
        <v>0</v>
      </c>
      <c r="H4" s="224"/>
      <c r="I4" s="224"/>
      <c r="J4" s="225"/>
    </row>
    <row r="5" spans="3:10" ht="15" customHeight="1">
      <c r="C5" s="87"/>
      <c r="E5" s="88" t="s">
        <v>302</v>
      </c>
      <c r="F5" s="89"/>
      <c r="G5" s="469">
        <f>'NE-CPA-52'!G5</f>
        <v>0</v>
      </c>
      <c r="H5" s="217"/>
      <c r="I5" s="217"/>
      <c r="J5" s="218"/>
    </row>
    <row r="6" ht="12.75">
      <c r="A6" s="11" t="s">
        <v>739</v>
      </c>
    </row>
    <row r="7" spans="1:10" ht="24.75" customHeight="1">
      <c r="A7" s="468" t="s">
        <v>62</v>
      </c>
      <c r="B7" s="454"/>
      <c r="C7" s="454"/>
      <c r="D7" s="454"/>
      <c r="E7" s="454"/>
      <c r="F7" s="454"/>
      <c r="G7" s="454"/>
      <c r="H7" s="454"/>
      <c r="I7" s="454"/>
      <c r="J7" s="454"/>
    </row>
    <row r="8" spans="1:10" ht="6" customHeight="1">
      <c r="A8" s="92"/>
      <c r="B8" s="92"/>
      <c r="C8" s="92"/>
      <c r="D8" s="92"/>
      <c r="E8" s="92"/>
      <c r="F8" s="92"/>
      <c r="G8" s="92"/>
      <c r="H8" s="92"/>
      <c r="I8" s="92"/>
      <c r="J8" s="92"/>
    </row>
    <row r="9" spans="1:10" ht="12.75" customHeight="1">
      <c r="A9" s="136" t="s">
        <v>63</v>
      </c>
      <c r="B9" s="454" t="s">
        <v>196</v>
      </c>
      <c r="C9" s="454"/>
      <c r="D9" s="454"/>
      <c r="E9" s="454"/>
      <c r="F9" s="454"/>
      <c r="G9" s="454"/>
      <c r="H9" s="92"/>
      <c r="I9" s="92"/>
      <c r="J9" s="92"/>
    </row>
    <row r="10" spans="1:10" ht="6" customHeight="1">
      <c r="A10" s="137"/>
      <c r="B10" s="92"/>
      <c r="C10" s="92"/>
      <c r="D10" s="92"/>
      <c r="E10" s="92"/>
      <c r="F10" s="92"/>
      <c r="G10" s="92"/>
      <c r="H10" s="92"/>
      <c r="I10" s="92"/>
      <c r="J10" s="92"/>
    </row>
    <row r="11" spans="1:10" ht="12.75" customHeight="1">
      <c r="A11" s="136" t="s">
        <v>64</v>
      </c>
      <c r="B11" s="454" t="s">
        <v>532</v>
      </c>
      <c r="C11" s="454"/>
      <c r="D11" s="454"/>
      <c r="E11" s="454"/>
      <c r="F11" s="454"/>
      <c r="G11" s="92"/>
      <c r="H11" s="92"/>
      <c r="I11" s="92"/>
      <c r="J11" s="92"/>
    </row>
    <row r="12" spans="1:10" ht="6" customHeight="1">
      <c r="A12" s="137"/>
      <c r="B12" s="92"/>
      <c r="C12" s="92"/>
      <c r="D12" s="92"/>
      <c r="E12" s="92"/>
      <c r="F12" s="92"/>
      <c r="G12" s="92"/>
      <c r="H12" s="92"/>
      <c r="I12" s="92"/>
      <c r="J12" s="92"/>
    </row>
    <row r="13" spans="1:10" ht="12.75" customHeight="1">
      <c r="A13" s="136" t="s">
        <v>65</v>
      </c>
      <c r="B13" s="454" t="s">
        <v>58</v>
      </c>
      <c r="C13" s="454"/>
      <c r="D13" s="454"/>
      <c r="E13" s="454"/>
      <c r="F13" s="454"/>
      <c r="G13" s="454"/>
      <c r="H13" s="92"/>
      <c r="I13" s="92"/>
      <c r="J13" s="92"/>
    </row>
    <row r="14" spans="1:10" ht="12.75">
      <c r="A14" s="136"/>
      <c r="B14" s="454" t="s">
        <v>582</v>
      </c>
      <c r="C14" s="454"/>
      <c r="D14" s="454"/>
      <c r="E14" s="454"/>
      <c r="F14" s="454"/>
      <c r="G14" s="454"/>
      <c r="H14" s="92"/>
      <c r="I14" s="92"/>
      <c r="J14" s="92"/>
    </row>
    <row r="15" spans="1:10" ht="12.75" customHeight="1">
      <c r="A15" s="136" t="s">
        <v>66</v>
      </c>
      <c r="B15" s="454" t="s">
        <v>810</v>
      </c>
      <c r="C15" s="454"/>
      <c r="D15" s="454"/>
      <c r="E15" s="454"/>
      <c r="F15" s="454"/>
      <c r="G15" s="92"/>
      <c r="H15" s="92"/>
      <c r="I15" s="92"/>
      <c r="J15" s="92"/>
    </row>
    <row r="16" spans="1:10" ht="12.75" customHeight="1">
      <c r="A16" s="97"/>
      <c r="B16" s="454"/>
      <c r="C16" s="454"/>
      <c r="D16" s="454"/>
      <c r="E16" s="454"/>
      <c r="F16" s="454"/>
      <c r="G16" s="92"/>
      <c r="H16" s="92"/>
      <c r="I16" s="92"/>
      <c r="J16" s="92"/>
    </row>
    <row r="17" spans="1:10" ht="6" customHeight="1">
      <c r="A17" s="92"/>
      <c r="B17" s="92"/>
      <c r="C17" s="92"/>
      <c r="D17" s="92"/>
      <c r="E17" s="92"/>
      <c r="F17" s="92"/>
      <c r="G17" s="92"/>
      <c r="H17" s="92"/>
      <c r="I17" s="92"/>
      <c r="J17" s="92"/>
    </row>
    <row r="18" spans="1:10" ht="12.75" customHeight="1">
      <c r="A18" s="136" t="s">
        <v>67</v>
      </c>
      <c r="B18" s="454" t="s">
        <v>314</v>
      </c>
      <c r="C18" s="454"/>
      <c r="D18" s="454"/>
      <c r="E18" s="454"/>
      <c r="F18" s="454"/>
      <c r="G18" s="454"/>
      <c r="H18" s="454"/>
      <c r="I18" s="454"/>
      <c r="J18" s="454"/>
    </row>
    <row r="19" spans="1:10" ht="12.75" customHeight="1">
      <c r="A19" s="138"/>
      <c r="B19" s="410" t="s">
        <v>639</v>
      </c>
      <c r="C19" s="410"/>
      <c r="D19" s="410"/>
      <c r="E19" s="410"/>
      <c r="F19" s="410"/>
      <c r="G19" s="410"/>
      <c r="H19" s="410"/>
      <c r="I19" s="410"/>
      <c r="J19" s="410"/>
    </row>
    <row r="20" spans="1:10" ht="12.75">
      <c r="A20" s="92"/>
      <c r="B20" s="139"/>
      <c r="C20" s="92"/>
      <c r="D20" s="92"/>
      <c r="E20" s="92"/>
      <c r="F20" s="92"/>
      <c r="G20" s="92"/>
      <c r="H20" s="92"/>
      <c r="I20" s="92"/>
      <c r="J20" s="92"/>
    </row>
    <row r="21" spans="1:10" ht="12.75" customHeight="1">
      <c r="A21" s="11" t="s">
        <v>740</v>
      </c>
      <c r="B21" s="139"/>
      <c r="C21" s="92"/>
      <c r="D21" s="92"/>
      <c r="E21" s="92"/>
      <c r="F21" s="92"/>
      <c r="G21" s="92"/>
      <c r="H21" s="92"/>
      <c r="I21" s="92"/>
      <c r="J21" s="92"/>
    </row>
    <row r="22" spans="1:10" ht="12.75" customHeight="1">
      <c r="A22" s="412" t="s">
        <v>404</v>
      </c>
      <c r="B22" s="476"/>
      <c r="C22" s="476"/>
      <c r="D22" s="476"/>
      <c r="E22" s="476"/>
      <c r="F22" s="476"/>
      <c r="G22" s="476"/>
      <c r="H22" s="476"/>
      <c r="I22" s="476"/>
      <c r="J22" s="476"/>
    </row>
    <row r="23" spans="1:10" ht="12.75" customHeight="1">
      <c r="A23" s="476"/>
      <c r="B23" s="476"/>
      <c r="C23" s="476"/>
      <c r="D23" s="476"/>
      <c r="E23" s="476"/>
      <c r="F23" s="476"/>
      <c r="G23" s="476"/>
      <c r="H23" s="476"/>
      <c r="I23" s="476"/>
      <c r="J23" s="476"/>
    </row>
    <row r="24" spans="1:10" ht="12.75" customHeight="1">
      <c r="A24" s="476"/>
      <c r="B24" s="476"/>
      <c r="C24" s="476"/>
      <c r="D24" s="476"/>
      <c r="E24" s="476"/>
      <c r="F24" s="476"/>
      <c r="G24" s="476"/>
      <c r="H24" s="476"/>
      <c r="I24" s="476"/>
      <c r="J24" s="476"/>
    </row>
    <row r="25" spans="1:10" ht="12.75" customHeight="1">
      <c r="A25" s="476"/>
      <c r="B25" s="476"/>
      <c r="C25" s="476"/>
      <c r="D25" s="476"/>
      <c r="E25" s="476"/>
      <c r="F25" s="476"/>
      <c r="G25" s="476"/>
      <c r="H25" s="476"/>
      <c r="I25" s="476"/>
      <c r="J25" s="476"/>
    </row>
    <row r="26" spans="1:10" ht="7.5" customHeight="1">
      <c r="A26" s="11"/>
      <c r="B26" s="139"/>
      <c r="C26" s="92"/>
      <c r="D26" s="92"/>
      <c r="E26" s="92"/>
      <c r="F26" s="92"/>
      <c r="G26" s="92"/>
      <c r="H26" s="92"/>
      <c r="I26" s="92"/>
      <c r="J26" s="92"/>
    </row>
    <row r="27" spans="3:12" ht="12.75" customHeight="1">
      <c r="C27" s="410" t="s">
        <v>642</v>
      </c>
      <c r="D27" s="410"/>
      <c r="E27" s="410"/>
      <c r="F27" s="410"/>
      <c r="G27" s="410"/>
      <c r="H27" s="410"/>
      <c r="I27" s="410"/>
      <c r="J27" s="410"/>
      <c r="K27" s="13"/>
      <c r="L27" s="13"/>
    </row>
    <row r="28" spans="3:10" ht="12.75" customHeight="1">
      <c r="C28" s="410"/>
      <c r="D28" s="410"/>
      <c r="E28" s="410"/>
      <c r="F28" s="410"/>
      <c r="G28" s="410"/>
      <c r="H28" s="410"/>
      <c r="I28" s="410"/>
      <c r="J28" s="410"/>
    </row>
    <row r="29" spans="3:10" ht="8.25" customHeight="1">
      <c r="C29" s="410"/>
      <c r="D29" s="410"/>
      <c r="E29" s="410"/>
      <c r="F29" s="410"/>
      <c r="G29" s="410"/>
      <c r="H29" s="410"/>
      <c r="I29" s="410"/>
      <c r="J29" s="410"/>
    </row>
    <row r="30" ht="12.75">
      <c r="C30" s="6" t="s">
        <v>577</v>
      </c>
    </row>
    <row r="31" ht="12.75"/>
    <row r="32" ht="12.75">
      <c r="A32" s="11" t="s">
        <v>979</v>
      </c>
    </row>
    <row r="33" spans="1:10" ht="12.75" customHeight="1">
      <c r="A33" s="412" t="s">
        <v>766</v>
      </c>
      <c r="B33" s="412"/>
      <c r="C33" s="412"/>
      <c r="D33" s="412"/>
      <c r="E33" s="412"/>
      <c r="F33" s="412"/>
      <c r="G33" s="412"/>
      <c r="H33" s="412"/>
      <c r="I33" s="412"/>
      <c r="J33" s="412"/>
    </row>
    <row r="34" spans="1:10" ht="12.75">
      <c r="A34" s="412"/>
      <c r="B34" s="412"/>
      <c r="C34" s="412"/>
      <c r="D34" s="412"/>
      <c r="E34" s="412"/>
      <c r="F34" s="412"/>
      <c r="G34" s="412"/>
      <c r="H34" s="412"/>
      <c r="I34" s="412"/>
      <c r="J34" s="412"/>
    </row>
    <row r="35" spans="1:10" ht="12.75" customHeight="1">
      <c r="A35" s="464" t="s">
        <v>375</v>
      </c>
      <c r="B35" s="464"/>
      <c r="C35" s="464"/>
      <c r="D35" s="464"/>
      <c r="E35" s="464"/>
      <c r="F35" s="464"/>
      <c r="G35" s="464"/>
      <c r="H35" s="464"/>
      <c r="I35" s="464"/>
      <c r="J35" s="464"/>
    </row>
    <row r="36" spans="1:10" ht="12.75">
      <c r="A36" s="464"/>
      <c r="B36" s="464"/>
      <c r="C36" s="464"/>
      <c r="D36" s="464"/>
      <c r="E36" s="464"/>
      <c r="F36" s="464"/>
      <c r="G36" s="464"/>
      <c r="H36" s="464"/>
      <c r="I36" s="464"/>
      <c r="J36" s="464"/>
    </row>
    <row r="37" spans="1:10" ht="12.75">
      <c r="A37" s="464"/>
      <c r="B37" s="464"/>
      <c r="C37" s="464"/>
      <c r="D37" s="464"/>
      <c r="E37" s="464"/>
      <c r="F37" s="464"/>
      <c r="G37" s="464"/>
      <c r="H37" s="464"/>
      <c r="I37" s="464"/>
      <c r="J37" s="464"/>
    </row>
    <row r="38" spans="1:10" ht="12.75">
      <c r="A38" s="464"/>
      <c r="B38" s="464"/>
      <c r="C38" s="464"/>
      <c r="D38" s="464"/>
      <c r="E38" s="464"/>
      <c r="F38" s="464"/>
      <c r="G38" s="464"/>
      <c r="H38" s="464"/>
      <c r="I38" s="464"/>
      <c r="J38" s="464"/>
    </row>
    <row r="39" spans="1:10" ht="12.75">
      <c r="A39" s="257" t="s">
        <v>59</v>
      </c>
      <c r="B39" s="257"/>
      <c r="C39" s="257"/>
      <c r="D39" s="257"/>
      <c r="E39" s="257"/>
      <c r="F39" s="257"/>
      <c r="G39" s="257"/>
      <c r="H39" s="257"/>
      <c r="I39" s="257"/>
      <c r="J39" s="257"/>
    </row>
    <row r="40" spans="4:10" ht="7.5" customHeight="1">
      <c r="D40" s="13"/>
      <c r="E40" s="13"/>
      <c r="F40" s="13"/>
      <c r="G40" s="13"/>
      <c r="H40" s="13"/>
      <c r="I40" s="13"/>
      <c r="J40" s="13"/>
    </row>
    <row r="41" spans="3:10" ht="12.75" customHeight="1">
      <c r="C41" s="410" t="s">
        <v>562</v>
      </c>
      <c r="D41" s="410"/>
      <c r="E41" s="410"/>
      <c r="F41" s="13"/>
      <c r="G41" s="13"/>
      <c r="H41" s="13"/>
      <c r="I41" s="13"/>
      <c r="J41" s="13"/>
    </row>
    <row r="42" spans="3:10" ht="9" customHeight="1">
      <c r="C42" s="13"/>
      <c r="D42" s="13"/>
      <c r="E42" s="13"/>
      <c r="F42" s="13"/>
      <c r="G42" s="13"/>
      <c r="H42" s="13"/>
      <c r="I42" s="13"/>
      <c r="J42" s="13"/>
    </row>
    <row r="43" spans="3:10" ht="12.75" customHeight="1">
      <c r="C43" s="410" t="s">
        <v>581</v>
      </c>
      <c r="D43" s="410"/>
      <c r="E43" s="410"/>
      <c r="F43" s="410"/>
      <c r="G43" s="410"/>
      <c r="H43" s="410"/>
      <c r="I43" s="410"/>
      <c r="J43" s="410"/>
    </row>
    <row r="44" spans="3:10" ht="12.75">
      <c r="C44" s="410"/>
      <c r="D44" s="410"/>
      <c r="E44" s="410"/>
      <c r="F44" s="410"/>
      <c r="G44" s="410"/>
      <c r="H44" s="410"/>
      <c r="I44" s="410"/>
      <c r="J44" s="410"/>
    </row>
    <row r="45" spans="3:10" ht="19.5" customHeight="1">
      <c r="C45" s="410"/>
      <c r="D45" s="410"/>
      <c r="E45" s="410"/>
      <c r="F45" s="410"/>
      <c r="G45" s="410"/>
      <c r="H45" s="410"/>
      <c r="I45" s="410"/>
      <c r="J45" s="410"/>
    </row>
    <row r="46" spans="1:10" ht="12.75">
      <c r="A46" s="11" t="s">
        <v>980</v>
      </c>
      <c r="C46" s="410"/>
      <c r="D46" s="410"/>
      <c r="E46" s="410"/>
      <c r="F46" s="410"/>
      <c r="G46" s="410"/>
      <c r="H46" s="410"/>
      <c r="I46" s="410"/>
      <c r="J46" s="410"/>
    </row>
    <row r="47" spans="1:10" ht="12.75">
      <c r="A47" s="257" t="s">
        <v>60</v>
      </c>
      <c r="B47" s="257"/>
      <c r="C47" s="257"/>
      <c r="D47" s="257"/>
      <c r="E47" s="257"/>
      <c r="F47" s="257"/>
      <c r="G47" s="257"/>
      <c r="H47" s="257"/>
      <c r="I47" s="257"/>
      <c r="J47" s="257"/>
    </row>
    <row r="48" spans="1:10" ht="12.75" customHeight="1">
      <c r="A48" s="464" t="s">
        <v>1171</v>
      </c>
      <c r="B48" s="464"/>
      <c r="C48" s="464"/>
      <c r="D48" s="464"/>
      <c r="E48" s="464"/>
      <c r="F48" s="464"/>
      <c r="G48" s="464"/>
      <c r="H48" s="464"/>
      <c r="I48" s="464"/>
      <c r="J48" s="464"/>
    </row>
    <row r="49" spans="1:10" ht="12.75" customHeight="1">
      <c r="A49" s="464" t="s">
        <v>98</v>
      </c>
      <c r="B49" s="464"/>
      <c r="C49" s="464"/>
      <c r="D49" s="464"/>
      <c r="E49" s="464"/>
      <c r="F49" s="464"/>
      <c r="G49" s="464"/>
      <c r="H49" s="464"/>
      <c r="I49" s="464"/>
      <c r="J49" s="464"/>
    </row>
    <row r="50" spans="1:10" ht="12.75" customHeight="1">
      <c r="A50" s="465" t="s">
        <v>708</v>
      </c>
      <c r="B50" s="464"/>
      <c r="C50" s="464"/>
      <c r="D50" s="464"/>
      <c r="E50" s="464"/>
      <c r="F50" s="464"/>
      <c r="G50" s="464"/>
      <c r="H50" s="464"/>
      <c r="I50" s="464"/>
      <c r="J50" s="464"/>
    </row>
    <row r="51" spans="1:10" ht="12.75" customHeight="1">
      <c r="A51" s="466" t="s">
        <v>563</v>
      </c>
      <c r="B51" s="466"/>
      <c r="C51" s="466"/>
      <c r="D51" s="466"/>
      <c r="E51" s="466"/>
      <c r="F51" s="466"/>
      <c r="G51" s="466"/>
      <c r="H51" s="466"/>
      <c r="I51" s="466"/>
      <c r="J51" s="466"/>
    </row>
    <row r="52" spans="1:10" ht="12.75" customHeight="1">
      <c r="A52" s="141"/>
      <c r="B52" s="141"/>
      <c r="C52" s="410" t="s">
        <v>642</v>
      </c>
      <c r="D52" s="410"/>
      <c r="E52" s="410"/>
      <c r="F52" s="410"/>
      <c r="G52" s="410"/>
      <c r="H52" s="410"/>
      <c r="I52" s="410"/>
      <c r="J52" s="410"/>
    </row>
    <row r="53" spans="1:10" ht="12.75" customHeight="1">
      <c r="A53" s="141"/>
      <c r="B53" s="141"/>
      <c r="C53" s="410"/>
      <c r="D53" s="410"/>
      <c r="E53" s="410"/>
      <c r="F53" s="410"/>
      <c r="G53" s="410"/>
      <c r="H53" s="410"/>
      <c r="I53" s="410"/>
      <c r="J53" s="410"/>
    </row>
    <row r="54" spans="1:10" ht="12.75">
      <c r="A54" s="141"/>
      <c r="B54" s="141"/>
      <c r="C54" s="13"/>
      <c r="D54" s="13"/>
      <c r="E54" s="13"/>
      <c r="F54" s="13"/>
      <c r="G54" s="13"/>
      <c r="H54" s="13"/>
      <c r="I54" s="13"/>
      <c r="J54" s="13"/>
    </row>
    <row r="55" spans="1:10" ht="12.75" customHeight="1">
      <c r="A55" s="141"/>
      <c r="B55" s="141"/>
      <c r="C55" s="410" t="s">
        <v>68</v>
      </c>
      <c r="D55" s="410"/>
      <c r="E55" s="410"/>
      <c r="F55" s="410"/>
      <c r="G55" s="410"/>
      <c r="H55" s="410"/>
      <c r="I55" s="410"/>
      <c r="J55" s="410"/>
    </row>
    <row r="56" spans="1:10" ht="12.75" customHeight="1">
      <c r="A56" s="141"/>
      <c r="B56" s="141"/>
      <c r="C56" s="410"/>
      <c r="D56" s="410"/>
      <c r="E56" s="410"/>
      <c r="F56" s="410"/>
      <c r="G56" s="410"/>
      <c r="H56" s="410"/>
      <c r="I56" s="410"/>
      <c r="J56" s="410"/>
    </row>
    <row r="57" ht="12.75">
      <c r="A57" s="11" t="s">
        <v>696</v>
      </c>
    </row>
    <row r="58" spans="1:10" ht="12.75">
      <c r="A58" s="455"/>
      <c r="B58" s="456"/>
      <c r="C58" s="456"/>
      <c r="D58" s="456"/>
      <c r="E58" s="456"/>
      <c r="F58" s="456"/>
      <c r="G58" s="456"/>
      <c r="H58" s="456"/>
      <c r="I58" s="456"/>
      <c r="J58" s="457"/>
    </row>
    <row r="59" spans="1:10" ht="12.75">
      <c r="A59" s="458"/>
      <c r="B59" s="459"/>
      <c r="C59" s="459"/>
      <c r="D59" s="459"/>
      <c r="E59" s="459"/>
      <c r="F59" s="459"/>
      <c r="G59" s="459"/>
      <c r="H59" s="459"/>
      <c r="I59" s="459"/>
      <c r="J59" s="460"/>
    </row>
    <row r="60" spans="1:10" ht="12.75">
      <c r="A60" s="458"/>
      <c r="B60" s="459"/>
      <c r="C60" s="459"/>
      <c r="D60" s="459"/>
      <c r="E60" s="459"/>
      <c r="F60" s="459"/>
      <c r="G60" s="459"/>
      <c r="H60" s="459"/>
      <c r="I60" s="459"/>
      <c r="J60" s="460"/>
    </row>
    <row r="61" spans="1:10" ht="12.75">
      <c r="A61" s="461"/>
      <c r="B61" s="462"/>
      <c r="C61" s="462"/>
      <c r="D61" s="462"/>
      <c r="E61" s="462"/>
      <c r="F61" s="462"/>
      <c r="G61" s="462"/>
      <c r="H61" s="462"/>
      <c r="I61" s="462"/>
      <c r="J61" s="463"/>
    </row>
  </sheetData>
  <sheetProtection/>
  <mergeCells count="31">
    <mergeCell ref="A22:J25"/>
    <mergeCell ref="A2:F2"/>
    <mergeCell ref="C52:J53"/>
    <mergeCell ref="C55:J56"/>
    <mergeCell ref="B9:G9"/>
    <mergeCell ref="B15:F16"/>
    <mergeCell ref="B18:J18"/>
    <mergeCell ref="B11:F11"/>
    <mergeCell ref="B13:G13"/>
    <mergeCell ref="A33:J34"/>
    <mergeCell ref="A1:F1"/>
    <mergeCell ref="G4:J4"/>
    <mergeCell ref="A7:J7"/>
    <mergeCell ref="G5:J5"/>
    <mergeCell ref="G1:J1"/>
    <mergeCell ref="G2:J2"/>
    <mergeCell ref="G3:J3"/>
    <mergeCell ref="C27:J29"/>
    <mergeCell ref="A51:J51"/>
    <mergeCell ref="A35:J38"/>
    <mergeCell ref="C43:J46"/>
    <mergeCell ref="C41:E41"/>
    <mergeCell ref="B3:D4"/>
    <mergeCell ref="B14:G14"/>
    <mergeCell ref="A58:J61"/>
    <mergeCell ref="B19:J19"/>
    <mergeCell ref="A47:J47"/>
    <mergeCell ref="A39:J39"/>
    <mergeCell ref="A48:J48"/>
    <mergeCell ref="A49:J49"/>
    <mergeCell ref="A50:J50"/>
  </mergeCells>
  <printOptions/>
  <pageMargins left="0.72" right="0.34" top="0.52" bottom="0.19" header="0.18" footer="0.16"/>
  <pageSetup horizontalDpi="600" verticalDpi="600" orientation="portrait" r:id="rId3"/>
  <headerFooter alignWithMargins="0">
    <oddHeader>&amp;L&amp;"Arial,Bold"&amp;8UNITED STATES DEPARTMENT OF AGRICULTURE
NATURAL RESOURCES CONSERVATION SERVICE&amp;R&amp;"Arial,Bold"&amp;8NE-CPA-52
April 2005</oddHeader>
  </headerFooter>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13"/>
  </sheetPr>
  <dimension ref="A1:U184"/>
  <sheetViews>
    <sheetView showGridLines="0" showZeros="0" view="pageBreakPreview" zoomScaleSheetLayoutView="100" workbookViewId="0" topLeftCell="A1">
      <selection activeCell="A1" sqref="A1:K1"/>
    </sheetView>
  </sheetViews>
  <sheetFormatPr defaultColWidth="9.140625" defaultRowHeight="12.75"/>
  <cols>
    <col min="1" max="1" width="9.140625" style="6" customWidth="1"/>
    <col min="2" max="10" width="8.00390625" style="6" customWidth="1"/>
    <col min="11" max="16384" width="9.140625" style="6" customWidth="1"/>
  </cols>
  <sheetData>
    <row r="1" spans="1:11" ht="18">
      <c r="A1" s="522" t="s">
        <v>1258</v>
      </c>
      <c r="B1" s="522"/>
      <c r="C1" s="522"/>
      <c r="D1" s="522"/>
      <c r="E1" s="522"/>
      <c r="F1" s="522"/>
      <c r="G1" s="522"/>
      <c r="H1" s="522"/>
      <c r="I1" s="522"/>
      <c r="J1" s="522"/>
      <c r="K1" s="522"/>
    </row>
    <row r="2" spans="1:11" ht="15.75" customHeight="1">
      <c r="A2" s="477" t="s">
        <v>540</v>
      </c>
      <c r="B2" s="477"/>
      <c r="C2" s="477"/>
      <c r="D2" s="477"/>
      <c r="E2" s="477"/>
      <c r="F2" s="477"/>
      <c r="G2" s="477"/>
      <c r="H2" s="70" t="s">
        <v>305</v>
      </c>
      <c r="I2" s="70"/>
      <c r="J2" s="70"/>
      <c r="K2" s="71"/>
    </row>
    <row r="3" spans="2:11" ht="15.75">
      <c r="B3" s="9"/>
      <c r="C3" s="9"/>
      <c r="D3" s="9"/>
      <c r="E3" s="9"/>
      <c r="F3" s="9"/>
      <c r="G3" s="473">
        <f>'NE-CPA-52'!G2</f>
        <v>0</v>
      </c>
      <c r="H3" s="474"/>
      <c r="I3" s="474"/>
      <c r="J3" s="475"/>
      <c r="K3" s="23"/>
    </row>
    <row r="4" spans="1:11" ht="12.75" customHeight="1">
      <c r="A4" s="523" t="s">
        <v>541</v>
      </c>
      <c r="B4" s="523"/>
      <c r="C4" s="453"/>
      <c r="D4" s="524" t="s">
        <v>734</v>
      </c>
      <c r="E4" s="525"/>
      <c r="F4" s="83"/>
      <c r="G4" s="444">
        <f>'NE-CPA-52'!G3</f>
        <v>0</v>
      </c>
      <c r="H4" s="224"/>
      <c r="I4" s="224"/>
      <c r="J4" s="225"/>
      <c r="K4" s="23"/>
    </row>
    <row r="5" spans="1:11" ht="12.75" customHeight="1">
      <c r="A5" s="523"/>
      <c r="B5" s="523"/>
      <c r="C5" s="453"/>
      <c r="D5" s="526" t="s">
        <v>303</v>
      </c>
      <c r="E5" s="527"/>
      <c r="F5" s="86"/>
      <c r="G5" s="444">
        <f>'NE-CPA-52'!G4</f>
        <v>0</v>
      </c>
      <c r="H5" s="224"/>
      <c r="I5" s="224"/>
      <c r="J5" s="225"/>
      <c r="K5" s="23"/>
    </row>
    <row r="6" spans="3:11" ht="14.25" customHeight="1">
      <c r="C6" s="87"/>
      <c r="D6" s="529" t="s">
        <v>302</v>
      </c>
      <c r="E6" s="530"/>
      <c r="F6" s="89"/>
      <c r="G6" s="469">
        <f>'NE-CPA-52'!G5</f>
        <v>0</v>
      </c>
      <c r="H6" s="217"/>
      <c r="I6" s="217"/>
      <c r="J6" s="218"/>
      <c r="K6" s="23"/>
    </row>
    <row r="7" spans="7:11" ht="12.75">
      <c r="G7" s="10"/>
      <c r="H7" s="10"/>
      <c r="I7" s="10"/>
      <c r="J7" s="10"/>
      <c r="K7" s="10"/>
    </row>
    <row r="8" spans="1:11" ht="12.75">
      <c r="A8" s="11"/>
      <c r="G8" s="10"/>
      <c r="H8" s="10"/>
      <c r="I8" s="10"/>
      <c r="J8" s="10"/>
      <c r="K8" s="10"/>
    </row>
    <row r="9" spans="1:11" ht="12.75">
      <c r="A9" s="412" t="s">
        <v>505</v>
      </c>
      <c r="B9" s="412"/>
      <c r="C9" s="412"/>
      <c r="D9" s="412"/>
      <c r="E9" s="412"/>
      <c r="F9" s="412"/>
      <c r="G9" s="412"/>
      <c r="H9" s="412"/>
      <c r="I9" s="412"/>
      <c r="J9" s="412"/>
      <c r="K9" s="412"/>
    </row>
    <row r="10" spans="1:11" ht="12.75">
      <c r="A10" s="412"/>
      <c r="B10" s="412"/>
      <c r="C10" s="412"/>
      <c r="D10" s="412"/>
      <c r="E10" s="412"/>
      <c r="F10" s="412"/>
      <c r="G10" s="412"/>
      <c r="H10" s="412"/>
      <c r="I10" s="412"/>
      <c r="J10" s="412"/>
      <c r="K10" s="412"/>
    </row>
    <row r="11" spans="1:11" ht="12.75">
      <c r="A11" s="412"/>
      <c r="B11" s="412"/>
      <c r="C11" s="412"/>
      <c r="D11" s="412"/>
      <c r="E11" s="412"/>
      <c r="F11" s="412"/>
      <c r="G11" s="412"/>
      <c r="H11" s="412"/>
      <c r="I11" s="412"/>
      <c r="J11" s="412"/>
      <c r="K11" s="412"/>
    </row>
    <row r="12" spans="1:11" ht="12.75">
      <c r="A12" s="412"/>
      <c r="B12" s="412"/>
      <c r="C12" s="412"/>
      <c r="D12" s="412"/>
      <c r="E12" s="412"/>
      <c r="F12" s="412"/>
      <c r="G12" s="412"/>
      <c r="H12" s="412"/>
      <c r="I12" s="412"/>
      <c r="J12" s="412"/>
      <c r="K12" s="412"/>
    </row>
    <row r="13" spans="1:11" ht="12.75" customHeight="1">
      <c r="A13" s="412" t="s">
        <v>17</v>
      </c>
      <c r="B13" s="412"/>
      <c r="C13" s="412"/>
      <c r="D13" s="412"/>
      <c r="E13" s="412"/>
      <c r="F13" s="412"/>
      <c r="G13" s="412"/>
      <c r="H13" s="412"/>
      <c r="I13" s="412"/>
      <c r="J13" s="412"/>
      <c r="K13" s="412"/>
    </row>
    <row r="14" spans="1:11" ht="12.75" customHeight="1">
      <c r="A14" s="412"/>
      <c r="B14" s="412"/>
      <c r="C14" s="412"/>
      <c r="D14" s="412"/>
      <c r="E14" s="412"/>
      <c r="F14" s="412"/>
      <c r="G14" s="412"/>
      <c r="H14" s="412"/>
      <c r="I14" s="412"/>
      <c r="J14" s="412"/>
      <c r="K14" s="412"/>
    </row>
    <row r="15" spans="1:11" ht="15" customHeight="1">
      <c r="A15" s="412"/>
      <c r="B15" s="412"/>
      <c r="C15" s="412"/>
      <c r="D15" s="412"/>
      <c r="E15" s="412"/>
      <c r="F15" s="412"/>
      <c r="G15" s="412"/>
      <c r="H15" s="412"/>
      <c r="I15" s="412"/>
      <c r="J15" s="412"/>
      <c r="K15" s="412"/>
    </row>
    <row r="16" spans="1:11" ht="12.75">
      <c r="A16" s="12"/>
      <c r="B16" s="12"/>
      <c r="C16" s="12"/>
      <c r="D16" s="12"/>
      <c r="E16" s="12"/>
      <c r="F16" s="12"/>
      <c r="G16" s="12"/>
      <c r="H16" s="12"/>
      <c r="I16" s="12"/>
      <c r="J16" s="12"/>
      <c r="K16" s="12"/>
    </row>
    <row r="17" spans="1:11" ht="18">
      <c r="A17" s="489" t="s">
        <v>815</v>
      </c>
      <c r="B17" s="489"/>
      <c r="C17" s="489"/>
      <c r="D17" s="489"/>
      <c r="E17" s="489"/>
      <c r="F17" s="489"/>
      <c r="G17" s="489"/>
      <c r="H17" s="489"/>
      <c r="I17" s="489"/>
      <c r="J17" s="489"/>
      <c r="K17" s="489"/>
    </row>
    <row r="18" spans="1:21" ht="15.75" customHeight="1">
      <c r="A18" s="27" t="s">
        <v>151</v>
      </c>
      <c r="C18" s="521" t="s">
        <v>293</v>
      </c>
      <c r="D18" s="521"/>
      <c r="E18" s="521"/>
      <c r="F18" s="521"/>
      <c r="G18" s="521"/>
      <c r="H18" s="521"/>
      <c r="I18" s="521"/>
      <c r="J18" s="521"/>
      <c r="K18" s="521"/>
      <c r="L18" s="132"/>
      <c r="M18" s="132"/>
      <c r="N18" s="132"/>
      <c r="O18" s="132"/>
      <c r="P18" s="132"/>
      <c r="Q18" s="132"/>
      <c r="R18" s="132"/>
      <c r="S18" s="132"/>
      <c r="T18" s="132"/>
      <c r="U18" s="132"/>
    </row>
    <row r="19" spans="1:11" ht="12.75">
      <c r="A19" s="410" t="s">
        <v>817</v>
      </c>
      <c r="B19" s="410"/>
      <c r="C19" s="410"/>
      <c r="D19" s="410"/>
      <c r="E19" s="410"/>
      <c r="F19" s="410"/>
      <c r="G19" s="410"/>
      <c r="H19" s="410"/>
      <c r="I19" s="410"/>
      <c r="J19" s="410"/>
      <c r="K19" s="410"/>
    </row>
    <row r="20" spans="1:11" ht="12.75">
      <c r="A20" s="410"/>
      <c r="B20" s="410"/>
      <c r="C20" s="410"/>
      <c r="D20" s="410"/>
      <c r="E20" s="410"/>
      <c r="F20" s="410"/>
      <c r="G20" s="410"/>
      <c r="H20" s="410"/>
      <c r="I20" s="410"/>
      <c r="J20" s="410"/>
      <c r="K20" s="410"/>
    </row>
    <row r="21" ht="6" customHeight="1"/>
    <row r="22" spans="3:11" ht="12.75">
      <c r="C22" s="410" t="s">
        <v>1097</v>
      </c>
      <c r="D22" s="410"/>
      <c r="E22" s="410"/>
      <c r="F22" s="410"/>
      <c r="G22" s="410"/>
      <c r="H22" s="410"/>
      <c r="I22" s="410"/>
      <c r="J22" s="410"/>
      <c r="K22" s="410"/>
    </row>
    <row r="23" spans="3:11" ht="12.75">
      <c r="C23" s="410"/>
      <c r="D23" s="410"/>
      <c r="E23" s="410"/>
      <c r="F23" s="410"/>
      <c r="G23" s="410"/>
      <c r="H23" s="410"/>
      <c r="I23" s="410"/>
      <c r="J23" s="410"/>
      <c r="K23" s="410"/>
    </row>
    <row r="24" spans="2:11" ht="12.75">
      <c r="B24" s="13"/>
      <c r="C24" s="410"/>
      <c r="D24" s="410"/>
      <c r="E24" s="410"/>
      <c r="F24" s="410"/>
      <c r="G24" s="410"/>
      <c r="H24" s="410"/>
      <c r="I24" s="410"/>
      <c r="J24" s="410"/>
      <c r="K24" s="410"/>
    </row>
    <row r="25" spans="3:11" ht="12.75">
      <c r="C25" s="531" t="s">
        <v>818</v>
      </c>
      <c r="D25" s="531"/>
      <c r="E25" s="531"/>
      <c r="F25" s="531"/>
      <c r="G25" s="531"/>
      <c r="H25" s="531"/>
      <c r="I25" s="531"/>
      <c r="J25" s="531"/>
      <c r="K25" s="531"/>
    </row>
    <row r="27" spans="2:11" ht="16.5" thickBot="1">
      <c r="B27" s="492" t="s">
        <v>1085</v>
      </c>
      <c r="C27" s="492"/>
      <c r="D27" s="492"/>
      <c r="E27" s="492"/>
      <c r="F27" s="492"/>
      <c r="G27" s="492"/>
      <c r="H27" s="492"/>
      <c r="I27" s="492"/>
      <c r="J27" s="492"/>
      <c r="K27" s="492"/>
    </row>
    <row r="28" spans="1:11" ht="13.5" thickBot="1">
      <c r="A28" s="547" t="s">
        <v>1086</v>
      </c>
      <c r="B28" s="549"/>
      <c r="C28" s="549"/>
      <c r="D28" s="549"/>
      <c r="E28" s="549"/>
      <c r="F28" s="549"/>
      <c r="G28" s="549"/>
      <c r="H28" s="549"/>
      <c r="I28" s="548"/>
      <c r="J28" s="547" t="s">
        <v>1216</v>
      </c>
      <c r="K28" s="548"/>
    </row>
    <row r="29" spans="1:11" ht="12.75">
      <c r="A29" s="545"/>
      <c r="B29" s="542"/>
      <c r="C29" s="542"/>
      <c r="D29" s="542"/>
      <c r="E29" s="542"/>
      <c r="F29" s="542"/>
      <c r="G29" s="542"/>
      <c r="H29" s="542"/>
      <c r="I29" s="546"/>
      <c r="J29" s="545"/>
      <c r="K29" s="546"/>
    </row>
    <row r="30" spans="1:11" ht="12.75">
      <c r="A30" s="504"/>
      <c r="B30" s="497"/>
      <c r="C30" s="497"/>
      <c r="D30" s="497"/>
      <c r="E30" s="497"/>
      <c r="F30" s="497"/>
      <c r="G30" s="497"/>
      <c r="H30" s="497"/>
      <c r="I30" s="500"/>
      <c r="J30" s="504"/>
      <c r="K30" s="500"/>
    </row>
    <row r="31" spans="1:11" ht="12.75">
      <c r="A31" s="543"/>
      <c r="B31" s="550"/>
      <c r="C31" s="551"/>
      <c r="D31" s="552"/>
      <c r="E31" s="550"/>
      <c r="F31" s="551"/>
      <c r="G31" s="552"/>
      <c r="H31" s="550"/>
      <c r="I31" s="544"/>
      <c r="J31" s="543"/>
      <c r="K31" s="544"/>
    </row>
    <row r="32" spans="1:11" ht="13.5" thickBot="1">
      <c r="A32" s="501"/>
      <c r="B32" s="502"/>
      <c r="C32" s="502"/>
      <c r="D32" s="502"/>
      <c r="E32" s="502"/>
      <c r="F32" s="502"/>
      <c r="G32" s="502"/>
      <c r="H32" s="502"/>
      <c r="I32" s="503"/>
      <c r="J32" s="501"/>
      <c r="K32" s="503"/>
    </row>
    <row r="33" s="5" customFormat="1" ht="13.5" thickBot="1"/>
    <row r="34" spans="2:11" ht="14.25" thickBot="1" thickTop="1">
      <c r="B34" s="533" t="s">
        <v>1051</v>
      </c>
      <c r="C34" s="534"/>
      <c r="D34" s="535"/>
      <c r="E34" s="536"/>
      <c r="F34" s="537"/>
      <c r="G34" s="538"/>
      <c r="H34" s="537"/>
      <c r="I34" s="538"/>
      <c r="J34" s="539"/>
      <c r="K34" s="14"/>
    </row>
    <row r="35" spans="3:11" ht="13.5" thickTop="1">
      <c r="C35" s="14"/>
      <c r="D35" s="14"/>
      <c r="E35" s="14"/>
      <c r="F35" s="14"/>
      <c r="G35" s="14"/>
      <c r="H35" s="14"/>
      <c r="I35" s="14"/>
      <c r="J35" s="14"/>
      <c r="K35" s="14"/>
    </row>
    <row r="36" spans="1:11" ht="12.75">
      <c r="A36" s="532" t="s">
        <v>832</v>
      </c>
      <c r="B36" s="532"/>
      <c r="C36" s="532"/>
      <c r="D36" s="532"/>
      <c r="E36" s="532"/>
      <c r="F36" s="532"/>
      <c r="G36" s="532"/>
      <c r="H36" s="532"/>
      <c r="I36" s="532"/>
      <c r="J36" s="532"/>
      <c r="K36" s="532"/>
    </row>
    <row r="37" spans="1:11" ht="12.75">
      <c r="A37" s="532"/>
      <c r="B37" s="532"/>
      <c r="C37" s="532"/>
      <c r="D37" s="532"/>
      <c r="E37" s="532"/>
      <c r="F37" s="532"/>
      <c r="G37" s="532"/>
      <c r="H37" s="532"/>
      <c r="I37" s="532"/>
      <c r="J37" s="532"/>
      <c r="K37" s="532"/>
    </row>
    <row r="38" spans="1:11" ht="12.75">
      <c r="A38" s="532"/>
      <c r="B38" s="532"/>
      <c r="C38" s="532"/>
      <c r="D38" s="532"/>
      <c r="E38" s="532"/>
      <c r="F38" s="532"/>
      <c r="G38" s="532"/>
      <c r="H38" s="532"/>
      <c r="I38" s="532"/>
      <c r="J38" s="532"/>
      <c r="K38" s="532"/>
    </row>
    <row r="39" spans="1:11" ht="12.75">
      <c r="A39" s="532"/>
      <c r="B39" s="532"/>
      <c r="C39" s="532"/>
      <c r="D39" s="532"/>
      <c r="E39" s="532"/>
      <c r="F39" s="532"/>
      <c r="G39" s="532"/>
      <c r="H39" s="532"/>
      <c r="I39" s="532"/>
      <c r="J39" s="532"/>
      <c r="K39" s="532"/>
    </row>
    <row r="40" spans="1:4" ht="15.75">
      <c r="A40" s="27" t="s">
        <v>152</v>
      </c>
      <c r="C40" s="15"/>
      <c r="D40" s="15"/>
    </row>
    <row r="41" spans="1:11" ht="12.75">
      <c r="A41" s="410" t="s">
        <v>1164</v>
      </c>
      <c r="B41" s="410"/>
      <c r="C41" s="410"/>
      <c r="D41" s="410"/>
      <c r="E41" s="410"/>
      <c r="F41" s="410"/>
      <c r="G41" s="410"/>
      <c r="H41" s="410"/>
      <c r="I41" s="410"/>
      <c r="J41" s="410"/>
      <c r="K41" s="410"/>
    </row>
    <row r="42" spans="1:11" ht="12.75">
      <c r="A42" s="410"/>
      <c r="B42" s="410"/>
      <c r="C42" s="410"/>
      <c r="D42" s="410"/>
      <c r="E42" s="410"/>
      <c r="F42" s="410"/>
      <c r="G42" s="410"/>
      <c r="H42" s="410"/>
      <c r="I42" s="410"/>
      <c r="J42" s="410"/>
      <c r="K42" s="410"/>
    </row>
    <row r="43" spans="1:11" ht="12.75" customHeight="1">
      <c r="A43" s="410"/>
      <c r="B43" s="410"/>
      <c r="C43" s="410"/>
      <c r="D43" s="410"/>
      <c r="E43" s="410"/>
      <c r="F43" s="410"/>
      <c r="G43" s="410"/>
      <c r="H43" s="410"/>
      <c r="I43" s="410"/>
      <c r="J43" s="410"/>
      <c r="K43" s="410"/>
    </row>
    <row r="44" spans="1:11" ht="12.75">
      <c r="A44" s="412" t="s">
        <v>372</v>
      </c>
      <c r="B44" s="412"/>
      <c r="C44" s="412"/>
      <c r="D44" s="412"/>
      <c r="E44" s="412"/>
      <c r="F44" s="412"/>
      <c r="G44" s="412"/>
      <c r="H44" s="412"/>
      <c r="I44" s="412"/>
      <c r="J44" s="412"/>
      <c r="K44" s="412"/>
    </row>
    <row r="45" spans="1:11" ht="12.75">
      <c r="A45" s="412"/>
      <c r="B45" s="412"/>
      <c r="C45" s="412"/>
      <c r="D45" s="412"/>
      <c r="E45" s="412"/>
      <c r="F45" s="412"/>
      <c r="G45" s="412"/>
      <c r="H45" s="412"/>
      <c r="I45" s="412"/>
      <c r="J45" s="412"/>
      <c r="K45" s="412"/>
    </row>
    <row r="46" spans="1:11" ht="12.75">
      <c r="A46" s="412"/>
      <c r="B46" s="412"/>
      <c r="C46" s="412"/>
      <c r="D46" s="412"/>
      <c r="E46" s="412"/>
      <c r="F46" s="412"/>
      <c r="G46" s="412"/>
      <c r="H46" s="412"/>
      <c r="I46" s="412"/>
      <c r="J46" s="412"/>
      <c r="K46" s="412"/>
    </row>
    <row r="47" spans="1:11" ht="12.75">
      <c r="A47" s="412"/>
      <c r="B47" s="412"/>
      <c r="C47" s="412"/>
      <c r="D47" s="412"/>
      <c r="E47" s="412"/>
      <c r="F47" s="412"/>
      <c r="G47" s="412"/>
      <c r="H47" s="412"/>
      <c r="I47" s="412"/>
      <c r="J47" s="412"/>
      <c r="K47" s="412"/>
    </row>
    <row r="48" spans="2:11" ht="12.75" customHeight="1">
      <c r="B48" s="410" t="s">
        <v>834</v>
      </c>
      <c r="C48" s="410"/>
      <c r="D48" s="410"/>
      <c r="E48" s="410"/>
      <c r="F48" s="410"/>
      <c r="G48" s="410"/>
      <c r="H48" s="410"/>
      <c r="I48" s="410"/>
      <c r="J48" s="410"/>
      <c r="K48" s="410"/>
    </row>
    <row r="49" spans="1:11" ht="12.75">
      <c r="A49" s="13"/>
      <c r="B49" s="410"/>
      <c r="C49" s="410"/>
      <c r="D49" s="410"/>
      <c r="E49" s="410"/>
      <c r="F49" s="410"/>
      <c r="G49" s="410"/>
      <c r="H49" s="410"/>
      <c r="I49" s="410"/>
      <c r="J49" s="410"/>
      <c r="K49" s="410"/>
    </row>
    <row r="50" spans="3:11" ht="9" customHeight="1">
      <c r="C50" s="13"/>
      <c r="D50" s="13"/>
      <c r="E50" s="13"/>
      <c r="F50" s="13"/>
      <c r="G50" s="13"/>
      <c r="H50" s="13"/>
      <c r="I50" s="13"/>
      <c r="J50" s="13"/>
      <c r="K50" s="13"/>
    </row>
    <row r="51" spans="2:11" ht="12.75" customHeight="1">
      <c r="B51" s="410" t="s">
        <v>836</v>
      </c>
      <c r="C51" s="410"/>
      <c r="D51" s="410"/>
      <c r="E51" s="410"/>
      <c r="F51" s="410"/>
      <c r="G51" s="410"/>
      <c r="H51" s="410"/>
      <c r="I51" s="410"/>
      <c r="J51" s="410"/>
      <c r="K51" s="410"/>
    </row>
    <row r="52" spans="2:11" ht="12.75">
      <c r="B52" s="410"/>
      <c r="C52" s="410"/>
      <c r="D52" s="410"/>
      <c r="E52" s="410"/>
      <c r="F52" s="410"/>
      <c r="G52" s="410"/>
      <c r="H52" s="410"/>
      <c r="I52" s="410"/>
      <c r="J52" s="410"/>
      <c r="K52" s="410"/>
    </row>
    <row r="53" spans="1:11" ht="12.75">
      <c r="A53" s="13"/>
      <c r="B53" s="410"/>
      <c r="C53" s="410"/>
      <c r="D53" s="410"/>
      <c r="E53" s="410"/>
      <c r="F53" s="410"/>
      <c r="G53" s="410"/>
      <c r="H53" s="410"/>
      <c r="I53" s="410"/>
      <c r="J53" s="410"/>
      <c r="K53" s="410"/>
    </row>
    <row r="54" spans="2:11" ht="12.75" customHeight="1">
      <c r="B54" s="410" t="s">
        <v>835</v>
      </c>
      <c r="C54" s="410"/>
      <c r="D54" s="410"/>
      <c r="E54" s="410"/>
      <c r="F54" s="410"/>
      <c r="G54" s="410"/>
      <c r="H54" s="410"/>
      <c r="I54" s="410"/>
      <c r="J54" s="410"/>
      <c r="K54" s="410"/>
    </row>
    <row r="55" spans="1:11" ht="12.75">
      <c r="A55" s="13"/>
      <c r="B55" s="410"/>
      <c r="C55" s="410"/>
      <c r="D55" s="410"/>
      <c r="E55" s="410"/>
      <c r="F55" s="410"/>
      <c r="G55" s="410"/>
      <c r="H55" s="410"/>
      <c r="I55" s="410"/>
      <c r="J55" s="410"/>
      <c r="K55" s="410"/>
    </row>
    <row r="56" spans="1:11" ht="12.75">
      <c r="A56" s="13"/>
      <c r="B56" s="410"/>
      <c r="C56" s="410"/>
      <c r="D56" s="410"/>
      <c r="E56" s="410"/>
      <c r="F56" s="410"/>
      <c r="G56" s="410"/>
      <c r="H56" s="410"/>
      <c r="I56" s="410"/>
      <c r="J56" s="410"/>
      <c r="K56" s="410"/>
    </row>
    <row r="57" spans="1:11" ht="12.75">
      <c r="A57" s="13"/>
      <c r="B57" s="13"/>
      <c r="C57" s="13"/>
      <c r="D57" s="13"/>
      <c r="E57" s="13"/>
      <c r="F57" s="13"/>
      <c r="G57" s="13"/>
      <c r="H57" s="13"/>
      <c r="I57" s="13"/>
      <c r="J57" s="13"/>
      <c r="K57" s="13"/>
    </row>
    <row r="58" spans="3:11" ht="13.5" thickBot="1">
      <c r="C58" s="528" t="s">
        <v>1052</v>
      </c>
      <c r="D58" s="528"/>
      <c r="E58" s="528"/>
      <c r="F58" s="528"/>
      <c r="G58" s="528"/>
      <c r="H58" s="528"/>
      <c r="I58" s="541" t="s">
        <v>1053</v>
      </c>
      <c r="J58" s="528"/>
      <c r="K58" s="16"/>
    </row>
    <row r="59" spans="1:10" ht="13.5" thickBot="1">
      <c r="A59" s="17"/>
      <c r="B59" s="18"/>
      <c r="C59" s="517"/>
      <c r="D59" s="518"/>
      <c r="E59" s="517"/>
      <c r="F59" s="518"/>
      <c r="G59" s="517"/>
      <c r="H59" s="540"/>
      <c r="I59" s="519"/>
      <c r="J59" s="520"/>
    </row>
    <row r="60" spans="1:10" ht="12.75">
      <c r="A60" s="514" t="s">
        <v>398</v>
      </c>
      <c r="B60" s="2"/>
      <c r="C60" s="512"/>
      <c r="D60" s="515"/>
      <c r="E60" s="515"/>
      <c r="F60" s="515"/>
      <c r="G60" s="515"/>
      <c r="H60" s="516"/>
      <c r="I60" s="512"/>
      <c r="J60" s="513"/>
    </row>
    <row r="61" spans="1:10" ht="12.75">
      <c r="A61" s="514"/>
      <c r="B61" s="2"/>
      <c r="C61" s="507"/>
      <c r="D61" s="509"/>
      <c r="E61" s="509"/>
      <c r="F61" s="509"/>
      <c r="G61" s="509"/>
      <c r="H61" s="510"/>
      <c r="I61" s="507"/>
      <c r="J61" s="508"/>
    </row>
    <row r="62" spans="1:10" ht="12.75">
      <c r="A62" s="514"/>
      <c r="B62" s="2"/>
      <c r="C62" s="507"/>
      <c r="D62" s="509"/>
      <c r="E62" s="509"/>
      <c r="F62" s="509"/>
      <c r="G62" s="509"/>
      <c r="H62" s="510"/>
      <c r="I62" s="507"/>
      <c r="J62" s="508"/>
    </row>
    <row r="63" spans="1:10" ht="12.75">
      <c r="A63" s="514"/>
      <c r="B63" s="2"/>
      <c r="C63" s="507"/>
      <c r="D63" s="509"/>
      <c r="E63" s="509"/>
      <c r="F63" s="509"/>
      <c r="G63" s="509"/>
      <c r="H63" s="510"/>
      <c r="I63" s="507"/>
      <c r="J63" s="508"/>
    </row>
    <row r="64" spans="1:10" ht="12.75">
      <c r="A64" s="514"/>
      <c r="B64" s="2"/>
      <c r="C64" s="507"/>
      <c r="D64" s="509"/>
      <c r="E64" s="509"/>
      <c r="F64" s="509"/>
      <c r="G64" s="509"/>
      <c r="H64" s="510"/>
      <c r="I64" s="507"/>
      <c r="J64" s="508"/>
    </row>
    <row r="65" spans="1:10" ht="12.75">
      <c r="A65" s="514"/>
      <c r="B65" s="2"/>
      <c r="C65" s="507"/>
      <c r="D65" s="509"/>
      <c r="E65" s="509"/>
      <c r="F65" s="509"/>
      <c r="G65" s="509"/>
      <c r="H65" s="510"/>
      <c r="I65" s="507"/>
      <c r="J65" s="508"/>
    </row>
    <row r="66" spans="1:10" ht="12.75">
      <c r="A66" s="514"/>
      <c r="B66" s="2"/>
      <c r="C66" s="507"/>
      <c r="D66" s="509"/>
      <c r="E66" s="509"/>
      <c r="F66" s="509"/>
      <c r="G66" s="509"/>
      <c r="H66" s="510"/>
      <c r="I66" s="507"/>
      <c r="J66" s="508"/>
    </row>
    <row r="67" spans="1:10" ht="13.5" thickBot="1">
      <c r="A67" s="514"/>
      <c r="B67" s="2"/>
      <c r="C67" s="490"/>
      <c r="D67" s="491"/>
      <c r="E67" s="491"/>
      <c r="F67" s="491"/>
      <c r="G67" s="491"/>
      <c r="H67" s="511"/>
      <c r="I67" s="490"/>
      <c r="J67" s="506"/>
    </row>
    <row r="68" spans="4:11" ht="6.75" customHeight="1">
      <c r="D68" s="13"/>
      <c r="E68" s="13"/>
      <c r="F68" s="13"/>
      <c r="G68" s="13"/>
      <c r="H68" s="13"/>
      <c r="I68" s="13"/>
      <c r="J68" s="13"/>
      <c r="K68" s="13"/>
    </row>
    <row r="69" spans="3:11" ht="13.5" thickBot="1">
      <c r="C69" s="528" t="s">
        <v>1052</v>
      </c>
      <c r="D69" s="528"/>
      <c r="E69" s="528"/>
      <c r="F69" s="528"/>
      <c r="G69" s="528"/>
      <c r="H69" s="528"/>
      <c r="I69" s="541" t="s">
        <v>1053</v>
      </c>
      <c r="J69" s="528"/>
      <c r="K69" s="16"/>
    </row>
    <row r="70" spans="1:10" ht="13.5" thickBot="1">
      <c r="A70" s="17"/>
      <c r="B70" s="18"/>
      <c r="C70" s="517"/>
      <c r="D70" s="518"/>
      <c r="E70" s="517"/>
      <c r="F70" s="518"/>
      <c r="G70" s="519"/>
      <c r="H70" s="520"/>
      <c r="I70" s="517"/>
      <c r="J70" s="518"/>
    </row>
    <row r="71" spans="1:10" ht="12.75">
      <c r="A71" s="514" t="s">
        <v>398</v>
      </c>
      <c r="B71" s="2"/>
      <c r="C71" s="512"/>
      <c r="D71" s="515"/>
      <c r="E71" s="515"/>
      <c r="F71" s="515"/>
      <c r="G71" s="515"/>
      <c r="H71" s="516"/>
      <c r="I71" s="512"/>
      <c r="J71" s="513"/>
    </row>
    <row r="72" spans="1:10" ht="12.75">
      <c r="A72" s="514"/>
      <c r="B72" s="2"/>
      <c r="C72" s="507"/>
      <c r="D72" s="509"/>
      <c r="E72" s="509"/>
      <c r="F72" s="509"/>
      <c r="G72" s="509"/>
      <c r="H72" s="510"/>
      <c r="I72" s="507"/>
      <c r="J72" s="508"/>
    </row>
    <row r="73" spans="1:10" ht="12.75">
      <c r="A73" s="514"/>
      <c r="B73" s="2"/>
      <c r="C73" s="507"/>
      <c r="D73" s="509"/>
      <c r="E73" s="509"/>
      <c r="F73" s="509"/>
      <c r="G73" s="509"/>
      <c r="H73" s="510"/>
      <c r="I73" s="507"/>
      <c r="J73" s="508"/>
    </row>
    <row r="74" spans="1:10" ht="12.75">
      <c r="A74" s="514"/>
      <c r="B74" s="2"/>
      <c r="C74" s="507"/>
      <c r="D74" s="509"/>
      <c r="E74" s="509"/>
      <c r="F74" s="509"/>
      <c r="G74" s="509"/>
      <c r="H74" s="510"/>
      <c r="I74" s="507"/>
      <c r="J74" s="508"/>
    </row>
    <row r="75" spans="1:10" ht="12.75">
      <c r="A75" s="514"/>
      <c r="B75" s="2"/>
      <c r="C75" s="507"/>
      <c r="D75" s="509"/>
      <c r="E75" s="509"/>
      <c r="F75" s="509"/>
      <c r="G75" s="509"/>
      <c r="H75" s="510"/>
      <c r="I75" s="507"/>
      <c r="J75" s="508"/>
    </row>
    <row r="76" spans="1:10" ht="12.75">
      <c r="A76" s="514"/>
      <c r="B76" s="2"/>
      <c r="C76" s="507"/>
      <c r="D76" s="509"/>
      <c r="E76" s="509"/>
      <c r="F76" s="509"/>
      <c r="G76" s="509"/>
      <c r="H76" s="510"/>
      <c r="I76" s="507"/>
      <c r="J76" s="508"/>
    </row>
    <row r="77" spans="1:10" ht="13.5" thickBot="1">
      <c r="A77" s="514"/>
      <c r="B77" s="2"/>
      <c r="C77" s="490"/>
      <c r="D77" s="491"/>
      <c r="E77" s="491"/>
      <c r="F77" s="491"/>
      <c r="G77" s="491"/>
      <c r="H77" s="511"/>
      <c r="I77" s="490"/>
      <c r="J77" s="506"/>
    </row>
    <row r="78" spans="4:11" ht="10.5" customHeight="1">
      <c r="D78" s="13"/>
      <c r="E78" s="13"/>
      <c r="F78" s="13"/>
      <c r="G78" s="13"/>
      <c r="H78" s="13"/>
      <c r="I78" s="13"/>
      <c r="J78" s="13"/>
      <c r="K78" s="13"/>
    </row>
    <row r="79" spans="1:11" ht="15.75">
      <c r="A79" s="27" t="s">
        <v>131</v>
      </c>
      <c r="H79" s="410"/>
      <c r="I79" s="410"/>
      <c r="J79" s="13"/>
      <c r="K79" s="13"/>
    </row>
    <row r="80" spans="1:11" ht="12.75">
      <c r="A80" s="476" t="s">
        <v>561</v>
      </c>
      <c r="B80" s="476"/>
      <c r="C80" s="476"/>
      <c r="D80" s="476"/>
      <c r="E80" s="476"/>
      <c r="F80" s="476"/>
      <c r="G80" s="476"/>
      <c r="H80" s="476"/>
      <c r="I80" s="476"/>
      <c r="J80" s="476"/>
      <c r="K80" s="476"/>
    </row>
    <row r="81" spans="1:11" ht="7.5" customHeight="1">
      <c r="A81" s="19"/>
      <c r="B81" s="19"/>
      <c r="C81" s="19"/>
      <c r="D81" s="19"/>
      <c r="E81" s="19"/>
      <c r="F81" s="19"/>
      <c r="G81" s="19"/>
      <c r="H81" s="19"/>
      <c r="I81" s="19"/>
      <c r="J81" s="19"/>
      <c r="K81" s="19"/>
    </row>
    <row r="82" spans="3:11" ht="12.75">
      <c r="C82" s="6" t="s">
        <v>562</v>
      </c>
      <c r="F82" s="13"/>
      <c r="G82" s="13"/>
      <c r="H82" s="13"/>
      <c r="I82" s="13"/>
      <c r="J82" s="13"/>
      <c r="K82" s="13"/>
    </row>
    <row r="83" spans="4:11" ht="10.5" customHeight="1">
      <c r="D83" s="13"/>
      <c r="E83" s="13"/>
      <c r="F83" s="13"/>
      <c r="G83" s="13"/>
      <c r="H83" s="13"/>
      <c r="I83" s="13"/>
      <c r="J83" s="13"/>
      <c r="K83" s="13"/>
    </row>
    <row r="84" spans="3:11" ht="12.75">
      <c r="C84" s="410" t="s">
        <v>1173</v>
      </c>
      <c r="D84" s="410"/>
      <c r="E84" s="410"/>
      <c r="F84" s="410"/>
      <c r="G84" s="410"/>
      <c r="H84" s="410"/>
      <c r="I84" s="410"/>
      <c r="J84" s="410"/>
      <c r="K84" s="410"/>
    </row>
    <row r="85" spans="3:11" ht="12.75">
      <c r="C85" s="410"/>
      <c r="D85" s="410"/>
      <c r="E85" s="410"/>
      <c r="F85" s="410"/>
      <c r="G85" s="410"/>
      <c r="H85" s="410"/>
      <c r="I85" s="410"/>
      <c r="J85" s="410"/>
      <c r="K85" s="410"/>
    </row>
    <row r="86" spans="3:11" ht="12.75">
      <c r="C86" s="410"/>
      <c r="D86" s="410"/>
      <c r="E86" s="410"/>
      <c r="F86" s="410"/>
      <c r="G86" s="410"/>
      <c r="H86" s="410"/>
      <c r="I86" s="410"/>
      <c r="J86" s="410"/>
      <c r="K86" s="410"/>
    </row>
    <row r="87" spans="3:11" ht="12.75">
      <c r="C87" s="410"/>
      <c r="D87" s="410"/>
      <c r="E87" s="410"/>
      <c r="F87" s="410"/>
      <c r="G87" s="410"/>
      <c r="H87" s="410"/>
      <c r="I87" s="410"/>
      <c r="J87" s="410"/>
      <c r="K87" s="410"/>
    </row>
    <row r="88" spans="3:11" ht="12.75">
      <c r="C88" s="410"/>
      <c r="D88" s="410"/>
      <c r="E88" s="410"/>
      <c r="F88" s="410"/>
      <c r="G88" s="410"/>
      <c r="H88" s="410"/>
      <c r="I88" s="410"/>
      <c r="J88" s="410"/>
      <c r="K88" s="410"/>
    </row>
    <row r="89" spans="3:11" ht="12.75">
      <c r="C89" s="410"/>
      <c r="D89" s="410"/>
      <c r="E89" s="410"/>
      <c r="F89" s="410"/>
      <c r="G89" s="410"/>
      <c r="H89" s="410"/>
      <c r="I89" s="410"/>
      <c r="J89" s="410"/>
      <c r="K89" s="410"/>
    </row>
    <row r="90" spans="3:11" ht="12.75">
      <c r="C90" s="410"/>
      <c r="D90" s="410"/>
      <c r="E90" s="410"/>
      <c r="F90" s="410"/>
      <c r="G90" s="410"/>
      <c r="H90" s="410"/>
      <c r="I90" s="410"/>
      <c r="J90" s="410"/>
      <c r="K90" s="410"/>
    </row>
    <row r="91" spans="3:11" ht="12.75">
      <c r="C91" s="410"/>
      <c r="D91" s="410"/>
      <c r="E91" s="410"/>
      <c r="F91" s="410"/>
      <c r="G91" s="410"/>
      <c r="H91" s="410"/>
      <c r="I91" s="410"/>
      <c r="J91" s="410"/>
      <c r="K91" s="410"/>
    </row>
    <row r="92" spans="3:11" ht="12.75">
      <c r="C92" s="410"/>
      <c r="D92" s="410"/>
      <c r="E92" s="410"/>
      <c r="F92" s="410"/>
      <c r="G92" s="410"/>
      <c r="H92" s="410"/>
      <c r="I92" s="410"/>
      <c r="J92" s="410"/>
      <c r="K92" s="410"/>
    </row>
    <row r="93" spans="3:11" ht="9" customHeight="1">
      <c r="C93" s="13"/>
      <c r="D93" s="13"/>
      <c r="E93" s="13"/>
      <c r="F93" s="13"/>
      <c r="G93" s="13"/>
      <c r="H93" s="13"/>
      <c r="I93" s="13"/>
      <c r="J93" s="13"/>
      <c r="K93" s="13"/>
    </row>
    <row r="94" spans="2:11" ht="12.75" customHeight="1">
      <c r="B94" s="13"/>
      <c r="C94" s="410" t="s">
        <v>787</v>
      </c>
      <c r="D94" s="410"/>
      <c r="E94" s="410"/>
      <c r="F94" s="410"/>
      <c r="G94" s="410"/>
      <c r="H94" s="410"/>
      <c r="I94" s="410"/>
      <c r="J94" s="410"/>
      <c r="K94" s="410"/>
    </row>
    <row r="95" spans="1:11" ht="12.75">
      <c r="A95" s="13"/>
      <c r="B95" s="13"/>
      <c r="C95" s="410"/>
      <c r="D95" s="410"/>
      <c r="E95" s="410"/>
      <c r="F95" s="410"/>
      <c r="G95" s="410"/>
      <c r="H95" s="410"/>
      <c r="I95" s="410"/>
      <c r="J95" s="410"/>
      <c r="K95" s="410"/>
    </row>
    <row r="96" ht="15.75">
      <c r="A96" s="27" t="s">
        <v>132</v>
      </c>
    </row>
    <row r="97" spans="1:11" ht="12.75">
      <c r="A97" s="505" t="s">
        <v>1174</v>
      </c>
      <c r="B97" s="505"/>
      <c r="C97" s="505"/>
      <c r="D97" s="505"/>
      <c r="E97" s="505"/>
      <c r="F97" s="505"/>
      <c r="G97" s="505"/>
      <c r="H97" s="505"/>
      <c r="I97" s="505"/>
      <c r="J97" s="505"/>
      <c r="K97" s="505"/>
    </row>
    <row r="98" spans="1:11" ht="12.75">
      <c r="A98" s="505"/>
      <c r="B98" s="505"/>
      <c r="C98" s="505"/>
      <c r="D98" s="505"/>
      <c r="E98" s="505"/>
      <c r="F98" s="505"/>
      <c r="G98" s="505"/>
      <c r="H98" s="505"/>
      <c r="I98" s="505"/>
      <c r="J98" s="505"/>
      <c r="K98" s="505"/>
    </row>
    <row r="99" spans="1:11" ht="12.75">
      <c r="A99" s="13"/>
      <c r="B99" s="13"/>
      <c r="C99" s="20"/>
      <c r="D99" s="20"/>
      <c r="E99" s="20"/>
      <c r="F99" s="20"/>
      <c r="G99" s="20"/>
      <c r="H99" s="20"/>
      <c r="I99" s="20"/>
      <c r="J99" s="20"/>
      <c r="K99" s="20"/>
    </row>
    <row r="100" spans="1:11" s="99" customFormat="1" ht="14.25" customHeight="1">
      <c r="A100" s="19"/>
      <c r="B100" s="411" t="s">
        <v>506</v>
      </c>
      <c r="C100" s="411"/>
      <c r="D100" s="411"/>
      <c r="E100" s="411"/>
      <c r="F100" s="411"/>
      <c r="G100" s="411"/>
      <c r="H100" s="411"/>
      <c r="I100" s="411"/>
      <c r="J100" s="411"/>
      <c r="K100" s="411"/>
    </row>
    <row r="101" spans="2:11" s="99" customFormat="1" ht="12.75">
      <c r="B101" s="411"/>
      <c r="C101" s="411"/>
      <c r="D101" s="411"/>
      <c r="E101" s="411"/>
      <c r="F101" s="411"/>
      <c r="G101" s="411"/>
      <c r="H101" s="411"/>
      <c r="I101" s="411"/>
      <c r="J101" s="411"/>
      <c r="K101" s="411"/>
    </row>
    <row r="102" spans="1:11" s="99" customFormat="1" ht="15.75">
      <c r="A102" s="29"/>
      <c r="B102" s="411"/>
      <c r="C102" s="411"/>
      <c r="D102" s="411"/>
      <c r="E102" s="411"/>
      <c r="F102" s="411"/>
      <c r="G102" s="411"/>
      <c r="H102" s="411"/>
      <c r="I102" s="411"/>
      <c r="J102" s="411"/>
      <c r="K102" s="411"/>
    </row>
    <row r="103" spans="1:11" s="99" customFormat="1" ht="15.75">
      <c r="A103" s="29"/>
      <c r="B103" s="411"/>
      <c r="C103" s="411"/>
      <c r="D103" s="411"/>
      <c r="E103" s="411"/>
      <c r="F103" s="411"/>
      <c r="G103" s="411"/>
      <c r="H103" s="411"/>
      <c r="I103" s="411"/>
      <c r="J103" s="411"/>
      <c r="K103" s="411"/>
    </row>
    <row r="104" spans="1:11" s="99" customFormat="1" ht="15.75">
      <c r="A104" s="29"/>
      <c r="B104" s="411"/>
      <c r="C104" s="411"/>
      <c r="D104" s="411"/>
      <c r="E104" s="411"/>
      <c r="F104" s="411"/>
      <c r="G104" s="411"/>
      <c r="H104" s="411"/>
      <c r="I104" s="411"/>
      <c r="J104" s="411"/>
      <c r="K104" s="411"/>
    </row>
    <row r="105" spans="1:11" s="99" customFormat="1" ht="12.75">
      <c r="A105" s="19"/>
      <c r="B105" s="411"/>
      <c r="C105" s="411"/>
      <c r="D105" s="411"/>
      <c r="E105" s="411"/>
      <c r="F105" s="411"/>
      <c r="G105" s="411"/>
      <c r="H105" s="411"/>
      <c r="I105" s="411"/>
      <c r="J105" s="411"/>
      <c r="K105" s="411"/>
    </row>
    <row r="106" spans="2:12" s="99" customFormat="1" ht="12.75">
      <c r="B106" s="411"/>
      <c r="C106" s="411"/>
      <c r="D106" s="411"/>
      <c r="E106" s="411"/>
      <c r="F106" s="411"/>
      <c r="G106" s="411"/>
      <c r="H106" s="411"/>
      <c r="I106" s="411"/>
      <c r="J106" s="411"/>
      <c r="K106" s="411"/>
      <c r="L106" s="134"/>
    </row>
    <row r="107" spans="1:12" s="99" customFormat="1" ht="12.75">
      <c r="A107" s="19"/>
      <c r="B107" s="411" t="s">
        <v>507</v>
      </c>
      <c r="C107" s="411"/>
      <c r="D107" s="411"/>
      <c r="E107" s="411"/>
      <c r="F107" s="411"/>
      <c r="G107" s="411"/>
      <c r="H107" s="411"/>
      <c r="I107" s="411"/>
      <c r="J107" s="411"/>
      <c r="K107" s="411"/>
      <c r="L107" s="134"/>
    </row>
    <row r="108" spans="1:11" s="99" customFormat="1" ht="12.75">
      <c r="A108" s="19"/>
      <c r="B108" s="411"/>
      <c r="C108" s="411"/>
      <c r="D108" s="411"/>
      <c r="E108" s="411"/>
      <c r="F108" s="411"/>
      <c r="G108" s="411"/>
      <c r="H108" s="411"/>
      <c r="I108" s="411"/>
      <c r="J108" s="411"/>
      <c r="K108" s="411"/>
    </row>
    <row r="109" spans="1:11" s="99" customFormat="1" ht="12.75">
      <c r="A109" s="19"/>
      <c r="B109" s="411"/>
      <c r="C109" s="411"/>
      <c r="D109" s="411"/>
      <c r="E109" s="411"/>
      <c r="F109" s="411"/>
      <c r="G109" s="411"/>
      <c r="H109" s="411"/>
      <c r="I109" s="411"/>
      <c r="J109" s="411"/>
      <c r="K109" s="411"/>
    </row>
    <row r="110" spans="1:11" s="99" customFormat="1" ht="12.75">
      <c r="A110" s="19"/>
      <c r="B110" s="411"/>
      <c r="C110" s="411"/>
      <c r="D110" s="411"/>
      <c r="E110" s="411"/>
      <c r="F110" s="411"/>
      <c r="G110" s="411"/>
      <c r="H110" s="411"/>
      <c r="I110" s="411"/>
      <c r="J110" s="411"/>
      <c r="K110" s="411"/>
    </row>
    <row r="111" spans="1:11" s="99" customFormat="1" ht="12.75">
      <c r="A111" s="19"/>
      <c r="B111" s="411"/>
      <c r="C111" s="411"/>
      <c r="D111" s="411"/>
      <c r="E111" s="411"/>
      <c r="F111" s="411"/>
      <c r="G111" s="411"/>
      <c r="H111" s="411"/>
      <c r="I111" s="411"/>
      <c r="J111" s="411"/>
      <c r="K111" s="411"/>
    </row>
    <row r="112" spans="1:11" s="99" customFormat="1" ht="12.75">
      <c r="A112" s="19"/>
      <c r="B112" s="411"/>
      <c r="C112" s="411"/>
      <c r="D112" s="411"/>
      <c r="E112" s="411"/>
      <c r="F112" s="411"/>
      <c r="G112" s="411"/>
      <c r="H112" s="411"/>
      <c r="I112" s="411"/>
      <c r="J112" s="411"/>
      <c r="K112" s="411"/>
    </row>
    <row r="113" spans="1:12" s="99" customFormat="1" ht="12.75">
      <c r="A113" s="19"/>
      <c r="B113" s="411"/>
      <c r="C113" s="411"/>
      <c r="D113" s="411"/>
      <c r="E113" s="411"/>
      <c r="F113" s="411"/>
      <c r="G113" s="411"/>
      <c r="H113" s="411"/>
      <c r="I113" s="411"/>
      <c r="J113" s="411"/>
      <c r="K113" s="411"/>
      <c r="L113" s="134"/>
    </row>
    <row r="114" spans="1:13" s="99" customFormat="1" ht="12.75">
      <c r="A114" s="19"/>
      <c r="B114" s="133"/>
      <c r="C114" s="133"/>
      <c r="D114" s="133"/>
      <c r="E114" s="133"/>
      <c r="F114" s="133"/>
      <c r="G114" s="133"/>
      <c r="H114" s="133"/>
      <c r="I114" s="133"/>
      <c r="J114" s="133"/>
      <c r="K114" s="133"/>
      <c r="L114" s="134"/>
      <c r="M114" s="135"/>
    </row>
    <row r="115" spans="1:13" s="99" customFormat="1" ht="12.75" customHeight="1">
      <c r="A115" s="19"/>
      <c r="B115" s="411" t="s">
        <v>512</v>
      </c>
      <c r="C115" s="411"/>
      <c r="D115" s="411"/>
      <c r="E115" s="411"/>
      <c r="F115" s="411"/>
      <c r="G115" s="411"/>
      <c r="H115" s="411"/>
      <c r="I115" s="411"/>
      <c r="J115" s="411"/>
      <c r="K115" s="411"/>
      <c r="L115" s="134"/>
      <c r="M115" s="135"/>
    </row>
    <row r="116" spans="1:13" s="99" customFormat="1" ht="12.75" customHeight="1">
      <c r="A116" s="19"/>
      <c r="B116" s="411"/>
      <c r="C116" s="409"/>
      <c r="D116" s="411"/>
      <c r="E116" s="411"/>
      <c r="F116" s="411"/>
      <c r="G116" s="411"/>
      <c r="H116" s="411"/>
      <c r="I116" s="411"/>
      <c r="J116" s="411"/>
      <c r="K116" s="411"/>
      <c r="L116" s="134"/>
      <c r="M116" s="135"/>
    </row>
    <row r="117" spans="1:13" s="99" customFormat="1" ht="12.75">
      <c r="A117" s="19"/>
      <c r="B117" s="411"/>
      <c r="C117" s="411"/>
      <c r="D117" s="411"/>
      <c r="E117" s="411"/>
      <c r="F117" s="411"/>
      <c r="G117" s="411"/>
      <c r="H117" s="411"/>
      <c r="I117" s="411"/>
      <c r="J117" s="411"/>
      <c r="K117" s="411"/>
      <c r="L117" s="134"/>
      <c r="M117" s="135"/>
    </row>
    <row r="118" spans="1:13" s="99" customFormat="1" ht="12.75">
      <c r="A118" s="19"/>
      <c r="B118" s="411"/>
      <c r="C118" s="411"/>
      <c r="D118" s="411"/>
      <c r="E118" s="411"/>
      <c r="F118" s="411"/>
      <c r="G118" s="411"/>
      <c r="H118" s="411"/>
      <c r="I118" s="411"/>
      <c r="J118" s="411"/>
      <c r="K118" s="411"/>
      <c r="L118" s="134"/>
      <c r="M118" s="135"/>
    </row>
    <row r="119" spans="1:13" s="99" customFormat="1" ht="12.75">
      <c r="A119" s="19"/>
      <c r="B119" s="133"/>
      <c r="C119" s="133"/>
      <c r="D119" s="133"/>
      <c r="E119" s="133"/>
      <c r="F119" s="133"/>
      <c r="G119" s="133"/>
      <c r="H119" s="133"/>
      <c r="I119" s="133"/>
      <c r="J119" s="133"/>
      <c r="K119" s="133"/>
      <c r="L119" s="134"/>
      <c r="M119" s="135"/>
    </row>
    <row r="120" spans="1:13" s="99" customFormat="1" ht="12.75">
      <c r="A120" s="19"/>
      <c r="B120" s="411" t="s">
        <v>513</v>
      </c>
      <c r="C120" s="411"/>
      <c r="D120" s="411"/>
      <c r="E120" s="411"/>
      <c r="F120" s="411"/>
      <c r="G120" s="411"/>
      <c r="H120" s="411"/>
      <c r="I120" s="411"/>
      <c r="J120" s="411"/>
      <c r="K120" s="411"/>
      <c r="L120" s="134"/>
      <c r="M120" s="135"/>
    </row>
    <row r="121" spans="1:13" s="99" customFormat="1" ht="12.75">
      <c r="A121" s="19"/>
      <c r="B121" s="411"/>
      <c r="C121" s="411"/>
      <c r="D121" s="411"/>
      <c r="E121" s="411"/>
      <c r="F121" s="411"/>
      <c r="G121" s="411"/>
      <c r="H121" s="411"/>
      <c r="I121" s="411"/>
      <c r="J121" s="411"/>
      <c r="K121" s="411"/>
      <c r="L121" s="134"/>
      <c r="M121" s="135"/>
    </row>
    <row r="122" spans="1:13" s="99" customFormat="1" ht="12.75">
      <c r="A122" s="19"/>
      <c r="B122" s="411"/>
      <c r="C122" s="411"/>
      <c r="D122" s="411"/>
      <c r="E122" s="411"/>
      <c r="F122" s="411"/>
      <c r="G122" s="411"/>
      <c r="H122" s="411"/>
      <c r="I122" s="411"/>
      <c r="J122" s="411"/>
      <c r="K122" s="411"/>
      <c r="L122" s="134"/>
      <c r="M122" s="135"/>
    </row>
    <row r="123" spans="1:13" s="99" customFormat="1" ht="12.75">
      <c r="A123" s="19"/>
      <c r="B123" s="411"/>
      <c r="C123" s="411"/>
      <c r="D123" s="411"/>
      <c r="E123" s="411"/>
      <c r="F123" s="411"/>
      <c r="G123" s="411"/>
      <c r="H123" s="411"/>
      <c r="I123" s="411"/>
      <c r="J123" s="411"/>
      <c r="K123" s="411"/>
      <c r="L123" s="134"/>
      <c r="M123" s="135"/>
    </row>
    <row r="124" spans="1:11" s="122" customFormat="1" ht="12.75">
      <c r="A124" s="28"/>
      <c r="B124" s="411"/>
      <c r="C124" s="411"/>
      <c r="D124" s="411"/>
      <c r="E124" s="411"/>
      <c r="F124" s="411"/>
      <c r="G124" s="411"/>
      <c r="H124" s="411"/>
      <c r="I124" s="411"/>
      <c r="J124" s="411"/>
      <c r="K124" s="411"/>
    </row>
    <row r="125" spans="1:11" ht="12.75">
      <c r="A125" s="488"/>
      <c r="B125" s="488"/>
      <c r="C125" s="488"/>
      <c r="D125" s="488"/>
      <c r="E125" s="488"/>
      <c r="F125" s="488"/>
      <c r="G125" s="488"/>
      <c r="H125" s="488"/>
      <c r="I125" s="488"/>
      <c r="J125" s="488"/>
      <c r="K125" s="488"/>
    </row>
    <row r="126" ht="12.75">
      <c r="A126" s="11" t="s">
        <v>686</v>
      </c>
    </row>
    <row r="127" spans="1:11" ht="12.75">
      <c r="A127" s="479"/>
      <c r="B127" s="480"/>
      <c r="C127" s="480"/>
      <c r="D127" s="480"/>
      <c r="E127" s="480"/>
      <c r="F127" s="480"/>
      <c r="G127" s="480"/>
      <c r="H127" s="480"/>
      <c r="I127" s="480"/>
      <c r="J127" s="480"/>
      <c r="K127" s="481"/>
    </row>
    <row r="128" spans="1:11" ht="12.75">
      <c r="A128" s="482"/>
      <c r="B128" s="483"/>
      <c r="C128" s="483"/>
      <c r="D128" s="483"/>
      <c r="E128" s="483"/>
      <c r="F128" s="483"/>
      <c r="G128" s="483"/>
      <c r="H128" s="483"/>
      <c r="I128" s="483"/>
      <c r="J128" s="483"/>
      <c r="K128" s="484"/>
    </row>
    <row r="129" spans="1:11" ht="12.75">
      <c r="A129" s="482"/>
      <c r="B129" s="483"/>
      <c r="C129" s="483"/>
      <c r="D129" s="483"/>
      <c r="E129" s="483"/>
      <c r="F129" s="483"/>
      <c r="G129" s="483"/>
      <c r="H129" s="483"/>
      <c r="I129" s="483"/>
      <c r="J129" s="483"/>
      <c r="K129" s="484"/>
    </row>
    <row r="130" spans="1:11" ht="12.75">
      <c r="A130" s="482"/>
      <c r="B130" s="483"/>
      <c r="C130" s="483"/>
      <c r="D130" s="483"/>
      <c r="E130" s="483"/>
      <c r="F130" s="483"/>
      <c r="G130" s="483"/>
      <c r="H130" s="483"/>
      <c r="I130" s="483"/>
      <c r="J130" s="483"/>
      <c r="K130" s="484"/>
    </row>
    <row r="131" spans="1:11" ht="12.75">
      <c r="A131" s="482"/>
      <c r="B131" s="483"/>
      <c r="C131" s="483"/>
      <c r="D131" s="483"/>
      <c r="E131" s="483"/>
      <c r="F131" s="483"/>
      <c r="G131" s="483"/>
      <c r="H131" s="483"/>
      <c r="I131" s="483"/>
      <c r="J131" s="483"/>
      <c r="K131" s="484"/>
    </row>
    <row r="132" spans="1:11" ht="12.75">
      <c r="A132" s="482"/>
      <c r="B132" s="483"/>
      <c r="C132" s="483"/>
      <c r="D132" s="483"/>
      <c r="E132" s="483"/>
      <c r="F132" s="483"/>
      <c r="G132" s="483"/>
      <c r="H132" s="483"/>
      <c r="I132" s="483"/>
      <c r="J132" s="483"/>
      <c r="K132" s="484"/>
    </row>
    <row r="133" spans="1:11" ht="12.75">
      <c r="A133" s="482"/>
      <c r="B133" s="483"/>
      <c r="C133" s="483"/>
      <c r="D133" s="483"/>
      <c r="E133" s="483"/>
      <c r="F133" s="483"/>
      <c r="G133" s="483"/>
      <c r="H133" s="483"/>
      <c r="I133" s="483"/>
      <c r="J133" s="483"/>
      <c r="K133" s="484"/>
    </row>
    <row r="134" spans="1:11" ht="12.75">
      <c r="A134" s="482"/>
      <c r="B134" s="483"/>
      <c r="C134" s="483"/>
      <c r="D134" s="483"/>
      <c r="E134" s="483"/>
      <c r="F134" s="483"/>
      <c r="G134" s="483"/>
      <c r="H134" s="483"/>
      <c r="I134" s="483"/>
      <c r="J134" s="483"/>
      <c r="K134" s="484"/>
    </row>
    <row r="135" spans="1:11" ht="12.75">
      <c r="A135" s="482"/>
      <c r="B135" s="483"/>
      <c r="C135" s="483"/>
      <c r="D135" s="483"/>
      <c r="E135" s="483"/>
      <c r="F135" s="483"/>
      <c r="G135" s="483"/>
      <c r="H135" s="483"/>
      <c r="I135" s="483"/>
      <c r="J135" s="483"/>
      <c r="K135" s="484"/>
    </row>
    <row r="136" spans="1:11" ht="12.75">
      <c r="A136" s="482"/>
      <c r="B136" s="483"/>
      <c r="C136" s="483"/>
      <c r="D136" s="483"/>
      <c r="E136" s="483"/>
      <c r="F136" s="483"/>
      <c r="G136" s="483"/>
      <c r="H136" s="483"/>
      <c r="I136" s="483"/>
      <c r="J136" s="483"/>
      <c r="K136" s="484"/>
    </row>
    <row r="137" spans="1:11" ht="12.75">
      <c r="A137" s="485"/>
      <c r="B137" s="486"/>
      <c r="C137" s="486"/>
      <c r="D137" s="486"/>
      <c r="E137" s="486"/>
      <c r="F137" s="486"/>
      <c r="G137" s="486"/>
      <c r="H137" s="486"/>
      <c r="I137" s="486"/>
      <c r="J137" s="486"/>
      <c r="K137" s="487"/>
    </row>
    <row r="138" spans="1:11" ht="18">
      <c r="A138" s="489" t="s">
        <v>837</v>
      </c>
      <c r="B138" s="489"/>
      <c r="C138" s="489"/>
      <c r="D138" s="489"/>
      <c r="E138" s="489"/>
      <c r="F138" s="489"/>
      <c r="G138" s="489"/>
      <c r="H138" s="489"/>
      <c r="I138" s="489"/>
      <c r="J138" s="489"/>
      <c r="K138" s="489"/>
    </row>
    <row r="139" spans="1:11" ht="12.75">
      <c r="A139" s="410" t="s">
        <v>19</v>
      </c>
      <c r="B139" s="410"/>
      <c r="C139" s="410"/>
      <c r="D139" s="410"/>
      <c r="E139" s="410"/>
      <c r="F139" s="410"/>
      <c r="G139" s="410"/>
      <c r="H139" s="410"/>
      <c r="I139" s="410"/>
      <c r="J139" s="410"/>
      <c r="K139" s="410"/>
    </row>
    <row r="140" spans="1:11" ht="12.75" customHeight="1">
      <c r="A140" s="410"/>
      <c r="B140" s="410"/>
      <c r="C140" s="410"/>
      <c r="D140" s="410"/>
      <c r="E140" s="410"/>
      <c r="F140" s="410"/>
      <c r="G140" s="410"/>
      <c r="H140" s="410"/>
      <c r="I140" s="410"/>
      <c r="J140" s="410"/>
      <c r="K140" s="410"/>
    </row>
    <row r="141" spans="1:11" ht="12.75">
      <c r="A141" s="3"/>
      <c r="B141" s="3"/>
      <c r="C141" s="3"/>
      <c r="D141" s="3"/>
      <c r="E141" s="3"/>
      <c r="F141" s="3"/>
      <c r="G141" s="3"/>
      <c r="H141" s="3"/>
      <c r="I141" s="3"/>
      <c r="J141" s="3"/>
      <c r="K141" s="3"/>
    </row>
    <row r="142" spans="1:11" ht="15.75">
      <c r="A142" s="75" t="s">
        <v>312</v>
      </c>
      <c r="B142" s="3"/>
      <c r="C142" s="3"/>
      <c r="D142" s="3"/>
      <c r="E142" s="3"/>
      <c r="F142" s="3"/>
      <c r="G142" s="3"/>
      <c r="H142" s="3"/>
      <c r="I142" s="3"/>
      <c r="J142" s="3"/>
      <c r="K142" s="3"/>
    </row>
    <row r="143" spans="1:11" ht="12.75">
      <c r="A143" s="410" t="s">
        <v>741</v>
      </c>
      <c r="B143" s="410"/>
      <c r="C143" s="410"/>
      <c r="D143" s="410"/>
      <c r="E143" s="410"/>
      <c r="F143" s="410"/>
      <c r="G143" s="410"/>
      <c r="H143" s="410"/>
      <c r="I143" s="410"/>
      <c r="J143" s="410"/>
      <c r="K143" s="410"/>
    </row>
    <row r="144" spans="1:11" ht="12.75">
      <c r="A144" s="410"/>
      <c r="B144" s="410"/>
      <c r="C144" s="410"/>
      <c r="D144" s="410"/>
      <c r="E144" s="410"/>
      <c r="F144" s="410"/>
      <c r="G144" s="410"/>
      <c r="H144" s="410"/>
      <c r="I144" s="410"/>
      <c r="J144" s="410"/>
      <c r="K144" s="410"/>
    </row>
    <row r="145" spans="1:11" ht="12.75">
      <c r="A145" s="3"/>
      <c r="B145" s="3"/>
      <c r="C145" s="3"/>
      <c r="D145" s="3"/>
      <c r="E145" s="3"/>
      <c r="F145" s="3"/>
      <c r="G145" s="3"/>
      <c r="H145" s="3"/>
      <c r="I145" s="3"/>
      <c r="J145" s="3"/>
      <c r="K145" s="3"/>
    </row>
    <row r="146" spans="1:11" ht="12.75" customHeight="1">
      <c r="A146" s="3"/>
      <c r="B146" s="3"/>
      <c r="C146" s="499" t="s">
        <v>1163</v>
      </c>
      <c r="D146" s="499"/>
      <c r="E146" s="499"/>
      <c r="F146" s="499"/>
      <c r="G146" s="499"/>
      <c r="H146" s="499"/>
      <c r="I146" s="499"/>
      <c r="J146" s="499"/>
      <c r="K146" s="499"/>
    </row>
    <row r="147" spans="1:11" ht="12.75">
      <c r="A147" s="3"/>
      <c r="B147" s="3"/>
      <c r="C147" s="499"/>
      <c r="D147" s="499"/>
      <c r="E147" s="499"/>
      <c r="F147" s="499"/>
      <c r="G147" s="499"/>
      <c r="H147" s="499"/>
      <c r="I147" s="499"/>
      <c r="J147" s="499"/>
      <c r="K147" s="499"/>
    </row>
    <row r="148" spans="1:11" ht="12.75">
      <c r="A148" s="3"/>
      <c r="B148" s="3"/>
      <c r="C148" s="499"/>
      <c r="D148" s="499"/>
      <c r="E148" s="499"/>
      <c r="F148" s="499"/>
      <c r="G148" s="499"/>
      <c r="H148" s="499"/>
      <c r="I148" s="499"/>
      <c r="J148" s="499"/>
      <c r="K148" s="499"/>
    </row>
    <row r="149" spans="1:11" ht="12.75">
      <c r="A149" s="3"/>
      <c r="B149" s="3"/>
      <c r="C149" s="496" t="s">
        <v>18</v>
      </c>
      <c r="D149" s="496"/>
      <c r="E149" s="496"/>
      <c r="F149" s="496"/>
      <c r="G149" s="496"/>
      <c r="H149" s="496"/>
      <c r="I149" s="496"/>
      <c r="J149" s="496"/>
      <c r="K149" s="496"/>
    </row>
    <row r="150" spans="1:2" ht="12.75">
      <c r="A150" s="3"/>
      <c r="B150" s="3"/>
    </row>
    <row r="151" spans="2:11" ht="16.5" thickBot="1">
      <c r="B151" s="492" t="s">
        <v>839</v>
      </c>
      <c r="C151" s="492"/>
      <c r="D151" s="492"/>
      <c r="E151" s="492"/>
      <c r="F151" s="492"/>
      <c r="G151" s="492"/>
      <c r="H151" s="492"/>
      <c r="I151" s="492"/>
      <c r="J151" s="492"/>
      <c r="K151" s="492"/>
    </row>
    <row r="152" spans="2:11" ht="12.75">
      <c r="B152" s="493"/>
      <c r="C152" s="494"/>
      <c r="D152" s="494"/>
      <c r="E152" s="494"/>
      <c r="F152" s="494"/>
      <c r="G152" s="494"/>
      <c r="H152" s="494"/>
      <c r="I152" s="494"/>
      <c r="J152" s="494"/>
      <c r="K152" s="495"/>
    </row>
    <row r="153" spans="2:11" ht="12.75">
      <c r="B153" s="504"/>
      <c r="C153" s="497"/>
      <c r="D153" s="497"/>
      <c r="E153" s="497"/>
      <c r="F153" s="497"/>
      <c r="G153" s="497"/>
      <c r="H153" s="497"/>
      <c r="I153" s="497"/>
      <c r="J153" s="497"/>
      <c r="K153" s="500"/>
    </row>
    <row r="154" spans="2:11" ht="13.5" thickBot="1">
      <c r="B154" s="501"/>
      <c r="C154" s="502"/>
      <c r="D154" s="502"/>
      <c r="E154" s="502"/>
      <c r="F154" s="502"/>
      <c r="G154" s="502"/>
      <c r="H154" s="502"/>
      <c r="I154" s="502"/>
      <c r="J154" s="502"/>
      <c r="K154" s="503"/>
    </row>
    <row r="155" spans="1:11" ht="12.75">
      <c r="A155" s="3"/>
      <c r="B155" s="3"/>
      <c r="C155" s="3"/>
      <c r="D155" s="3"/>
      <c r="E155" s="3"/>
      <c r="F155" s="3"/>
      <c r="G155" s="3"/>
      <c r="H155" s="3"/>
      <c r="I155" s="3"/>
      <c r="J155" s="3"/>
      <c r="K155" s="3"/>
    </row>
    <row r="156" spans="1:11" ht="15.75">
      <c r="A156" s="75" t="s">
        <v>687</v>
      </c>
      <c r="B156" s="3"/>
      <c r="C156" s="3"/>
      <c r="D156" s="3"/>
      <c r="E156" s="3"/>
      <c r="F156" s="3"/>
      <c r="G156" s="3"/>
      <c r="H156" s="3"/>
      <c r="I156" s="3"/>
      <c r="J156" s="3"/>
      <c r="K156" s="3"/>
    </row>
    <row r="157" spans="1:11" ht="12.75" customHeight="1">
      <c r="A157" s="410" t="s">
        <v>1165</v>
      </c>
      <c r="B157" s="410"/>
      <c r="C157" s="410"/>
      <c r="D157" s="410"/>
      <c r="E157" s="410"/>
      <c r="F157" s="410"/>
      <c r="G157" s="410"/>
      <c r="H157" s="410"/>
      <c r="I157" s="410"/>
      <c r="J157" s="410"/>
      <c r="K157" s="410"/>
    </row>
    <row r="158" spans="1:11" ht="12.75">
      <c r="A158" s="410"/>
      <c r="B158" s="410"/>
      <c r="C158" s="410"/>
      <c r="D158" s="410"/>
      <c r="E158" s="410"/>
      <c r="F158" s="410"/>
      <c r="G158" s="410"/>
      <c r="H158" s="410"/>
      <c r="I158" s="410"/>
      <c r="J158" s="410"/>
      <c r="K158" s="410"/>
    </row>
    <row r="159" spans="1:11" ht="12.75">
      <c r="A159" s="13"/>
      <c r="B159" s="13"/>
      <c r="C159" s="13"/>
      <c r="D159" s="13"/>
      <c r="E159" s="13"/>
      <c r="F159" s="13"/>
      <c r="G159" s="13"/>
      <c r="H159" s="13"/>
      <c r="I159" s="13"/>
      <c r="J159" s="13"/>
      <c r="K159" s="13"/>
    </row>
    <row r="160" spans="1:11" ht="12.75">
      <c r="A160" s="410" t="s">
        <v>1166</v>
      </c>
      <c r="B160" s="410"/>
      <c r="C160" s="410"/>
      <c r="D160" s="410"/>
      <c r="E160" s="410"/>
      <c r="F160" s="410"/>
      <c r="G160" s="410"/>
      <c r="H160" s="410"/>
      <c r="I160" s="410"/>
      <c r="J160" s="410"/>
      <c r="K160" s="410"/>
    </row>
    <row r="161" spans="1:11" ht="12.75">
      <c r="A161" s="410"/>
      <c r="B161" s="410"/>
      <c r="C161" s="410"/>
      <c r="D161" s="410"/>
      <c r="E161" s="410"/>
      <c r="F161" s="410"/>
      <c r="G161" s="410"/>
      <c r="H161" s="410"/>
      <c r="I161" s="410"/>
      <c r="J161" s="410"/>
      <c r="K161" s="410"/>
    </row>
    <row r="162" spans="1:11" ht="12.75">
      <c r="A162" s="13"/>
      <c r="B162" s="13"/>
      <c r="C162" s="13"/>
      <c r="D162" s="13"/>
      <c r="E162" s="13"/>
      <c r="F162" s="13"/>
      <c r="G162" s="13"/>
      <c r="H162" s="13"/>
      <c r="I162" s="13"/>
      <c r="J162" s="13"/>
      <c r="K162" s="13"/>
    </row>
    <row r="163" spans="1:11" ht="12.75">
      <c r="A163" s="496" t="s">
        <v>1167</v>
      </c>
      <c r="B163" s="496"/>
      <c r="C163" s="496"/>
      <c r="D163" s="496"/>
      <c r="E163" s="496"/>
      <c r="F163" s="496"/>
      <c r="G163" s="496"/>
      <c r="H163" s="496"/>
      <c r="I163" s="496"/>
      <c r="J163" s="496"/>
      <c r="K163" s="496"/>
    </row>
    <row r="164" spans="1:11" ht="12.75">
      <c r="A164" s="3"/>
      <c r="B164" s="3"/>
      <c r="C164" s="3"/>
      <c r="D164" s="3"/>
      <c r="E164" s="3"/>
      <c r="F164" s="3"/>
      <c r="G164" s="3"/>
      <c r="H164" s="3"/>
      <c r="I164" s="3"/>
      <c r="J164" s="3"/>
      <c r="K164" s="3"/>
    </row>
    <row r="165" spans="1:11" ht="12.75">
      <c r="A165" s="3"/>
      <c r="B165" s="3"/>
      <c r="C165" s="499" t="s">
        <v>1163</v>
      </c>
      <c r="D165" s="499"/>
      <c r="E165" s="499"/>
      <c r="F165" s="499"/>
      <c r="G165" s="499"/>
      <c r="H165" s="499"/>
      <c r="I165" s="499"/>
      <c r="J165" s="499"/>
      <c r="K165" s="499"/>
    </row>
    <row r="166" spans="1:11" ht="12.75">
      <c r="A166" s="3"/>
      <c r="B166" s="3"/>
      <c r="C166" s="499"/>
      <c r="D166" s="499"/>
      <c r="E166" s="499"/>
      <c r="F166" s="499"/>
      <c r="G166" s="499"/>
      <c r="H166" s="499"/>
      <c r="I166" s="499"/>
      <c r="J166" s="499"/>
      <c r="K166" s="499"/>
    </row>
    <row r="167" spans="1:11" ht="12.75">
      <c r="A167" s="3"/>
      <c r="B167" s="3"/>
      <c r="C167" s="499"/>
      <c r="D167" s="499"/>
      <c r="E167" s="499"/>
      <c r="F167" s="499"/>
      <c r="G167" s="499"/>
      <c r="H167" s="499"/>
      <c r="I167" s="499"/>
      <c r="J167" s="499"/>
      <c r="K167" s="499"/>
    </row>
    <row r="168" spans="1:11" ht="12.75">
      <c r="A168" s="3"/>
      <c r="B168" s="3"/>
      <c r="C168" s="498" t="s">
        <v>514</v>
      </c>
      <c r="D168" s="498"/>
      <c r="E168" s="498"/>
      <c r="F168" s="498"/>
      <c r="G168" s="498"/>
      <c r="H168" s="498"/>
      <c r="I168" s="498"/>
      <c r="J168" s="498"/>
      <c r="K168" s="498"/>
    </row>
    <row r="169" spans="1:11" ht="12.75">
      <c r="A169" s="3"/>
      <c r="B169" s="3"/>
      <c r="C169" s="498"/>
      <c r="D169" s="498"/>
      <c r="E169" s="498"/>
      <c r="F169" s="498"/>
      <c r="G169" s="498"/>
      <c r="H169" s="498"/>
      <c r="I169" s="498"/>
      <c r="J169" s="498"/>
      <c r="K169" s="498"/>
    </row>
    <row r="170" spans="1:11" ht="12.75">
      <c r="A170" s="4"/>
      <c r="B170" s="4"/>
      <c r="C170" s="4"/>
      <c r="D170" s="4"/>
      <c r="E170" s="4"/>
      <c r="F170" s="4"/>
      <c r="G170" s="4"/>
      <c r="H170" s="4"/>
      <c r="I170" s="4"/>
      <c r="J170" s="4"/>
      <c r="K170" s="4"/>
    </row>
    <row r="171" spans="1:11" ht="12.75">
      <c r="A171" s="3"/>
      <c r="B171" s="7"/>
      <c r="C171" s="7"/>
      <c r="D171" s="7"/>
      <c r="E171" s="7"/>
      <c r="F171" s="7"/>
      <c r="G171" s="7"/>
      <c r="H171" s="7"/>
      <c r="I171" s="7"/>
      <c r="J171" s="7"/>
      <c r="K171" s="8"/>
    </row>
    <row r="172" spans="1:11" ht="12.75">
      <c r="A172" s="3"/>
      <c r="B172" s="7"/>
      <c r="C172" s="7"/>
      <c r="D172" s="7"/>
      <c r="E172" s="7"/>
      <c r="F172" s="7"/>
      <c r="G172" s="7"/>
      <c r="H172" s="7"/>
      <c r="I172" s="7"/>
      <c r="J172" s="7"/>
      <c r="K172" s="8"/>
    </row>
    <row r="173" ht="12.75">
      <c r="A173" s="11" t="s">
        <v>838</v>
      </c>
    </row>
    <row r="174" spans="1:11" ht="12.75">
      <c r="A174" s="479"/>
      <c r="B174" s="480"/>
      <c r="C174" s="480"/>
      <c r="D174" s="480"/>
      <c r="E174" s="480"/>
      <c r="F174" s="480"/>
      <c r="G174" s="480"/>
      <c r="H174" s="480"/>
      <c r="I174" s="480"/>
      <c r="J174" s="480"/>
      <c r="K174" s="481"/>
    </row>
    <row r="175" spans="1:11" ht="12.75">
      <c r="A175" s="482"/>
      <c r="B175" s="483"/>
      <c r="C175" s="483"/>
      <c r="D175" s="483"/>
      <c r="E175" s="483"/>
      <c r="F175" s="483"/>
      <c r="G175" s="483"/>
      <c r="H175" s="483"/>
      <c r="I175" s="483"/>
      <c r="J175" s="483"/>
      <c r="K175" s="484"/>
    </row>
    <row r="176" spans="1:11" ht="12.75">
      <c r="A176" s="482"/>
      <c r="B176" s="483"/>
      <c r="C176" s="483"/>
      <c r="D176" s="483"/>
      <c r="E176" s="483"/>
      <c r="F176" s="483"/>
      <c r="G176" s="483"/>
      <c r="H176" s="483"/>
      <c r="I176" s="483"/>
      <c r="J176" s="483"/>
      <c r="K176" s="484"/>
    </row>
    <row r="177" spans="1:11" ht="12.75">
      <c r="A177" s="482"/>
      <c r="B177" s="483"/>
      <c r="C177" s="483"/>
      <c r="D177" s="483"/>
      <c r="E177" s="483"/>
      <c r="F177" s="483"/>
      <c r="G177" s="483"/>
      <c r="H177" s="483"/>
      <c r="I177" s="483"/>
      <c r="J177" s="483"/>
      <c r="K177" s="484"/>
    </row>
    <row r="178" spans="1:11" ht="12.75">
      <c r="A178" s="482"/>
      <c r="B178" s="483"/>
      <c r="C178" s="483"/>
      <c r="D178" s="483"/>
      <c r="E178" s="483"/>
      <c r="F178" s="483"/>
      <c r="G178" s="483"/>
      <c r="H178" s="483"/>
      <c r="I178" s="483"/>
      <c r="J178" s="483"/>
      <c r="K178" s="484"/>
    </row>
    <row r="179" spans="1:11" ht="12.75">
      <c r="A179" s="482"/>
      <c r="B179" s="483"/>
      <c r="C179" s="483"/>
      <c r="D179" s="483"/>
      <c r="E179" s="483"/>
      <c r="F179" s="483"/>
      <c r="G179" s="483"/>
      <c r="H179" s="483"/>
      <c r="I179" s="483"/>
      <c r="J179" s="483"/>
      <c r="K179" s="484"/>
    </row>
    <row r="180" spans="1:11" ht="12.75">
      <c r="A180" s="482"/>
      <c r="B180" s="483"/>
      <c r="C180" s="483"/>
      <c r="D180" s="483"/>
      <c r="E180" s="483"/>
      <c r="F180" s="483"/>
      <c r="G180" s="483"/>
      <c r="H180" s="483"/>
      <c r="I180" s="483"/>
      <c r="J180" s="483"/>
      <c r="K180" s="484"/>
    </row>
    <row r="181" spans="1:11" ht="12.75">
      <c r="A181" s="482"/>
      <c r="B181" s="483"/>
      <c r="C181" s="483"/>
      <c r="D181" s="483"/>
      <c r="E181" s="483"/>
      <c r="F181" s="483"/>
      <c r="G181" s="483"/>
      <c r="H181" s="483"/>
      <c r="I181" s="483"/>
      <c r="J181" s="483"/>
      <c r="K181" s="484"/>
    </row>
    <row r="182" spans="1:11" ht="12.75">
      <c r="A182" s="485"/>
      <c r="B182" s="486"/>
      <c r="C182" s="486"/>
      <c r="D182" s="486"/>
      <c r="E182" s="486"/>
      <c r="F182" s="486"/>
      <c r="G182" s="486"/>
      <c r="H182" s="486"/>
      <c r="I182" s="486"/>
      <c r="J182" s="486"/>
      <c r="K182" s="487"/>
    </row>
    <row r="183" spans="1:11" ht="12.75">
      <c r="A183" s="3"/>
      <c r="B183" s="7"/>
      <c r="C183" s="7"/>
      <c r="D183" s="7"/>
      <c r="E183" s="7"/>
      <c r="F183" s="7"/>
      <c r="G183" s="7"/>
      <c r="H183" s="7"/>
      <c r="I183" s="7"/>
      <c r="J183" s="7"/>
      <c r="K183" s="8"/>
    </row>
    <row r="184" spans="1:11" ht="12.75">
      <c r="A184" s="3"/>
      <c r="B184" s="7"/>
      <c r="C184" s="7"/>
      <c r="D184" s="7"/>
      <c r="E184" s="7"/>
      <c r="F184" s="7"/>
      <c r="G184" s="7"/>
      <c r="H184" s="7"/>
      <c r="I184" s="7"/>
      <c r="J184" s="7"/>
      <c r="K184" s="8"/>
    </row>
  </sheetData>
  <sheetProtection/>
  <mergeCells count="158">
    <mergeCell ref="A30:C30"/>
    <mergeCell ref="A31:C31"/>
    <mergeCell ref="D31:F31"/>
    <mergeCell ref="G31:I31"/>
    <mergeCell ref="G30:I30"/>
    <mergeCell ref="B27:K27"/>
    <mergeCell ref="J29:K29"/>
    <mergeCell ref="J28:K28"/>
    <mergeCell ref="A28:I28"/>
    <mergeCell ref="A29:C29"/>
    <mergeCell ref="G29:I29"/>
    <mergeCell ref="G32:I32"/>
    <mergeCell ref="D30:F30"/>
    <mergeCell ref="D29:F29"/>
    <mergeCell ref="J30:K30"/>
    <mergeCell ref="D32:F32"/>
    <mergeCell ref="J31:K31"/>
    <mergeCell ref="J32:K32"/>
    <mergeCell ref="C146:K148"/>
    <mergeCell ref="I34:J34"/>
    <mergeCell ref="A44:K47"/>
    <mergeCell ref="C59:D59"/>
    <mergeCell ref="E59:F59"/>
    <mergeCell ref="G59:H59"/>
    <mergeCell ref="I59:J59"/>
    <mergeCell ref="I58:J58"/>
    <mergeCell ref="C69:H69"/>
    <mergeCell ref="I69:J69"/>
    <mergeCell ref="A36:K39"/>
    <mergeCell ref="B34:D34"/>
    <mergeCell ref="E34:F34"/>
    <mergeCell ref="G34:H34"/>
    <mergeCell ref="A32:C32"/>
    <mergeCell ref="C58:H58"/>
    <mergeCell ref="G6:J6"/>
    <mergeCell ref="D6:E6"/>
    <mergeCell ref="A9:K12"/>
    <mergeCell ref="A13:K15"/>
    <mergeCell ref="A17:K17"/>
    <mergeCell ref="C25:K25"/>
    <mergeCell ref="A19:K20"/>
    <mergeCell ref="C22:K24"/>
    <mergeCell ref="C18:K18"/>
    <mergeCell ref="A1:K1"/>
    <mergeCell ref="A4:C5"/>
    <mergeCell ref="D4:E4"/>
    <mergeCell ref="D5:E5"/>
    <mergeCell ref="G3:J3"/>
    <mergeCell ref="G4:J4"/>
    <mergeCell ref="G5:J5"/>
    <mergeCell ref="A2:G2"/>
    <mergeCell ref="B54:K56"/>
    <mergeCell ref="B51:K53"/>
    <mergeCell ref="B48:K49"/>
    <mergeCell ref="A60:A67"/>
    <mergeCell ref="C60:D60"/>
    <mergeCell ref="E60:F60"/>
    <mergeCell ref="G60:H60"/>
    <mergeCell ref="C62:D62"/>
    <mergeCell ref="E62:F62"/>
    <mergeCell ref="G62:H62"/>
    <mergeCell ref="C64:D64"/>
    <mergeCell ref="E64:F64"/>
    <mergeCell ref="G64:H64"/>
    <mergeCell ref="I60:J60"/>
    <mergeCell ref="C61:D61"/>
    <mergeCell ref="E61:F61"/>
    <mergeCell ref="G61:H61"/>
    <mergeCell ref="I61:J61"/>
    <mergeCell ref="I62:J62"/>
    <mergeCell ref="C63:D63"/>
    <mergeCell ref="E63:F63"/>
    <mergeCell ref="G63:H63"/>
    <mergeCell ref="I63:J63"/>
    <mergeCell ref="I64:J64"/>
    <mergeCell ref="C65:D65"/>
    <mergeCell ref="E65:F65"/>
    <mergeCell ref="G65:H65"/>
    <mergeCell ref="I65:J65"/>
    <mergeCell ref="C66:D66"/>
    <mergeCell ref="E66:F66"/>
    <mergeCell ref="G66:H66"/>
    <mergeCell ref="I66:J66"/>
    <mergeCell ref="C67:D67"/>
    <mergeCell ref="E67:F67"/>
    <mergeCell ref="G67:H67"/>
    <mergeCell ref="I67:J67"/>
    <mergeCell ref="C70:D70"/>
    <mergeCell ref="E70:F70"/>
    <mergeCell ref="G70:H70"/>
    <mergeCell ref="I70:J70"/>
    <mergeCell ref="A71:A77"/>
    <mergeCell ref="C71:D71"/>
    <mergeCell ref="E71:F71"/>
    <mergeCell ref="G71:H71"/>
    <mergeCell ref="C73:D73"/>
    <mergeCell ref="E73:F73"/>
    <mergeCell ref="G73:H73"/>
    <mergeCell ref="C75:D75"/>
    <mergeCell ref="E75:F75"/>
    <mergeCell ref="G75:H75"/>
    <mergeCell ref="I71:J71"/>
    <mergeCell ref="C72:D72"/>
    <mergeCell ref="E72:F72"/>
    <mergeCell ref="G72:H72"/>
    <mergeCell ref="I72:J72"/>
    <mergeCell ref="I73:J73"/>
    <mergeCell ref="C74:D74"/>
    <mergeCell ref="E74:F74"/>
    <mergeCell ref="G74:H74"/>
    <mergeCell ref="I74:J74"/>
    <mergeCell ref="C149:K149"/>
    <mergeCell ref="I77:J77"/>
    <mergeCell ref="I75:J75"/>
    <mergeCell ref="C76:D76"/>
    <mergeCell ref="E76:F76"/>
    <mergeCell ref="G76:H76"/>
    <mergeCell ref="I76:J76"/>
    <mergeCell ref="G77:H77"/>
    <mergeCell ref="E77:F77"/>
    <mergeCell ref="A139:K140"/>
    <mergeCell ref="H79:I79"/>
    <mergeCell ref="A80:K80"/>
    <mergeCell ref="C84:K92"/>
    <mergeCell ref="B107:K113"/>
    <mergeCell ref="A97:K98"/>
    <mergeCell ref="C94:K95"/>
    <mergeCell ref="B100:K106"/>
    <mergeCell ref="C168:K169"/>
    <mergeCell ref="C165:K167"/>
    <mergeCell ref="J153:K153"/>
    <mergeCell ref="B154:C154"/>
    <mergeCell ref="D154:E154"/>
    <mergeCell ref="F154:G154"/>
    <mergeCell ref="H154:I154"/>
    <mergeCell ref="J154:K154"/>
    <mergeCell ref="B153:C153"/>
    <mergeCell ref="D153:E153"/>
    <mergeCell ref="A163:K163"/>
    <mergeCell ref="A160:K161"/>
    <mergeCell ref="F153:G153"/>
    <mergeCell ref="H153:I153"/>
    <mergeCell ref="B152:C152"/>
    <mergeCell ref="D152:E152"/>
    <mergeCell ref="F152:G152"/>
    <mergeCell ref="A157:K158"/>
    <mergeCell ref="H152:I152"/>
    <mergeCell ref="J152:K152"/>
    <mergeCell ref="A174:K182"/>
    <mergeCell ref="B120:K124"/>
    <mergeCell ref="B115:K118"/>
    <mergeCell ref="A41:K43"/>
    <mergeCell ref="A143:K144"/>
    <mergeCell ref="A125:K125"/>
    <mergeCell ref="A127:K137"/>
    <mergeCell ref="A138:K138"/>
    <mergeCell ref="C77:D77"/>
    <mergeCell ref="B151:K151"/>
  </mergeCells>
  <dataValidations count="7">
    <dataValidation type="list" allowBlank="1" showInputMessage="1" showErrorMessage="1" sqref="A29:A32 D29:D32 E70 G70 C70 G29:G32 E59 G59 C59">
      <formula1>species</formula1>
    </dataValidation>
    <dataValidation type="list" allowBlank="1" showInputMessage="1" showErrorMessage="1" sqref="B183:B184 B171:B172 B60:B67 B71:B77">
      <formula1>codes</formula1>
    </dataValidation>
    <dataValidation type="list" allowBlank="1" showInputMessage="1" showErrorMessage="1" sqref="C60:J67 C71:J77">
      <formula1>ETfinding</formula1>
    </dataValidation>
    <dataValidation type="list" allowBlank="1" showInputMessage="1" showErrorMessage="1" sqref="D152:K154 B152:B154">
      <formula1>Statespecies</formula1>
    </dataValidation>
    <dataValidation type="list" allowBlank="1" showInputMessage="1" showErrorMessage="1" sqref="I183:I184 G183:G184 E183:E184 C183:C184 C171:C172 E171:E172 G171:G172 I171:I172">
      <formula1>step2</formula1>
    </dataValidation>
    <dataValidation type="list" allowBlank="1" showInputMessage="1" showErrorMessage="1" sqref="J29:J31 J32:K32">
      <formula1>Candidate</formula1>
    </dataValidation>
    <dataValidation type="list" allowBlank="1" showInputMessage="1" showErrorMessage="1" sqref="E34:J34 I70:J70 I59:J59">
      <formula1>criticalhabitat</formula1>
    </dataValidation>
  </dataValidations>
  <hyperlinks>
    <hyperlink ref="C18" r:id="rId1" display="http://mountain-prairie.fws.gov/endspp/CountyLists/NEBRASKA.htm"/>
  </hyperlinks>
  <printOptions/>
  <pageMargins left="0.84" right="0.34" top="0.79" bottom="0.19" header="0.18" footer="0.16"/>
  <pageSetup horizontalDpi="600" verticalDpi="600" orientation="portrait" r:id="rId4"/>
  <headerFooter alignWithMargins="0">
    <oddHeader>&amp;L&amp;"Arial,Bold"&amp;8UNITED STATES DEPARTMENT OF AGRICULTURE
NATURAL RESOURCES CONSERVATION SERVICE&amp;R&amp;"Arial,Bold"&amp;8NE-CPA-52
April 2005</oddHeader>
    <oddFooter>&amp;C&amp;"Comic Sans MS,Regular"&amp;8E T Species
Page &amp;P</oddFooter>
  </headerFooter>
  <rowBreaks count="3" manualBreakCount="3">
    <brk id="39" max="255" man="1"/>
    <brk id="95" max="255" man="1"/>
    <brk id="13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eet7">
    <tabColor indexed="9"/>
  </sheetPr>
  <dimension ref="A1:M116"/>
  <sheetViews>
    <sheetView showGridLines="0" showZeros="0" view="pageBreakPreview" zoomScaleSheetLayoutView="100" workbookViewId="0" topLeftCell="A1">
      <selection activeCell="A1" sqref="A1:F1"/>
    </sheetView>
  </sheetViews>
  <sheetFormatPr defaultColWidth="9.140625" defaultRowHeight="12.75"/>
  <cols>
    <col min="1" max="1" width="9.140625" style="6" customWidth="1"/>
    <col min="2" max="2" width="4.8515625" style="6" customWidth="1"/>
    <col min="3" max="7" width="9.140625" style="6" customWidth="1"/>
    <col min="8" max="8" width="7.57421875" style="6" customWidth="1"/>
    <col min="9" max="9" width="7.140625" style="6" customWidth="1"/>
    <col min="10" max="10" width="12.28125" style="6" customWidth="1"/>
    <col min="11" max="16384" width="9.140625" style="6" customWidth="1"/>
  </cols>
  <sheetData>
    <row r="1" spans="1:10" ht="18">
      <c r="A1" s="437" t="s">
        <v>304</v>
      </c>
      <c r="B1" s="437"/>
      <c r="C1" s="437"/>
      <c r="D1" s="437"/>
      <c r="E1" s="437"/>
      <c r="F1" s="467"/>
      <c r="G1" s="470" t="s">
        <v>305</v>
      </c>
      <c r="H1" s="471"/>
      <c r="I1" s="471"/>
      <c r="J1" s="472"/>
    </row>
    <row r="2" spans="1:10" ht="15.75">
      <c r="A2" s="477" t="s">
        <v>540</v>
      </c>
      <c r="B2" s="477"/>
      <c r="C2" s="477"/>
      <c r="D2" s="477"/>
      <c r="E2" s="80"/>
      <c r="F2" s="128"/>
      <c r="G2" s="473">
        <f>'NE-CPA-52'!G2</f>
        <v>0</v>
      </c>
      <c r="H2" s="474"/>
      <c r="I2" s="474"/>
      <c r="J2" s="475"/>
    </row>
    <row r="3" spans="1:10" ht="12.75" customHeight="1">
      <c r="A3" s="523" t="s">
        <v>541</v>
      </c>
      <c r="B3" s="523"/>
      <c r="C3" s="452"/>
      <c r="D3" s="524" t="s">
        <v>734</v>
      </c>
      <c r="E3" s="525"/>
      <c r="F3" s="83"/>
      <c r="G3" s="445">
        <f>'NE-CPA-52'!G3</f>
        <v>0</v>
      </c>
      <c r="H3" s="224"/>
      <c r="I3" s="224"/>
      <c r="J3" s="225"/>
    </row>
    <row r="4" spans="1:10" ht="12.75">
      <c r="A4" s="523"/>
      <c r="B4" s="523"/>
      <c r="C4" s="452"/>
      <c r="D4" s="526" t="s">
        <v>303</v>
      </c>
      <c r="E4" s="527"/>
      <c r="F4" s="86"/>
      <c r="G4" s="445">
        <f>'NE-CPA-52'!G4</f>
        <v>0</v>
      </c>
      <c r="H4" s="224"/>
      <c r="I4" s="224"/>
      <c r="J4" s="225"/>
    </row>
    <row r="5" spans="3:10" ht="15.75" customHeight="1">
      <c r="C5" s="87"/>
      <c r="D5" s="529" t="s">
        <v>302</v>
      </c>
      <c r="E5" s="530"/>
      <c r="F5" s="89"/>
      <c r="G5" s="559">
        <f>'NE-CPA-52'!G5</f>
        <v>0</v>
      </c>
      <c r="H5" s="217"/>
      <c r="I5" s="217"/>
      <c r="J5" s="218"/>
    </row>
    <row r="6" spans="5:10" ht="7.5" customHeight="1">
      <c r="E6" s="90"/>
      <c r="F6" s="130"/>
      <c r="G6" s="558"/>
      <c r="H6" s="558"/>
      <c r="I6" s="558"/>
      <c r="J6" s="558"/>
    </row>
    <row r="7" spans="1:6" ht="15.75">
      <c r="A7" s="27" t="s">
        <v>739</v>
      </c>
      <c r="F7" s="5"/>
    </row>
    <row r="8" spans="1:10" ht="12.75">
      <c r="A8" s="410" t="s">
        <v>707</v>
      </c>
      <c r="B8" s="410"/>
      <c r="C8" s="410"/>
      <c r="D8" s="410"/>
      <c r="E8" s="410"/>
      <c r="F8" s="410"/>
      <c r="G8" s="410"/>
      <c r="H8" s="410"/>
      <c r="I8" s="410"/>
      <c r="J8" s="410"/>
    </row>
    <row r="9" spans="1:10" ht="12.75">
      <c r="A9" s="410"/>
      <c r="B9" s="410"/>
      <c r="C9" s="410"/>
      <c r="D9" s="410"/>
      <c r="E9" s="410"/>
      <c r="F9" s="410"/>
      <c r="G9" s="410"/>
      <c r="H9" s="410"/>
      <c r="I9" s="410"/>
      <c r="J9" s="410"/>
    </row>
    <row r="10" spans="1:10" ht="12.75">
      <c r="A10" s="410"/>
      <c r="B10" s="410"/>
      <c r="C10" s="410"/>
      <c r="D10" s="410"/>
      <c r="E10" s="410"/>
      <c r="F10" s="410"/>
      <c r="G10" s="410"/>
      <c r="H10" s="410"/>
      <c r="I10" s="410"/>
      <c r="J10" s="410"/>
    </row>
    <row r="11" ht="12.75"/>
    <row r="12" spans="2:10" ht="12.75" customHeight="1">
      <c r="B12" s="410" t="s">
        <v>643</v>
      </c>
      <c r="C12" s="410"/>
      <c r="D12" s="410"/>
      <c r="E12" s="410"/>
      <c r="F12" s="410"/>
      <c r="G12" s="410"/>
      <c r="H12" s="410"/>
      <c r="I12" s="410"/>
      <c r="J12" s="410"/>
    </row>
    <row r="13" spans="3:10" ht="7.5" customHeight="1">
      <c r="C13" s="13"/>
      <c r="D13" s="13"/>
      <c r="E13" s="13"/>
      <c r="F13" s="13"/>
      <c r="G13" s="13"/>
      <c r="H13" s="13"/>
      <c r="I13" s="13"/>
      <c r="J13" s="13"/>
    </row>
    <row r="14" spans="2:10" ht="12.75" customHeight="1">
      <c r="B14" s="531" t="s">
        <v>701</v>
      </c>
      <c r="C14" s="531"/>
      <c r="D14" s="531"/>
      <c r="E14" s="531"/>
      <c r="F14" s="531"/>
      <c r="G14" s="531"/>
      <c r="H14" s="531"/>
      <c r="I14" s="531"/>
      <c r="J14" s="531"/>
    </row>
    <row r="15" ht="12.75"/>
    <row r="16" ht="15.75">
      <c r="A16" s="27" t="s">
        <v>740</v>
      </c>
    </row>
    <row r="17" spans="1:10" ht="12.75">
      <c r="A17" s="454" t="s">
        <v>306</v>
      </c>
      <c r="B17" s="454"/>
      <c r="C17" s="454"/>
      <c r="D17" s="454"/>
      <c r="E17" s="454"/>
      <c r="F17" s="454"/>
      <c r="G17" s="454"/>
      <c r="H17" s="454"/>
      <c r="I17" s="454"/>
      <c r="J17" s="454"/>
    </row>
    <row r="18" spans="1:10" ht="12.75">
      <c r="A18" s="454"/>
      <c r="B18" s="454"/>
      <c r="C18" s="454"/>
      <c r="D18" s="454"/>
      <c r="E18" s="454"/>
      <c r="F18" s="454"/>
      <c r="G18" s="454"/>
      <c r="H18" s="454"/>
      <c r="I18" s="454"/>
      <c r="J18" s="454"/>
    </row>
    <row r="19" ht="12.75"/>
    <row r="20" spans="2:13" ht="12.75" customHeight="1">
      <c r="B20" s="410" t="s">
        <v>643</v>
      </c>
      <c r="C20" s="410"/>
      <c r="D20" s="410"/>
      <c r="E20" s="410"/>
      <c r="F20" s="410"/>
      <c r="G20" s="410"/>
      <c r="H20" s="410"/>
      <c r="I20" s="410"/>
      <c r="J20" s="410"/>
      <c r="K20" s="13"/>
      <c r="L20" s="13"/>
      <c r="M20" s="13"/>
    </row>
    <row r="21" spans="3:10" ht="7.5" customHeight="1">
      <c r="C21" s="13"/>
      <c r="D21" s="13"/>
      <c r="E21" s="13"/>
      <c r="F21" s="13"/>
      <c r="G21" s="13"/>
      <c r="H21" s="13"/>
      <c r="I21" s="13"/>
      <c r="J21" s="13"/>
    </row>
    <row r="22" spans="2:10" ht="12.75" customHeight="1">
      <c r="B22" s="531" t="s">
        <v>577</v>
      </c>
      <c r="C22" s="531"/>
      <c r="D22" s="531"/>
      <c r="E22" s="531"/>
      <c r="F22" s="531"/>
      <c r="G22" s="531"/>
      <c r="H22" s="531"/>
      <c r="I22" s="531"/>
      <c r="J22" s="531"/>
    </row>
    <row r="23" ht="12.75"/>
    <row r="24" ht="15.75">
      <c r="A24" s="27" t="s">
        <v>979</v>
      </c>
    </row>
    <row r="25" spans="1:10" ht="12.75">
      <c r="A25" s="410" t="s">
        <v>1222</v>
      </c>
      <c r="B25" s="410"/>
      <c r="C25" s="410"/>
      <c r="D25" s="410"/>
      <c r="E25" s="410"/>
      <c r="F25" s="410"/>
      <c r="G25" s="410"/>
      <c r="H25" s="410"/>
      <c r="I25" s="410"/>
      <c r="J25" s="410"/>
    </row>
    <row r="26" spans="1:10" ht="12.75">
      <c r="A26" s="410"/>
      <c r="B26" s="410"/>
      <c r="C26" s="410"/>
      <c r="D26" s="410"/>
      <c r="E26" s="410"/>
      <c r="F26" s="410"/>
      <c r="G26" s="410"/>
      <c r="H26" s="410"/>
      <c r="I26" s="410"/>
      <c r="J26" s="410"/>
    </row>
    <row r="27" spans="1:10" ht="12.75">
      <c r="A27" s="410"/>
      <c r="B27" s="410"/>
      <c r="C27" s="410"/>
      <c r="D27" s="410"/>
      <c r="E27" s="410"/>
      <c r="F27" s="410"/>
      <c r="G27" s="410"/>
      <c r="H27" s="410"/>
      <c r="I27" s="410"/>
      <c r="J27" s="410"/>
    </row>
    <row r="28" spans="1:10" ht="12.75">
      <c r="A28" s="410"/>
      <c r="B28" s="410"/>
      <c r="C28" s="410"/>
      <c r="D28" s="410"/>
      <c r="E28" s="410"/>
      <c r="F28" s="410"/>
      <c r="G28" s="410"/>
      <c r="H28" s="410"/>
      <c r="I28" s="410"/>
      <c r="J28" s="410"/>
    </row>
    <row r="29" spans="1:10" ht="12.75">
      <c r="A29" s="410"/>
      <c r="B29" s="410"/>
      <c r="C29" s="410"/>
      <c r="D29" s="410"/>
      <c r="E29" s="410"/>
      <c r="F29" s="410"/>
      <c r="G29" s="410"/>
      <c r="H29" s="410"/>
      <c r="I29" s="410"/>
      <c r="J29" s="410"/>
    </row>
    <row r="30" ht="9" customHeight="1"/>
    <row r="31" ht="15.75">
      <c r="A31" s="27" t="s">
        <v>980</v>
      </c>
    </row>
    <row r="32" spans="1:10" s="131" customFormat="1" ht="15.75" customHeight="1">
      <c r="A32" s="464" t="s">
        <v>368</v>
      </c>
      <c r="B32" s="464"/>
      <c r="C32" s="464"/>
      <c r="D32" s="464"/>
      <c r="E32" s="464"/>
      <c r="F32" s="464"/>
      <c r="G32" s="464"/>
      <c r="H32" s="464"/>
      <c r="I32" s="464"/>
      <c r="J32" s="464"/>
    </row>
    <row r="33" spans="1:10" s="131" customFormat="1" ht="15.75" customHeight="1">
      <c r="A33" s="464"/>
      <c r="B33" s="464"/>
      <c r="C33" s="464"/>
      <c r="D33" s="464"/>
      <c r="E33" s="464"/>
      <c r="F33" s="464"/>
      <c r="G33" s="464"/>
      <c r="H33" s="464"/>
      <c r="I33" s="464"/>
      <c r="J33" s="464"/>
    </row>
    <row r="34" spans="1:10" s="131" customFormat="1" ht="12.75">
      <c r="A34" s="464"/>
      <c r="B34" s="464"/>
      <c r="C34" s="464"/>
      <c r="D34" s="464"/>
      <c r="E34" s="464"/>
      <c r="F34" s="464"/>
      <c r="G34" s="464"/>
      <c r="H34" s="464"/>
      <c r="I34" s="464"/>
      <c r="J34" s="464"/>
    </row>
    <row r="35" ht="12.75"/>
    <row r="36" ht="12.75">
      <c r="C36" s="6" t="s">
        <v>578</v>
      </c>
    </row>
    <row r="37" ht="7.5" customHeight="1"/>
    <row r="38" ht="12.75">
      <c r="C38" s="6" t="s">
        <v>579</v>
      </c>
    </row>
    <row r="39" ht="12.75"/>
    <row r="40" ht="7.5" customHeight="1"/>
    <row r="41" ht="15.75">
      <c r="A41" s="27" t="s">
        <v>309</v>
      </c>
    </row>
    <row r="42" spans="1:10" ht="12.75">
      <c r="A42" s="410" t="s">
        <v>311</v>
      </c>
      <c r="B42" s="410"/>
      <c r="C42" s="410"/>
      <c r="D42" s="410"/>
      <c r="E42" s="410"/>
      <c r="F42" s="410"/>
      <c r="G42" s="410"/>
      <c r="H42" s="410"/>
      <c r="I42" s="410"/>
      <c r="J42" s="410"/>
    </row>
    <row r="44" ht="15.75">
      <c r="A44" s="27" t="s">
        <v>310</v>
      </c>
    </row>
    <row r="45" spans="1:9" ht="12.75">
      <c r="A45" s="531" t="s">
        <v>361</v>
      </c>
      <c r="B45" s="531"/>
      <c r="C45" s="531"/>
      <c r="D45" s="531"/>
      <c r="E45" s="531"/>
      <c r="F45" s="531"/>
      <c r="G45" s="531"/>
      <c r="H45" s="531"/>
      <c r="I45" s="531"/>
    </row>
    <row r="47" ht="12.75">
      <c r="A47" s="11" t="s">
        <v>696</v>
      </c>
    </row>
    <row r="48" spans="1:10" ht="12.75">
      <c r="A48" s="479"/>
      <c r="B48" s="480"/>
      <c r="C48" s="480"/>
      <c r="D48" s="480"/>
      <c r="E48" s="480"/>
      <c r="F48" s="480"/>
      <c r="G48" s="480"/>
      <c r="H48" s="480"/>
      <c r="I48" s="480"/>
      <c r="J48" s="553"/>
    </row>
    <row r="49" spans="1:10" ht="12.75">
      <c r="A49" s="482"/>
      <c r="B49" s="483"/>
      <c r="C49" s="483"/>
      <c r="D49" s="483"/>
      <c r="E49" s="483"/>
      <c r="F49" s="483"/>
      <c r="G49" s="483"/>
      <c r="H49" s="483"/>
      <c r="I49" s="483"/>
      <c r="J49" s="554"/>
    </row>
    <row r="50" spans="1:10" ht="12.75">
      <c r="A50" s="482"/>
      <c r="B50" s="483"/>
      <c r="C50" s="483"/>
      <c r="D50" s="483"/>
      <c r="E50" s="483"/>
      <c r="F50" s="483"/>
      <c r="G50" s="483"/>
      <c r="H50" s="483"/>
      <c r="I50" s="483"/>
      <c r="J50" s="554"/>
    </row>
    <row r="51" spans="1:10" ht="12.75">
      <c r="A51" s="482"/>
      <c r="B51" s="483"/>
      <c r="C51" s="483"/>
      <c r="D51" s="483"/>
      <c r="E51" s="483"/>
      <c r="F51" s="483"/>
      <c r="G51" s="483"/>
      <c r="H51" s="483"/>
      <c r="I51" s="483"/>
      <c r="J51" s="554"/>
    </row>
    <row r="52" spans="1:10" ht="12.75">
      <c r="A52" s="555"/>
      <c r="B52" s="556"/>
      <c r="C52" s="556"/>
      <c r="D52" s="556"/>
      <c r="E52" s="556"/>
      <c r="F52" s="556"/>
      <c r="G52" s="556"/>
      <c r="H52" s="556"/>
      <c r="I52" s="556"/>
      <c r="J52" s="557"/>
    </row>
    <row r="115" ht="12.75">
      <c r="C115" s="11"/>
    </row>
    <row r="116" ht="12.75">
      <c r="C116" s="11"/>
    </row>
  </sheetData>
  <sheetProtection/>
  <mergeCells count="23">
    <mergeCell ref="G3:J3"/>
    <mergeCell ref="A17:J18"/>
    <mergeCell ref="A32:J34"/>
    <mergeCell ref="A25:J29"/>
    <mergeCell ref="B20:J20"/>
    <mergeCell ref="G4:J4"/>
    <mergeCell ref="G5:J5"/>
    <mergeCell ref="B12:J12"/>
    <mergeCell ref="A48:J52"/>
    <mergeCell ref="A1:F1"/>
    <mergeCell ref="G6:J6"/>
    <mergeCell ref="D5:E5"/>
    <mergeCell ref="A3:C4"/>
    <mergeCell ref="A2:D2"/>
    <mergeCell ref="D3:E3"/>
    <mergeCell ref="D4:E4"/>
    <mergeCell ref="G1:J1"/>
    <mergeCell ref="G2:J2"/>
    <mergeCell ref="A45:I45"/>
    <mergeCell ref="A8:J10"/>
    <mergeCell ref="B14:J14"/>
    <mergeCell ref="B22:J22"/>
    <mergeCell ref="A42:J42"/>
  </mergeCells>
  <printOptions/>
  <pageMargins left="0.92" right="0.34" top="0.81" bottom="0.19" header="0.18" footer="0.16"/>
  <pageSetup horizontalDpi="600" verticalDpi="600" orientation="portrait" r:id="rId3"/>
  <headerFooter alignWithMargins="0">
    <oddHeader>&amp;L&amp;"Arial,Bold"&amp;8UNITED STATES DEPARTMENT OF AGRICULTURE
NATURAL RESOURCES CONSERVATION SERVICE&amp;R&amp;"Arial,Bold"&amp;8NE-CPA-52
April 2005</oddHeader>
  </headerFooter>
  <drawing r:id="rId2"/>
  <legacyDrawing r:id="rId1"/>
</worksheet>
</file>

<file path=xl/worksheets/sheet7.xml><?xml version="1.0" encoding="utf-8"?>
<worksheet xmlns="http://schemas.openxmlformats.org/spreadsheetml/2006/main" xmlns:r="http://schemas.openxmlformats.org/officeDocument/2006/relationships">
  <sheetPr codeName="Sheet37">
    <tabColor indexed="9"/>
  </sheetPr>
  <dimension ref="A1:J116"/>
  <sheetViews>
    <sheetView showGridLines="0" showZeros="0" view="pageBreakPreview" zoomScaleSheetLayoutView="100" workbookViewId="0" topLeftCell="A1">
      <selection activeCell="A1" sqref="A1:F1"/>
    </sheetView>
  </sheetViews>
  <sheetFormatPr defaultColWidth="9.140625" defaultRowHeight="12.75"/>
  <cols>
    <col min="1" max="1" width="9.140625" style="6" customWidth="1"/>
    <col min="2" max="2" width="4.8515625" style="6" customWidth="1"/>
    <col min="3" max="5" width="9.140625" style="6" customWidth="1"/>
    <col min="6" max="6" width="14.00390625" style="6" customWidth="1"/>
    <col min="7" max="7" width="9.140625" style="6" customWidth="1"/>
    <col min="8" max="8" width="7.57421875" style="6" customWidth="1"/>
    <col min="9" max="9" width="7.140625" style="6" customWidth="1"/>
    <col min="10" max="10" width="10.57421875" style="6" customWidth="1"/>
    <col min="11" max="11" width="2.8515625" style="6" customWidth="1"/>
    <col min="12" max="16384" width="9.140625" style="6" customWidth="1"/>
  </cols>
  <sheetData>
    <row r="1" spans="1:10" ht="18">
      <c r="A1" s="437" t="s">
        <v>904</v>
      </c>
      <c r="B1" s="437"/>
      <c r="C1" s="437"/>
      <c r="D1" s="437"/>
      <c r="E1" s="437"/>
      <c r="F1" s="467"/>
      <c r="G1" s="470" t="s">
        <v>305</v>
      </c>
      <c r="H1" s="471"/>
      <c r="I1" s="471"/>
      <c r="J1" s="472"/>
    </row>
    <row r="2" spans="1:10" ht="15.75">
      <c r="A2" s="477" t="s">
        <v>540</v>
      </c>
      <c r="B2" s="477"/>
      <c r="C2" s="477"/>
      <c r="D2" s="477"/>
      <c r="E2" s="80"/>
      <c r="F2" s="9"/>
      <c r="G2" s="473">
        <f>'NE-CPA-52'!G2</f>
        <v>0</v>
      </c>
      <c r="H2" s="474"/>
      <c r="I2" s="474"/>
      <c r="J2" s="475"/>
    </row>
    <row r="3" spans="1:10" ht="12.75" customHeight="1">
      <c r="A3" s="523" t="s">
        <v>541</v>
      </c>
      <c r="B3" s="523"/>
      <c r="C3" s="453"/>
      <c r="D3" s="524" t="s">
        <v>734</v>
      </c>
      <c r="E3" s="525"/>
      <c r="F3" s="83"/>
      <c r="G3" s="444">
        <f>'NE-CPA-52'!G3</f>
        <v>0</v>
      </c>
      <c r="H3" s="224"/>
      <c r="I3" s="224"/>
      <c r="J3" s="225"/>
    </row>
    <row r="4" spans="1:10" ht="12.75" customHeight="1">
      <c r="A4" s="523"/>
      <c r="B4" s="523"/>
      <c r="C4" s="453"/>
      <c r="D4" s="526" t="s">
        <v>303</v>
      </c>
      <c r="E4" s="527"/>
      <c r="F4" s="86"/>
      <c r="G4" s="444">
        <f>'NE-CPA-52'!G4</f>
        <v>0</v>
      </c>
      <c r="H4" s="224"/>
      <c r="I4" s="224"/>
      <c r="J4" s="225"/>
    </row>
    <row r="5" spans="3:10" ht="14.25" customHeight="1">
      <c r="C5" s="87"/>
      <c r="D5" s="529" t="s">
        <v>302</v>
      </c>
      <c r="E5" s="530"/>
      <c r="F5" s="89"/>
      <c r="G5" s="469">
        <f>'NE-CPA-52'!G5</f>
        <v>0</v>
      </c>
      <c r="H5" s="217"/>
      <c r="I5" s="217"/>
      <c r="J5" s="218"/>
    </row>
    <row r="6" spans="5:10" ht="12.75" customHeight="1">
      <c r="E6" s="90"/>
      <c r="G6" s="558"/>
      <c r="H6" s="558"/>
      <c r="I6" s="558"/>
      <c r="J6" s="558"/>
    </row>
    <row r="7" spans="7:10" ht="12.75" customHeight="1">
      <c r="G7" s="91"/>
      <c r="H7" s="91"/>
      <c r="I7" s="91"/>
      <c r="J7" s="91"/>
    </row>
    <row r="8" spans="1:10" ht="12.75" customHeight="1">
      <c r="A8" s="27" t="s">
        <v>739</v>
      </c>
      <c r="G8" s="91"/>
      <c r="H8" s="91"/>
      <c r="I8" s="91"/>
      <c r="J8" s="91"/>
    </row>
    <row r="9" spans="1:10" ht="12.75" customHeight="1">
      <c r="A9" s="410" t="s">
        <v>584</v>
      </c>
      <c r="B9" s="410"/>
      <c r="C9" s="410"/>
      <c r="D9" s="410"/>
      <c r="E9" s="410"/>
      <c r="F9" s="410"/>
      <c r="G9" s="410"/>
      <c r="H9" s="410"/>
      <c r="I9" s="410"/>
      <c r="J9" s="410"/>
    </row>
    <row r="10" spans="1:10" ht="12.75">
      <c r="A10" s="410"/>
      <c r="B10" s="410"/>
      <c r="C10" s="410"/>
      <c r="D10" s="410"/>
      <c r="E10" s="410"/>
      <c r="F10" s="410"/>
      <c r="G10" s="410"/>
      <c r="H10" s="410"/>
      <c r="I10" s="410"/>
      <c r="J10" s="410"/>
    </row>
    <row r="11" spans="1:10" ht="12.75">
      <c r="A11" s="410"/>
      <c r="B11" s="410"/>
      <c r="C11" s="410"/>
      <c r="D11" s="410"/>
      <c r="E11" s="410"/>
      <c r="F11" s="410"/>
      <c r="G11" s="410"/>
      <c r="H11" s="410"/>
      <c r="I11" s="410"/>
      <c r="J11" s="410"/>
    </row>
    <row r="12" spans="1:10" ht="12.75" customHeight="1">
      <c r="A12" s="13"/>
      <c r="B12" s="13"/>
      <c r="C12" s="13"/>
      <c r="D12" s="13"/>
      <c r="E12" s="13"/>
      <c r="F12" s="13"/>
      <c r="G12" s="13"/>
      <c r="H12" s="13"/>
      <c r="I12" s="13"/>
      <c r="J12" s="13"/>
    </row>
    <row r="13" spans="2:10" ht="12.75" customHeight="1">
      <c r="B13" s="410" t="s">
        <v>643</v>
      </c>
      <c r="C13" s="410"/>
      <c r="D13" s="410"/>
      <c r="E13" s="410"/>
      <c r="F13" s="410"/>
      <c r="G13" s="410"/>
      <c r="H13" s="410"/>
      <c r="I13" s="410"/>
      <c r="J13" s="410"/>
    </row>
    <row r="14" spans="3:10" ht="12.75" customHeight="1">
      <c r="C14" s="13"/>
      <c r="D14" s="13"/>
      <c r="E14" s="13"/>
      <c r="F14" s="13"/>
      <c r="G14" s="13"/>
      <c r="H14" s="13"/>
      <c r="I14" s="13"/>
      <c r="J14" s="13"/>
    </row>
    <row r="15" spans="2:10" ht="12.75" customHeight="1">
      <c r="B15" s="6" t="s">
        <v>701</v>
      </c>
      <c r="C15" s="13"/>
      <c r="D15" s="13"/>
      <c r="E15" s="13"/>
      <c r="F15" s="13"/>
      <c r="G15" s="13"/>
      <c r="H15" s="13"/>
      <c r="I15" s="13"/>
      <c r="J15" s="13"/>
    </row>
    <row r="16" spans="7:10" ht="12.75" customHeight="1">
      <c r="G16" s="91"/>
      <c r="H16" s="91"/>
      <c r="I16" s="91"/>
      <c r="J16" s="91"/>
    </row>
    <row r="17" ht="15.75">
      <c r="A17" s="27" t="s">
        <v>740</v>
      </c>
    </row>
    <row r="18" spans="1:10" ht="12.75">
      <c r="A18" s="410" t="s">
        <v>583</v>
      </c>
      <c r="B18" s="410"/>
      <c r="C18" s="410"/>
      <c r="D18" s="410"/>
      <c r="E18" s="410"/>
      <c r="F18" s="410"/>
      <c r="G18" s="410"/>
      <c r="H18" s="410"/>
      <c r="I18" s="410"/>
      <c r="J18" s="410"/>
    </row>
    <row r="19" spans="1:10" ht="12.75">
      <c r="A19" s="410"/>
      <c r="B19" s="410"/>
      <c r="C19" s="410"/>
      <c r="D19" s="410"/>
      <c r="E19" s="410"/>
      <c r="F19" s="410"/>
      <c r="G19" s="410"/>
      <c r="H19" s="410"/>
      <c r="I19" s="410"/>
      <c r="J19" s="410"/>
    </row>
    <row r="20" ht="12.75"/>
    <row r="21" spans="2:10" ht="12.75" customHeight="1">
      <c r="B21" s="410" t="s">
        <v>1259</v>
      </c>
      <c r="C21" s="410"/>
      <c r="D21" s="410"/>
      <c r="E21" s="410"/>
      <c r="F21" s="410"/>
      <c r="G21" s="410"/>
      <c r="H21" s="410"/>
      <c r="I21" s="410"/>
      <c r="J21" s="410"/>
    </row>
    <row r="22" spans="2:10" ht="12.75" customHeight="1">
      <c r="B22" s="410"/>
      <c r="C22" s="410"/>
      <c r="D22" s="410"/>
      <c r="E22" s="410"/>
      <c r="F22" s="410"/>
      <c r="G22" s="410"/>
      <c r="H22" s="410"/>
      <c r="I22" s="410"/>
      <c r="J22" s="410"/>
    </row>
    <row r="23" spans="2:10" ht="12.75" customHeight="1">
      <c r="B23" s="410"/>
      <c r="C23" s="410"/>
      <c r="D23" s="410"/>
      <c r="E23" s="410"/>
      <c r="F23" s="410"/>
      <c r="G23" s="410"/>
      <c r="H23" s="410"/>
      <c r="I23" s="410"/>
      <c r="J23" s="410"/>
    </row>
    <row r="24" spans="2:10" ht="12.75" customHeight="1">
      <c r="B24" s="410"/>
      <c r="C24" s="410"/>
      <c r="D24" s="410"/>
      <c r="E24" s="410"/>
      <c r="F24" s="410"/>
      <c r="G24" s="410"/>
      <c r="H24" s="410"/>
      <c r="I24" s="410"/>
      <c r="J24" s="410"/>
    </row>
    <row r="25" spans="2:10" ht="12.75" customHeight="1">
      <c r="B25" s="13"/>
      <c r="C25" s="13"/>
      <c r="D25" s="13"/>
      <c r="E25" s="13"/>
      <c r="F25" s="13"/>
      <c r="G25" s="13"/>
      <c r="H25" s="13"/>
      <c r="I25" s="13"/>
      <c r="J25" s="13"/>
    </row>
    <row r="26" spans="2:10" ht="12.75">
      <c r="B26" s="410" t="s">
        <v>585</v>
      </c>
      <c r="C26" s="410"/>
      <c r="D26" s="410"/>
      <c r="E26" s="410"/>
      <c r="F26" s="410"/>
      <c r="G26" s="410"/>
      <c r="H26" s="410"/>
      <c r="I26" s="410"/>
      <c r="J26" s="410"/>
    </row>
    <row r="27" spans="2:10" ht="12.75">
      <c r="B27" s="410"/>
      <c r="C27" s="410"/>
      <c r="D27" s="410"/>
      <c r="E27" s="410"/>
      <c r="F27" s="410"/>
      <c r="G27" s="410"/>
      <c r="H27" s="410"/>
      <c r="I27" s="410"/>
      <c r="J27" s="410"/>
    </row>
    <row r="30" spans="2:10" ht="12.75">
      <c r="B30" s="13"/>
      <c r="C30" s="13"/>
      <c r="D30" s="13"/>
      <c r="E30" s="13"/>
      <c r="F30" s="13"/>
      <c r="G30" s="13"/>
      <c r="H30" s="13"/>
      <c r="I30" s="13"/>
      <c r="J30" s="13"/>
    </row>
    <row r="31" ht="15.75">
      <c r="A31" s="27" t="s">
        <v>696</v>
      </c>
    </row>
    <row r="32" spans="1:10" ht="12.75">
      <c r="A32" s="479"/>
      <c r="B32" s="480"/>
      <c r="C32" s="480"/>
      <c r="D32" s="480"/>
      <c r="E32" s="480"/>
      <c r="F32" s="480"/>
      <c r="G32" s="480"/>
      <c r="H32" s="480"/>
      <c r="I32" s="480"/>
      <c r="J32" s="553"/>
    </row>
    <row r="33" spans="1:10" ht="12.75">
      <c r="A33" s="482"/>
      <c r="B33" s="483"/>
      <c r="C33" s="483"/>
      <c r="D33" s="483"/>
      <c r="E33" s="483"/>
      <c r="F33" s="483"/>
      <c r="G33" s="483"/>
      <c r="H33" s="483"/>
      <c r="I33" s="483"/>
      <c r="J33" s="554"/>
    </row>
    <row r="34" spans="1:10" ht="12.75">
      <c r="A34" s="482"/>
      <c r="B34" s="483"/>
      <c r="C34" s="483"/>
      <c r="D34" s="483"/>
      <c r="E34" s="483"/>
      <c r="F34" s="483"/>
      <c r="G34" s="483"/>
      <c r="H34" s="483"/>
      <c r="I34" s="483"/>
      <c r="J34" s="554"/>
    </row>
    <row r="35" spans="1:10" ht="12.75">
      <c r="A35" s="482"/>
      <c r="B35" s="483"/>
      <c r="C35" s="483"/>
      <c r="D35" s="483"/>
      <c r="E35" s="483"/>
      <c r="F35" s="483"/>
      <c r="G35" s="483"/>
      <c r="H35" s="483"/>
      <c r="I35" s="483"/>
      <c r="J35" s="554"/>
    </row>
    <row r="36" spans="1:10" ht="12.75">
      <c r="A36" s="482"/>
      <c r="B36" s="483"/>
      <c r="C36" s="483"/>
      <c r="D36" s="483"/>
      <c r="E36" s="483"/>
      <c r="F36" s="483"/>
      <c r="G36" s="483"/>
      <c r="H36" s="483"/>
      <c r="I36" s="483"/>
      <c r="J36" s="554"/>
    </row>
    <row r="37" spans="1:10" ht="12.75">
      <c r="A37" s="482"/>
      <c r="B37" s="483"/>
      <c r="C37" s="483"/>
      <c r="D37" s="483"/>
      <c r="E37" s="483"/>
      <c r="F37" s="483"/>
      <c r="G37" s="483"/>
      <c r="H37" s="483"/>
      <c r="I37" s="483"/>
      <c r="J37" s="554"/>
    </row>
    <row r="38" spans="1:10" ht="12.75">
      <c r="A38" s="482"/>
      <c r="B38" s="483"/>
      <c r="C38" s="483"/>
      <c r="D38" s="483"/>
      <c r="E38" s="483"/>
      <c r="F38" s="483"/>
      <c r="G38" s="483"/>
      <c r="H38" s="483"/>
      <c r="I38" s="483"/>
      <c r="J38" s="554"/>
    </row>
    <row r="39" spans="1:10" ht="12.75">
      <c r="A39" s="555"/>
      <c r="B39" s="556"/>
      <c r="C39" s="556"/>
      <c r="D39" s="556"/>
      <c r="E39" s="556"/>
      <c r="F39" s="556"/>
      <c r="G39" s="556"/>
      <c r="H39" s="556"/>
      <c r="I39" s="556"/>
      <c r="J39" s="557"/>
    </row>
    <row r="115" ht="12.75">
      <c r="C115" s="11"/>
    </row>
    <row r="116" ht="12.75">
      <c r="C116" s="11"/>
    </row>
  </sheetData>
  <sheetProtection/>
  <mergeCells count="18">
    <mergeCell ref="D4:E4"/>
    <mergeCell ref="B21:J24"/>
    <mergeCell ref="A9:J11"/>
    <mergeCell ref="B13:J13"/>
    <mergeCell ref="A32:J39"/>
    <mergeCell ref="A18:J19"/>
    <mergeCell ref="G5:J5"/>
    <mergeCell ref="B26:J27"/>
    <mergeCell ref="G1:J1"/>
    <mergeCell ref="G6:J6"/>
    <mergeCell ref="A1:F1"/>
    <mergeCell ref="G2:J2"/>
    <mergeCell ref="G3:J3"/>
    <mergeCell ref="G4:J4"/>
    <mergeCell ref="A2:D2"/>
    <mergeCell ref="D3:E3"/>
    <mergeCell ref="D5:E5"/>
    <mergeCell ref="A3:C4"/>
  </mergeCells>
  <printOptions/>
  <pageMargins left="0.97" right="0.34" top="0.99" bottom="0.19" header="0.18" footer="0.16"/>
  <pageSetup horizontalDpi="600" verticalDpi="600" orientation="portrait" r:id="rId3"/>
  <headerFooter alignWithMargins="0">
    <oddHeader>&amp;L&amp;"Arial,Bold"&amp;8UNITED STATES DEPARTMENT OF AGRICULTURE
NATURAL RESOURCES CONSERVATION SERVICE&amp;R&amp;"Arial,Bold"&amp;8NE-CPA-52
April 2005</oddHeader>
  </headerFooter>
  <drawing r:id="rId2"/>
  <legacyDrawing r:id="rId1"/>
</worksheet>
</file>

<file path=xl/worksheets/sheet8.xml><?xml version="1.0" encoding="utf-8"?>
<worksheet xmlns="http://schemas.openxmlformats.org/spreadsheetml/2006/main" xmlns:r="http://schemas.openxmlformats.org/officeDocument/2006/relationships">
  <sheetPr codeName="Sheet39">
    <tabColor indexed="9"/>
  </sheetPr>
  <dimension ref="A1:M116"/>
  <sheetViews>
    <sheetView showGridLines="0" showZeros="0" view="pageBreakPreview" zoomScaleSheetLayoutView="100" workbookViewId="0" topLeftCell="A1">
      <selection activeCell="A1" sqref="A1:F1"/>
    </sheetView>
  </sheetViews>
  <sheetFormatPr defaultColWidth="9.140625" defaultRowHeight="12.75"/>
  <cols>
    <col min="1" max="1" width="9.140625" style="6" customWidth="1"/>
    <col min="2" max="2" width="4.8515625" style="6" customWidth="1"/>
    <col min="3" max="7" width="9.140625" style="6" customWidth="1"/>
    <col min="8" max="8" width="7.57421875" style="6" customWidth="1"/>
    <col min="9" max="9" width="7.140625" style="6" customWidth="1"/>
    <col min="10" max="10" width="17.7109375" style="6" customWidth="1"/>
    <col min="11" max="16384" width="9.140625" style="6" customWidth="1"/>
  </cols>
  <sheetData>
    <row r="1" spans="1:10" ht="18">
      <c r="A1" s="437" t="s">
        <v>905</v>
      </c>
      <c r="B1" s="437"/>
      <c r="C1" s="437"/>
      <c r="D1" s="437"/>
      <c r="E1" s="437"/>
      <c r="F1" s="467"/>
      <c r="G1" s="470" t="s">
        <v>305</v>
      </c>
      <c r="H1" s="471"/>
      <c r="I1" s="471"/>
      <c r="J1" s="472"/>
    </row>
    <row r="2" spans="1:10" ht="15.75">
      <c r="A2" s="477" t="s">
        <v>540</v>
      </c>
      <c r="B2" s="477"/>
      <c r="C2" s="477"/>
      <c r="D2" s="477"/>
      <c r="E2" s="80"/>
      <c r="F2" s="9"/>
      <c r="G2" s="473">
        <f>'NE-CPA-52'!G2</f>
        <v>0</v>
      </c>
      <c r="H2" s="474"/>
      <c r="I2" s="474"/>
      <c r="J2" s="475"/>
    </row>
    <row r="3" spans="1:10" ht="12.75" customHeight="1">
      <c r="A3" s="523" t="s">
        <v>541</v>
      </c>
      <c r="B3" s="523"/>
      <c r="C3" s="453"/>
      <c r="D3" s="524" t="s">
        <v>734</v>
      </c>
      <c r="E3" s="525"/>
      <c r="F3" s="83"/>
      <c r="G3" s="444">
        <f>'NE-CPA-52'!G3</f>
        <v>0</v>
      </c>
      <c r="H3" s="224"/>
      <c r="I3" s="224"/>
      <c r="J3" s="225"/>
    </row>
    <row r="4" spans="1:10" ht="12.75" customHeight="1">
      <c r="A4" s="523"/>
      <c r="B4" s="523"/>
      <c r="C4" s="453"/>
      <c r="D4" s="526" t="s">
        <v>303</v>
      </c>
      <c r="E4" s="527"/>
      <c r="F4" s="86"/>
      <c r="G4" s="444">
        <f>'NE-CPA-52'!G4</f>
        <v>0</v>
      </c>
      <c r="H4" s="224"/>
      <c r="I4" s="224"/>
      <c r="J4" s="225"/>
    </row>
    <row r="5" spans="3:10" ht="15" customHeight="1">
      <c r="C5" s="87"/>
      <c r="D5" s="529" t="s">
        <v>302</v>
      </c>
      <c r="E5" s="530"/>
      <c r="F5" s="89"/>
      <c r="G5" s="469">
        <f>'NE-CPA-52'!G5</f>
        <v>0</v>
      </c>
      <c r="H5" s="217"/>
      <c r="I5" s="217"/>
      <c r="J5" s="218"/>
    </row>
    <row r="6" spans="5:10" ht="12.75" customHeight="1">
      <c r="E6" s="90"/>
      <c r="G6" s="558"/>
      <c r="H6" s="558"/>
      <c r="I6" s="558"/>
      <c r="J6" s="558"/>
    </row>
    <row r="7" spans="7:10" ht="12.75" customHeight="1">
      <c r="G7" s="91"/>
      <c r="H7" s="91"/>
      <c r="I7" s="91"/>
      <c r="J7" s="91"/>
    </row>
    <row r="8" spans="1:10" ht="78" customHeight="1">
      <c r="A8" s="412" t="s">
        <v>710</v>
      </c>
      <c r="B8" s="412"/>
      <c r="C8" s="412"/>
      <c r="D8" s="412"/>
      <c r="E8" s="412"/>
      <c r="F8" s="412"/>
      <c r="G8" s="412"/>
      <c r="H8" s="412"/>
      <c r="I8" s="412"/>
      <c r="J8" s="412"/>
    </row>
    <row r="9" spans="1:10" ht="12.75">
      <c r="A9" s="12"/>
      <c r="B9" s="12"/>
      <c r="C9" s="12"/>
      <c r="D9" s="12"/>
      <c r="E9" s="12"/>
      <c r="F9" s="12"/>
      <c r="G9" s="12"/>
      <c r="H9" s="12"/>
      <c r="I9" s="12"/>
      <c r="J9" s="12"/>
    </row>
    <row r="10" ht="15.75">
      <c r="A10" s="27" t="s">
        <v>739</v>
      </c>
    </row>
    <row r="11" spans="1:10" ht="12.75">
      <c r="A11" s="410" t="s">
        <v>895</v>
      </c>
      <c r="B11" s="410"/>
      <c r="C11" s="410"/>
      <c r="D11" s="410"/>
      <c r="E11" s="410"/>
      <c r="F11" s="410"/>
      <c r="G11" s="410"/>
      <c r="H11" s="410"/>
      <c r="I11" s="410"/>
      <c r="J11" s="410"/>
    </row>
    <row r="12" spans="1:10" ht="12.75">
      <c r="A12" s="410"/>
      <c r="B12" s="410"/>
      <c r="C12" s="410"/>
      <c r="D12" s="410"/>
      <c r="E12" s="410"/>
      <c r="F12" s="410"/>
      <c r="G12" s="410"/>
      <c r="H12" s="410"/>
      <c r="I12" s="410"/>
      <c r="J12" s="410"/>
    </row>
    <row r="13" spans="1:10" ht="12.75">
      <c r="A13" s="410"/>
      <c r="B13" s="410"/>
      <c r="C13" s="410"/>
      <c r="D13" s="410"/>
      <c r="E13" s="410"/>
      <c r="F13" s="410"/>
      <c r="G13" s="410"/>
      <c r="H13" s="410"/>
      <c r="I13" s="410"/>
      <c r="J13" s="410"/>
    </row>
    <row r="14" spans="1:10" s="13" customFormat="1" ht="12.75" customHeight="1">
      <c r="A14" s="464" t="s">
        <v>564</v>
      </c>
      <c r="B14" s="464"/>
      <c r="C14" s="464"/>
      <c r="D14" s="464"/>
      <c r="E14" s="464"/>
      <c r="F14" s="464"/>
      <c r="G14" s="464"/>
      <c r="H14" s="464"/>
      <c r="I14" s="464"/>
      <c r="J14" s="464"/>
    </row>
    <row r="15" spans="1:10" s="13" customFormat="1" ht="12.75" customHeight="1">
      <c r="A15" s="464"/>
      <c r="B15" s="464"/>
      <c r="C15" s="464"/>
      <c r="D15" s="464"/>
      <c r="E15" s="464"/>
      <c r="F15" s="464"/>
      <c r="G15" s="464"/>
      <c r="H15" s="464"/>
      <c r="I15" s="464"/>
      <c r="J15" s="464"/>
    </row>
    <row r="16" spans="2:10" ht="12.75" customHeight="1">
      <c r="B16" s="13"/>
      <c r="C16" s="13"/>
      <c r="D16" s="13"/>
      <c r="E16" s="13"/>
      <c r="F16" s="13"/>
      <c r="G16" s="13"/>
      <c r="H16" s="13"/>
      <c r="I16" s="13"/>
      <c r="J16" s="13"/>
    </row>
    <row r="17" spans="2:10" ht="12.75">
      <c r="B17" s="410" t="s">
        <v>643</v>
      </c>
      <c r="C17" s="410"/>
      <c r="D17" s="410"/>
      <c r="E17" s="410"/>
      <c r="F17" s="410"/>
      <c r="G17" s="410"/>
      <c r="H17" s="410"/>
      <c r="I17" s="410"/>
      <c r="J17" s="410"/>
    </row>
    <row r="18" ht="12.75"/>
    <row r="19" spans="2:10" ht="12.75" customHeight="1">
      <c r="B19" s="410" t="s">
        <v>622</v>
      </c>
      <c r="C19" s="410"/>
      <c r="D19" s="410"/>
      <c r="E19" s="410"/>
      <c r="F19" s="410"/>
      <c r="G19" s="410"/>
      <c r="H19" s="410"/>
      <c r="I19" s="410"/>
      <c r="J19" s="410"/>
    </row>
    <row r="20" spans="2:10" ht="12.75">
      <c r="B20" s="410"/>
      <c r="C20" s="410"/>
      <c r="D20" s="410"/>
      <c r="E20" s="410"/>
      <c r="F20" s="410"/>
      <c r="G20" s="410"/>
      <c r="H20" s="410"/>
      <c r="I20" s="410"/>
      <c r="J20" s="410"/>
    </row>
    <row r="21" spans="2:10" ht="12.75">
      <c r="B21" s="410"/>
      <c r="C21" s="410"/>
      <c r="D21" s="410"/>
      <c r="E21" s="410"/>
      <c r="F21" s="410"/>
      <c r="G21" s="410"/>
      <c r="H21" s="410"/>
      <c r="I21" s="410"/>
      <c r="J21" s="410"/>
    </row>
    <row r="22" spans="2:10" ht="12.75">
      <c r="B22" s="410"/>
      <c r="C22" s="410"/>
      <c r="D22" s="410"/>
      <c r="E22" s="410"/>
      <c r="F22" s="410"/>
      <c r="G22" s="410"/>
      <c r="H22" s="410"/>
      <c r="I22" s="410"/>
      <c r="J22" s="410"/>
    </row>
    <row r="23" spans="2:10" ht="12.75">
      <c r="B23" s="410"/>
      <c r="C23" s="410"/>
      <c r="D23" s="410"/>
      <c r="E23" s="410"/>
      <c r="F23" s="410"/>
      <c r="G23" s="410"/>
      <c r="H23" s="410"/>
      <c r="I23" s="410"/>
      <c r="J23" s="410"/>
    </row>
    <row r="24" ht="5.25" customHeight="1"/>
    <row r="25" spans="1:13" ht="15.75">
      <c r="A25" s="27" t="s">
        <v>740</v>
      </c>
      <c r="K25" s="13"/>
      <c r="L25" s="13"/>
      <c r="M25" s="13"/>
    </row>
    <row r="26" spans="1:10" ht="12.75" customHeight="1">
      <c r="A26" s="454" t="s">
        <v>407</v>
      </c>
      <c r="B26" s="454"/>
      <c r="C26" s="454"/>
      <c r="D26" s="454"/>
      <c r="E26" s="454"/>
      <c r="F26" s="454"/>
      <c r="G26" s="454"/>
      <c r="H26" s="454"/>
      <c r="I26" s="454"/>
      <c r="J26" s="454"/>
    </row>
    <row r="27" spans="1:10" ht="12.75" customHeight="1">
      <c r="A27" s="454"/>
      <c r="B27" s="454"/>
      <c r="C27" s="454"/>
      <c r="D27" s="454"/>
      <c r="E27" s="454"/>
      <c r="F27" s="454"/>
      <c r="G27" s="454"/>
      <c r="H27" s="454"/>
      <c r="I27" s="454"/>
      <c r="J27" s="454"/>
    </row>
    <row r="28" spans="1:10" ht="12.75" customHeight="1">
      <c r="A28" s="92"/>
      <c r="B28" s="92"/>
      <c r="C28" s="92"/>
      <c r="D28" s="92"/>
      <c r="E28" s="92"/>
      <c r="F28" s="92"/>
      <c r="G28" s="92"/>
      <c r="H28" s="92"/>
      <c r="I28" s="92"/>
      <c r="J28" s="92"/>
    </row>
    <row r="29" spans="2:10" ht="12.75" customHeight="1">
      <c r="B29" s="410" t="s">
        <v>408</v>
      </c>
      <c r="C29" s="410"/>
      <c r="D29" s="410"/>
      <c r="E29" s="410"/>
      <c r="F29" s="410"/>
      <c r="G29" s="410"/>
      <c r="H29" s="410"/>
      <c r="I29" s="410"/>
      <c r="J29" s="410"/>
    </row>
    <row r="30" spans="2:10" ht="12.75">
      <c r="B30" s="410"/>
      <c r="C30" s="410"/>
      <c r="D30" s="410"/>
      <c r="E30" s="410"/>
      <c r="F30" s="410"/>
      <c r="G30" s="410"/>
      <c r="H30" s="410"/>
      <c r="I30" s="410"/>
      <c r="J30" s="410"/>
    </row>
    <row r="31" spans="3:10" ht="12.75">
      <c r="C31" s="13"/>
      <c r="D31" s="13"/>
      <c r="E31" s="13"/>
      <c r="F31" s="13"/>
      <c r="G31" s="13"/>
      <c r="H31" s="13"/>
      <c r="I31" s="13"/>
      <c r="J31" s="13"/>
    </row>
    <row r="32" spans="2:10" ht="12.75">
      <c r="B32" s="531" t="s">
        <v>409</v>
      </c>
      <c r="C32" s="531"/>
      <c r="D32" s="531"/>
      <c r="E32" s="531"/>
      <c r="F32" s="531"/>
      <c r="G32" s="531"/>
      <c r="H32" s="531"/>
      <c r="I32" s="531"/>
      <c r="J32" s="531"/>
    </row>
    <row r="33" ht="12.75"/>
    <row r="34" ht="15.75">
      <c r="A34" s="27" t="s">
        <v>979</v>
      </c>
    </row>
    <row r="35" spans="1:10" ht="12.75">
      <c r="A35" s="410" t="s">
        <v>906</v>
      </c>
      <c r="B35" s="410"/>
      <c r="C35" s="410"/>
      <c r="D35" s="410"/>
      <c r="E35" s="410"/>
      <c r="F35" s="410"/>
      <c r="G35" s="410"/>
      <c r="H35" s="410"/>
      <c r="I35" s="410"/>
      <c r="J35" s="410"/>
    </row>
    <row r="36" spans="1:10" ht="12.75">
      <c r="A36" s="410"/>
      <c r="B36" s="410"/>
      <c r="C36" s="410"/>
      <c r="D36" s="410"/>
      <c r="E36" s="410"/>
      <c r="F36" s="410"/>
      <c r="G36" s="410"/>
      <c r="H36" s="410"/>
      <c r="I36" s="410"/>
      <c r="J36" s="410"/>
    </row>
    <row r="37" spans="2:10" ht="12.75" customHeight="1">
      <c r="B37" s="410" t="s">
        <v>408</v>
      </c>
      <c r="C37" s="410"/>
      <c r="D37" s="410"/>
      <c r="E37" s="410"/>
      <c r="F37" s="410"/>
      <c r="G37" s="410"/>
      <c r="H37" s="410"/>
      <c r="I37" s="410"/>
      <c r="J37" s="410"/>
    </row>
    <row r="38" spans="2:10" ht="12.75">
      <c r="B38" s="410"/>
      <c r="C38" s="410"/>
      <c r="D38" s="410"/>
      <c r="E38" s="410"/>
      <c r="F38" s="410"/>
      <c r="G38" s="410"/>
      <c r="H38" s="410"/>
      <c r="I38" s="410"/>
      <c r="J38" s="410"/>
    </row>
    <row r="39" ht="12.75"/>
    <row r="40" spans="2:10" ht="12.75" customHeight="1">
      <c r="B40" s="410" t="s">
        <v>410</v>
      </c>
      <c r="C40" s="410"/>
      <c r="D40" s="410"/>
      <c r="E40" s="410"/>
      <c r="F40" s="410"/>
      <c r="G40" s="410"/>
      <c r="H40" s="410"/>
      <c r="I40" s="410"/>
      <c r="J40" s="410"/>
    </row>
    <row r="41" spans="2:10" ht="12.75">
      <c r="B41" s="410"/>
      <c r="C41" s="410"/>
      <c r="D41" s="410"/>
      <c r="E41" s="410"/>
      <c r="F41" s="410"/>
      <c r="G41" s="410"/>
      <c r="H41" s="410"/>
      <c r="I41" s="410"/>
      <c r="J41" s="410"/>
    </row>
    <row r="42" spans="2:10" ht="12.75">
      <c r="B42" s="13"/>
      <c r="C42" s="13"/>
      <c r="D42" s="13"/>
      <c r="E42" s="13"/>
      <c r="F42" s="13"/>
      <c r="G42" s="13"/>
      <c r="H42" s="13"/>
      <c r="I42" s="13"/>
      <c r="J42" s="13"/>
    </row>
    <row r="43" spans="1:10" ht="12.75">
      <c r="A43" s="11" t="s">
        <v>1169</v>
      </c>
      <c r="B43" s="13"/>
      <c r="C43" s="13"/>
      <c r="D43" s="13"/>
      <c r="E43" s="13"/>
      <c r="F43" s="13"/>
      <c r="G43" s="13"/>
      <c r="H43" s="13"/>
      <c r="I43" s="13"/>
      <c r="J43" s="13"/>
    </row>
    <row r="44" ht="12.75" customHeight="1">
      <c r="A44" s="11"/>
    </row>
    <row r="45" ht="15.75">
      <c r="A45" s="27" t="s">
        <v>980</v>
      </c>
    </row>
    <row r="46" spans="1:9" ht="12.75" customHeight="1">
      <c r="A46" s="410" t="s">
        <v>1027</v>
      </c>
      <c r="B46" s="410"/>
      <c r="C46" s="410"/>
      <c r="D46" s="410"/>
      <c r="E46" s="410"/>
      <c r="F46" s="410"/>
      <c r="G46" s="410"/>
      <c r="H46" s="410"/>
      <c r="I46" s="410"/>
    </row>
    <row r="47" spans="1:9" ht="12.75" customHeight="1">
      <c r="A47" s="13"/>
      <c r="B47" s="13"/>
      <c r="C47" s="13"/>
      <c r="D47" s="13"/>
      <c r="E47" s="13"/>
      <c r="F47" s="13"/>
      <c r="G47" s="13"/>
      <c r="H47" s="13"/>
      <c r="I47" s="13"/>
    </row>
    <row r="48" spans="1:10" ht="12.75" customHeight="1">
      <c r="A48" s="13"/>
      <c r="B48" s="410" t="s">
        <v>1139</v>
      </c>
      <c r="C48" s="410"/>
      <c r="D48" s="410"/>
      <c r="E48" s="410"/>
      <c r="F48" s="410"/>
      <c r="G48" s="410"/>
      <c r="H48" s="410"/>
      <c r="I48" s="410"/>
      <c r="J48" s="410"/>
    </row>
    <row r="49" spans="1:10" ht="12.75" customHeight="1">
      <c r="A49" s="13"/>
      <c r="B49" s="410"/>
      <c r="C49" s="410"/>
      <c r="D49" s="410"/>
      <c r="E49" s="410"/>
      <c r="F49" s="410"/>
      <c r="G49" s="410"/>
      <c r="H49" s="410"/>
      <c r="I49" s="410"/>
      <c r="J49" s="410"/>
    </row>
    <row r="50" spans="1:9" ht="12.75">
      <c r="A50" s="13"/>
      <c r="B50" s="13"/>
      <c r="C50" s="13"/>
      <c r="D50" s="13"/>
      <c r="E50" s="13"/>
      <c r="F50" s="13"/>
      <c r="G50" s="13"/>
      <c r="H50" s="13"/>
      <c r="I50" s="13"/>
    </row>
    <row r="51" spans="1:10" ht="12.75" customHeight="1">
      <c r="A51" s="13"/>
      <c r="B51" s="410" t="s">
        <v>1248</v>
      </c>
      <c r="C51" s="410"/>
      <c r="D51" s="410"/>
      <c r="E51" s="410"/>
      <c r="F51" s="410"/>
      <c r="G51" s="410"/>
      <c r="H51" s="410"/>
      <c r="I51" s="410"/>
      <c r="J51" s="410"/>
    </row>
    <row r="52" spans="1:10" ht="12.75">
      <c r="A52" s="13"/>
      <c r="B52" s="410"/>
      <c r="C52" s="410"/>
      <c r="D52" s="410"/>
      <c r="E52" s="410"/>
      <c r="F52" s="410"/>
      <c r="G52" s="410"/>
      <c r="H52" s="410"/>
      <c r="I52" s="410"/>
      <c r="J52" s="410"/>
    </row>
    <row r="53" spans="2:10" ht="12.75">
      <c r="B53" s="410"/>
      <c r="C53" s="410"/>
      <c r="D53" s="410"/>
      <c r="E53" s="410"/>
      <c r="F53" s="410"/>
      <c r="G53" s="410"/>
      <c r="H53" s="410"/>
      <c r="I53" s="410"/>
      <c r="J53" s="410"/>
    </row>
    <row r="54" spans="2:10" ht="12.75">
      <c r="B54" s="13"/>
      <c r="C54" s="13"/>
      <c r="D54" s="13"/>
      <c r="E54" s="13"/>
      <c r="F54" s="13"/>
      <c r="G54" s="13"/>
      <c r="H54" s="13"/>
      <c r="I54" s="13"/>
      <c r="J54" s="13"/>
    </row>
    <row r="55" ht="15.75">
      <c r="A55" s="27" t="s">
        <v>309</v>
      </c>
    </row>
    <row r="56" spans="1:9" ht="12.75">
      <c r="A56" s="531" t="s">
        <v>1028</v>
      </c>
      <c r="B56" s="531"/>
      <c r="C56" s="531"/>
      <c r="D56" s="531"/>
      <c r="E56" s="531"/>
      <c r="F56" s="531"/>
      <c r="G56" s="531"/>
      <c r="H56" s="531"/>
      <c r="I56" s="531"/>
    </row>
    <row r="58" spans="2:10" ht="12.75" customHeight="1">
      <c r="B58" s="410" t="s">
        <v>1260</v>
      </c>
      <c r="C58" s="410"/>
      <c r="D58" s="410"/>
      <c r="E58" s="410"/>
      <c r="F58" s="410"/>
      <c r="G58" s="410"/>
      <c r="H58" s="410"/>
      <c r="I58" s="410"/>
      <c r="J58" s="410"/>
    </row>
    <row r="59" spans="2:10" ht="12.75">
      <c r="B59" s="410"/>
      <c r="C59" s="410"/>
      <c r="D59" s="410"/>
      <c r="E59" s="410"/>
      <c r="F59" s="410"/>
      <c r="G59" s="410"/>
      <c r="H59" s="410"/>
      <c r="I59" s="410"/>
      <c r="J59" s="410"/>
    </row>
    <row r="60" spans="2:10" ht="12.75">
      <c r="B60" s="410"/>
      <c r="C60" s="410"/>
      <c r="D60" s="410"/>
      <c r="E60" s="410"/>
      <c r="F60" s="410"/>
      <c r="G60" s="410"/>
      <c r="H60" s="410"/>
      <c r="I60" s="410"/>
      <c r="J60" s="410"/>
    </row>
    <row r="61" spans="3:10" ht="12.75">
      <c r="C61" s="13"/>
      <c r="D61" s="13"/>
      <c r="E61" s="13"/>
      <c r="F61" s="13"/>
      <c r="G61" s="13"/>
      <c r="H61" s="13"/>
      <c r="I61" s="13"/>
      <c r="J61" s="13"/>
    </row>
    <row r="62" spans="2:10" ht="12.75" customHeight="1">
      <c r="B62" s="410" t="s">
        <v>644</v>
      </c>
      <c r="C62" s="410"/>
      <c r="D62" s="410"/>
      <c r="E62" s="410"/>
      <c r="F62" s="410"/>
      <c r="G62" s="410"/>
      <c r="H62" s="410"/>
      <c r="I62" s="410"/>
      <c r="J62" s="410"/>
    </row>
    <row r="63" spans="2:10" ht="12.75">
      <c r="B63" s="410"/>
      <c r="C63" s="410"/>
      <c r="D63" s="410"/>
      <c r="E63" s="410"/>
      <c r="F63" s="410"/>
      <c r="G63" s="410"/>
      <c r="H63" s="410"/>
      <c r="I63" s="410"/>
      <c r="J63" s="410"/>
    </row>
    <row r="64" spans="2:10" ht="12.75">
      <c r="B64" s="410"/>
      <c r="C64" s="410"/>
      <c r="D64" s="410"/>
      <c r="E64" s="410"/>
      <c r="F64" s="410"/>
      <c r="G64" s="410"/>
      <c r="H64" s="410"/>
      <c r="I64" s="410"/>
      <c r="J64" s="410"/>
    </row>
    <row r="65" spans="2:10" ht="12.75">
      <c r="B65" s="410"/>
      <c r="C65" s="410"/>
      <c r="D65" s="410"/>
      <c r="E65" s="410"/>
      <c r="F65" s="410"/>
      <c r="G65" s="410"/>
      <c r="H65" s="410"/>
      <c r="I65" s="410"/>
      <c r="J65" s="410"/>
    </row>
    <row r="66" spans="2:10" ht="12.75">
      <c r="B66" s="13"/>
      <c r="C66" s="13"/>
      <c r="D66" s="13"/>
      <c r="E66" s="13"/>
      <c r="F66" s="13"/>
      <c r="G66" s="13"/>
      <c r="H66" s="13"/>
      <c r="I66" s="13"/>
      <c r="J66" s="13"/>
    </row>
    <row r="68" ht="15.75">
      <c r="A68" s="27" t="s">
        <v>696</v>
      </c>
    </row>
    <row r="69" spans="1:10" ht="12.75">
      <c r="A69" s="479"/>
      <c r="B69" s="480"/>
      <c r="C69" s="480"/>
      <c r="D69" s="480"/>
      <c r="E69" s="480"/>
      <c r="F69" s="480"/>
      <c r="G69" s="480"/>
      <c r="H69" s="480"/>
      <c r="I69" s="480"/>
      <c r="J69" s="553"/>
    </row>
    <row r="70" spans="1:10" ht="12.75">
      <c r="A70" s="482"/>
      <c r="B70" s="483"/>
      <c r="C70" s="483"/>
      <c r="D70" s="483"/>
      <c r="E70" s="483"/>
      <c r="F70" s="483"/>
      <c r="G70" s="483"/>
      <c r="H70" s="483"/>
      <c r="I70" s="483"/>
      <c r="J70" s="554"/>
    </row>
    <row r="71" spans="1:10" ht="12.75">
      <c r="A71" s="482"/>
      <c r="B71" s="483"/>
      <c r="C71" s="483"/>
      <c r="D71" s="483"/>
      <c r="E71" s="483"/>
      <c r="F71" s="483"/>
      <c r="G71" s="483"/>
      <c r="H71" s="483"/>
      <c r="I71" s="483"/>
      <c r="J71" s="554"/>
    </row>
    <row r="72" spans="1:10" ht="12.75">
      <c r="A72" s="482"/>
      <c r="B72" s="483"/>
      <c r="C72" s="483"/>
      <c r="D72" s="483"/>
      <c r="E72" s="483"/>
      <c r="F72" s="483"/>
      <c r="G72" s="483"/>
      <c r="H72" s="483"/>
      <c r="I72" s="483"/>
      <c r="J72" s="554"/>
    </row>
    <row r="73" spans="1:10" ht="12.75">
      <c r="A73" s="482"/>
      <c r="B73" s="483"/>
      <c r="C73" s="483"/>
      <c r="D73" s="483"/>
      <c r="E73" s="483"/>
      <c r="F73" s="483"/>
      <c r="G73" s="483"/>
      <c r="H73" s="483"/>
      <c r="I73" s="483"/>
      <c r="J73" s="554"/>
    </row>
    <row r="74" spans="1:10" ht="12.75">
      <c r="A74" s="482"/>
      <c r="B74" s="483"/>
      <c r="C74" s="483"/>
      <c r="D74" s="483"/>
      <c r="E74" s="483"/>
      <c r="F74" s="483"/>
      <c r="G74" s="483"/>
      <c r="H74" s="483"/>
      <c r="I74" s="483"/>
      <c r="J74" s="554"/>
    </row>
    <row r="75" spans="1:10" ht="12.75">
      <c r="A75" s="482"/>
      <c r="B75" s="483"/>
      <c r="C75" s="483"/>
      <c r="D75" s="483"/>
      <c r="E75" s="483"/>
      <c r="F75" s="483"/>
      <c r="G75" s="483"/>
      <c r="H75" s="483"/>
      <c r="I75" s="483"/>
      <c r="J75" s="554"/>
    </row>
    <row r="76" spans="1:10" ht="12.75">
      <c r="A76" s="482"/>
      <c r="B76" s="483"/>
      <c r="C76" s="483"/>
      <c r="D76" s="483"/>
      <c r="E76" s="483"/>
      <c r="F76" s="483"/>
      <c r="G76" s="483"/>
      <c r="H76" s="483"/>
      <c r="I76" s="483"/>
      <c r="J76" s="554"/>
    </row>
    <row r="77" spans="1:10" ht="12.75">
      <c r="A77" s="555"/>
      <c r="B77" s="556"/>
      <c r="C77" s="556"/>
      <c r="D77" s="556"/>
      <c r="E77" s="556"/>
      <c r="F77" s="556"/>
      <c r="G77" s="556"/>
      <c r="H77" s="556"/>
      <c r="I77" s="556"/>
      <c r="J77" s="557"/>
    </row>
    <row r="115" ht="12.75">
      <c r="C115" s="11"/>
    </row>
    <row r="116" ht="12.75">
      <c r="C116" s="11"/>
    </row>
  </sheetData>
  <sheetProtection/>
  <mergeCells count="31">
    <mergeCell ref="G4:J4"/>
    <mergeCell ref="G5:J5"/>
    <mergeCell ref="A2:D2"/>
    <mergeCell ref="A3:C4"/>
    <mergeCell ref="D3:E3"/>
    <mergeCell ref="D4:E4"/>
    <mergeCell ref="G1:J1"/>
    <mergeCell ref="G6:J6"/>
    <mergeCell ref="A46:I46"/>
    <mergeCell ref="A8:J8"/>
    <mergeCell ref="G2:J2"/>
    <mergeCell ref="A14:J15"/>
    <mergeCell ref="A1:F1"/>
    <mergeCell ref="A13:J13"/>
    <mergeCell ref="D5:E5"/>
    <mergeCell ref="G3:J3"/>
    <mergeCell ref="A69:J77"/>
    <mergeCell ref="A56:I56"/>
    <mergeCell ref="B51:J53"/>
    <mergeCell ref="A11:J12"/>
    <mergeCell ref="B48:J49"/>
    <mergeCell ref="B62:J65"/>
    <mergeCell ref="B40:J41"/>
    <mergeCell ref="B37:J38"/>
    <mergeCell ref="B58:J60"/>
    <mergeCell ref="A35:J36"/>
    <mergeCell ref="B19:J23"/>
    <mergeCell ref="A26:J27"/>
    <mergeCell ref="B17:J17"/>
    <mergeCell ref="B32:J32"/>
    <mergeCell ref="B29:J30"/>
  </mergeCells>
  <printOptions/>
  <pageMargins left="0.81" right="0.34" top="0.86" bottom="0.19" header="0.18" footer="0.16"/>
  <pageSetup horizontalDpi="600" verticalDpi="600" orientation="portrait" r:id="rId3"/>
  <headerFooter alignWithMargins="0">
    <oddHeader>&amp;L&amp;"Arial,Bold"&amp;8UNITED STATES DEPARTMENT OF AGRICULTURE
NATURAL RESOURCES CONSERVATION SERVICE&amp;R&amp;"Arial,Bold"&amp;8NE-CPA-52
April 2005</oddHeader>
    <oddFooter>&amp;C&amp;"Comic Sans MS,Regular"&amp;8Floodplain Management
Page &amp;P</oddFooter>
  </headerFooter>
  <rowBreaks count="1" manualBreakCount="1">
    <brk id="42"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12">
    <tabColor indexed="9"/>
  </sheetPr>
  <dimension ref="A1:M116"/>
  <sheetViews>
    <sheetView showGridLines="0" showZeros="0" view="pageBreakPreview" zoomScaleSheetLayoutView="100" workbookViewId="0" topLeftCell="A1">
      <selection activeCell="A1" sqref="A1:F1"/>
    </sheetView>
  </sheetViews>
  <sheetFormatPr defaultColWidth="9.140625" defaultRowHeight="12.75"/>
  <cols>
    <col min="1" max="1" width="9.140625" style="6" customWidth="1"/>
    <col min="2" max="2" width="4.8515625" style="6" customWidth="1"/>
    <col min="3" max="4" width="9.140625" style="6" customWidth="1"/>
    <col min="5" max="5" width="13.140625" style="6" customWidth="1"/>
    <col min="6" max="7" width="9.140625" style="6" customWidth="1"/>
    <col min="8" max="8" width="7.57421875" style="6" customWidth="1"/>
    <col min="9" max="9" width="7.140625" style="6" customWidth="1"/>
    <col min="10" max="10" width="11.421875" style="6" customWidth="1"/>
    <col min="11" max="16384" width="9.140625" style="6" customWidth="1"/>
  </cols>
  <sheetData>
    <row r="1" spans="1:10" ht="18">
      <c r="A1" s="437" t="s">
        <v>1029</v>
      </c>
      <c r="B1" s="437"/>
      <c r="C1" s="437"/>
      <c r="D1" s="437"/>
      <c r="E1" s="437"/>
      <c r="F1" s="467"/>
      <c r="G1" s="470" t="s">
        <v>305</v>
      </c>
      <c r="H1" s="471"/>
      <c r="I1" s="471"/>
      <c r="J1" s="472"/>
    </row>
    <row r="2" spans="1:10" ht="15.75">
      <c r="A2" s="477" t="s">
        <v>540</v>
      </c>
      <c r="B2" s="477"/>
      <c r="C2" s="477"/>
      <c r="D2" s="477"/>
      <c r="E2" s="80"/>
      <c r="F2" s="9"/>
      <c r="G2" s="473">
        <f>'NE-CPA-52'!G2</f>
        <v>0</v>
      </c>
      <c r="H2" s="474"/>
      <c r="I2" s="474"/>
      <c r="J2" s="475"/>
    </row>
    <row r="3" spans="1:10" ht="12.75" customHeight="1">
      <c r="A3" s="523" t="s">
        <v>541</v>
      </c>
      <c r="B3" s="523"/>
      <c r="C3" s="453"/>
      <c r="D3" s="524" t="s">
        <v>734</v>
      </c>
      <c r="E3" s="525"/>
      <c r="F3" s="83"/>
      <c r="G3" s="444">
        <f>'NE-CPA-52'!G3</f>
        <v>0</v>
      </c>
      <c r="H3" s="224"/>
      <c r="I3" s="224"/>
      <c r="J3" s="225"/>
    </row>
    <row r="4" spans="1:10" ht="12.75" customHeight="1">
      <c r="A4" s="523"/>
      <c r="B4" s="523"/>
      <c r="C4" s="453"/>
      <c r="D4" s="526" t="s">
        <v>303</v>
      </c>
      <c r="E4" s="527"/>
      <c r="F4" s="86"/>
      <c r="G4" s="444">
        <f>'NE-CPA-52'!G4</f>
        <v>0</v>
      </c>
      <c r="H4" s="224"/>
      <c r="I4" s="224"/>
      <c r="J4" s="225"/>
    </row>
    <row r="5" spans="3:10" ht="14.25" customHeight="1">
      <c r="C5" s="87"/>
      <c r="D5" s="529" t="s">
        <v>302</v>
      </c>
      <c r="E5" s="530"/>
      <c r="F5" s="89"/>
      <c r="G5" s="469">
        <f>'NE-CPA-52'!G5</f>
        <v>0</v>
      </c>
      <c r="H5" s="217"/>
      <c r="I5" s="217"/>
      <c r="J5" s="218"/>
    </row>
    <row r="6" spans="5:10" ht="12.75" customHeight="1">
      <c r="E6" s="90"/>
      <c r="G6" s="558"/>
      <c r="H6" s="558"/>
      <c r="I6" s="558"/>
      <c r="J6" s="558"/>
    </row>
    <row r="7" spans="7:10" ht="12.75" customHeight="1">
      <c r="G7" s="91"/>
      <c r="H7" s="91"/>
      <c r="I7" s="91"/>
      <c r="J7" s="91"/>
    </row>
    <row r="8" spans="7:10" ht="12.75" customHeight="1">
      <c r="G8" s="91"/>
      <c r="H8" s="91"/>
      <c r="I8" s="91"/>
      <c r="J8" s="91"/>
    </row>
    <row r="9" spans="1:10" ht="12.75" customHeight="1">
      <c r="A9" s="410" t="s">
        <v>1249</v>
      </c>
      <c r="B9" s="410"/>
      <c r="C9" s="410"/>
      <c r="D9" s="410"/>
      <c r="E9" s="410"/>
      <c r="F9" s="410"/>
      <c r="G9" s="410"/>
      <c r="H9" s="410"/>
      <c r="I9" s="410"/>
      <c r="J9" s="410"/>
    </row>
    <row r="10" spans="1:10" ht="12.75" customHeight="1">
      <c r="A10" s="410"/>
      <c r="B10" s="410"/>
      <c r="C10" s="410"/>
      <c r="D10" s="410"/>
      <c r="E10" s="410"/>
      <c r="F10" s="410"/>
      <c r="G10" s="410"/>
      <c r="H10" s="410"/>
      <c r="I10" s="410"/>
      <c r="J10" s="410"/>
    </row>
    <row r="11" spans="1:10" ht="12.75" customHeight="1">
      <c r="A11" s="410"/>
      <c r="B11" s="410"/>
      <c r="C11" s="410"/>
      <c r="D11" s="410"/>
      <c r="E11" s="410"/>
      <c r="F11" s="410"/>
      <c r="G11" s="410"/>
      <c r="H11" s="410"/>
      <c r="I11" s="410"/>
      <c r="J11" s="410"/>
    </row>
    <row r="12" spans="1:10" ht="12.75" customHeight="1">
      <c r="A12" s="410"/>
      <c r="B12" s="410"/>
      <c r="C12" s="410"/>
      <c r="D12" s="410"/>
      <c r="E12" s="410"/>
      <c r="F12" s="410"/>
      <c r="G12" s="410"/>
      <c r="H12" s="410"/>
      <c r="I12" s="410"/>
      <c r="J12" s="410"/>
    </row>
    <row r="13" spans="1:10" ht="12.75" customHeight="1">
      <c r="A13" s="563" t="s">
        <v>1170</v>
      </c>
      <c r="B13" s="564"/>
      <c r="C13" s="564"/>
      <c r="D13" s="564"/>
      <c r="E13" s="564"/>
      <c r="F13" s="564"/>
      <c r="G13" s="564"/>
      <c r="H13" s="564"/>
      <c r="I13" s="564"/>
      <c r="J13" s="564"/>
    </row>
    <row r="14" spans="1:10" ht="12.75" customHeight="1">
      <c r="A14" s="108"/>
      <c r="B14" s="127"/>
      <c r="C14" s="127"/>
      <c r="D14" s="127"/>
      <c r="E14" s="127"/>
      <c r="F14" s="127"/>
      <c r="G14" s="127"/>
      <c r="H14" s="127"/>
      <c r="I14" s="127"/>
      <c r="J14" s="127"/>
    </row>
    <row r="15" spans="1:10" ht="12.75" customHeight="1">
      <c r="A15" s="565" t="s">
        <v>712</v>
      </c>
      <c r="B15" s="565"/>
      <c r="C15" s="565"/>
      <c r="D15" s="565"/>
      <c r="E15" s="565"/>
      <c r="F15" s="565"/>
      <c r="G15" s="565"/>
      <c r="H15" s="565"/>
      <c r="I15" s="565"/>
      <c r="J15" s="565"/>
    </row>
    <row r="16" spans="1:10" ht="12.75" customHeight="1">
      <c r="A16" s="565"/>
      <c r="B16" s="565"/>
      <c r="C16" s="565"/>
      <c r="D16" s="565"/>
      <c r="E16" s="565"/>
      <c r="F16" s="565"/>
      <c r="G16" s="565"/>
      <c r="H16" s="565"/>
      <c r="I16" s="565"/>
      <c r="J16" s="565"/>
    </row>
    <row r="17" spans="1:10" ht="12.75" customHeight="1">
      <c r="A17" s="565"/>
      <c r="B17" s="565"/>
      <c r="C17" s="565"/>
      <c r="D17" s="565"/>
      <c r="E17" s="565"/>
      <c r="F17" s="565"/>
      <c r="G17" s="565"/>
      <c r="H17" s="565"/>
      <c r="I17" s="565"/>
      <c r="J17" s="565"/>
    </row>
    <row r="18" spans="1:10" ht="12.75" customHeight="1">
      <c r="A18" s="560" t="s">
        <v>709</v>
      </c>
      <c r="B18" s="561"/>
      <c r="C18" s="561"/>
      <c r="D18" s="561"/>
      <c r="E18" s="561"/>
      <c r="F18" s="561"/>
      <c r="G18" s="561"/>
      <c r="H18" s="561"/>
      <c r="I18" s="561"/>
      <c r="J18" s="561"/>
    </row>
    <row r="19" spans="1:10" ht="12.75" customHeight="1">
      <c r="A19" s="560" t="s">
        <v>711</v>
      </c>
      <c r="B19" s="560"/>
      <c r="C19" s="560"/>
      <c r="D19" s="560"/>
      <c r="E19" s="560"/>
      <c r="F19" s="560"/>
      <c r="G19" s="560"/>
      <c r="H19" s="560"/>
      <c r="I19" s="560"/>
      <c r="J19" s="560"/>
    </row>
    <row r="20" ht="15.75">
      <c r="A20" s="27" t="s">
        <v>739</v>
      </c>
    </row>
    <row r="21" spans="1:10" ht="12.75">
      <c r="A21" s="410" t="s">
        <v>1030</v>
      </c>
      <c r="B21" s="410"/>
      <c r="C21" s="410"/>
      <c r="D21" s="410"/>
      <c r="E21" s="410"/>
      <c r="F21" s="410"/>
      <c r="G21" s="410"/>
      <c r="H21" s="410"/>
      <c r="I21" s="410"/>
      <c r="J21" s="410"/>
    </row>
    <row r="22" spans="1:10" ht="12.75" customHeight="1">
      <c r="A22" s="410"/>
      <c r="B22" s="410"/>
      <c r="C22" s="410"/>
      <c r="D22" s="410"/>
      <c r="E22" s="410"/>
      <c r="F22" s="410"/>
      <c r="G22" s="410"/>
      <c r="H22" s="410"/>
      <c r="I22" s="410"/>
      <c r="J22" s="410"/>
    </row>
    <row r="23" ht="12.75"/>
    <row r="24" spans="2:10" ht="12.75" customHeight="1">
      <c r="B24" s="410" t="s">
        <v>643</v>
      </c>
      <c r="C24" s="410"/>
      <c r="D24" s="410"/>
      <c r="E24" s="410"/>
      <c r="F24" s="410"/>
      <c r="G24" s="410"/>
      <c r="H24" s="410"/>
      <c r="I24" s="410"/>
      <c r="J24" s="410"/>
    </row>
    <row r="25" spans="3:10" ht="12.75" customHeight="1">
      <c r="C25" s="13"/>
      <c r="D25" s="13"/>
      <c r="E25" s="13"/>
      <c r="F25" s="13"/>
      <c r="G25" s="13"/>
      <c r="H25" s="13"/>
      <c r="I25" s="13"/>
      <c r="J25" s="13"/>
    </row>
    <row r="26" spans="2:10" ht="12.75" customHeight="1">
      <c r="B26" s="531" t="s">
        <v>701</v>
      </c>
      <c r="C26" s="531"/>
      <c r="D26" s="531"/>
      <c r="E26" s="531"/>
      <c r="F26" s="13"/>
      <c r="G26" s="13"/>
      <c r="H26" s="13"/>
      <c r="I26" s="13"/>
      <c r="J26" s="13"/>
    </row>
    <row r="27" ht="12.75" customHeight="1"/>
    <row r="28" ht="15.75">
      <c r="A28" s="27" t="s">
        <v>740</v>
      </c>
    </row>
    <row r="29" spans="1:10" ht="12.75">
      <c r="A29" s="562" t="s">
        <v>1110</v>
      </c>
      <c r="B29" s="562"/>
      <c r="C29" s="562"/>
      <c r="D29" s="562"/>
      <c r="E29" s="562"/>
      <c r="F29" s="562"/>
      <c r="G29" s="562"/>
      <c r="H29" s="562"/>
      <c r="I29" s="562"/>
      <c r="J29" s="562"/>
    </row>
    <row r="30" spans="1:10" ht="12.75">
      <c r="A30" s="562"/>
      <c r="B30" s="562"/>
      <c r="C30" s="562"/>
      <c r="D30" s="562"/>
      <c r="E30" s="562"/>
      <c r="F30" s="562"/>
      <c r="G30" s="562"/>
      <c r="H30" s="562"/>
      <c r="I30" s="562"/>
      <c r="J30" s="562"/>
    </row>
    <row r="31" spans="1:10" ht="12.75">
      <c r="A31" s="562" t="s">
        <v>1111</v>
      </c>
      <c r="B31" s="562"/>
      <c r="C31" s="562"/>
      <c r="D31" s="562"/>
      <c r="E31" s="562"/>
      <c r="F31" s="562"/>
      <c r="G31" s="562"/>
      <c r="H31" s="562"/>
      <c r="I31" s="562"/>
      <c r="J31" s="562"/>
    </row>
    <row r="32" spans="1:10" ht="12.75">
      <c r="A32" s="562"/>
      <c r="B32" s="562"/>
      <c r="C32" s="562"/>
      <c r="D32" s="562"/>
      <c r="E32" s="562"/>
      <c r="F32" s="562"/>
      <c r="G32" s="562"/>
      <c r="H32" s="562"/>
      <c r="I32" s="562"/>
      <c r="J32" s="562"/>
    </row>
    <row r="33" ht="12.75"/>
    <row r="34" spans="2:13" ht="12.75" customHeight="1">
      <c r="B34" s="410" t="s">
        <v>1247</v>
      </c>
      <c r="C34" s="410"/>
      <c r="D34" s="410"/>
      <c r="E34" s="410"/>
      <c r="F34" s="410"/>
      <c r="G34" s="410"/>
      <c r="H34" s="410"/>
      <c r="I34" s="410"/>
      <c r="J34" s="410"/>
      <c r="K34" s="13"/>
      <c r="L34" s="13"/>
      <c r="M34" s="13"/>
    </row>
    <row r="35" spans="2:10" ht="12.75" customHeight="1">
      <c r="B35" s="410"/>
      <c r="C35" s="410"/>
      <c r="D35" s="410"/>
      <c r="E35" s="410"/>
      <c r="F35" s="410"/>
      <c r="G35" s="410"/>
      <c r="H35" s="410"/>
      <c r="I35" s="410"/>
      <c r="J35" s="410"/>
    </row>
    <row r="36" spans="3:10" ht="12.75" customHeight="1">
      <c r="C36" s="13"/>
      <c r="D36" s="13"/>
      <c r="E36" s="13"/>
      <c r="F36" s="13"/>
      <c r="G36" s="13"/>
      <c r="H36" s="13"/>
      <c r="I36" s="13"/>
      <c r="J36" s="13"/>
    </row>
    <row r="37" spans="2:10" ht="12" customHeight="1">
      <c r="B37" s="410" t="s">
        <v>645</v>
      </c>
      <c r="C37" s="410"/>
      <c r="D37" s="410"/>
      <c r="E37" s="410"/>
      <c r="F37" s="410"/>
      <c r="G37" s="410"/>
      <c r="H37" s="410"/>
      <c r="I37" s="410"/>
      <c r="J37" s="410"/>
    </row>
    <row r="38" spans="2:10" ht="12.75" customHeight="1">
      <c r="B38" s="410"/>
      <c r="C38" s="410"/>
      <c r="D38" s="410"/>
      <c r="E38" s="410"/>
      <c r="F38" s="410"/>
      <c r="G38" s="410"/>
      <c r="H38" s="410"/>
      <c r="I38" s="410"/>
      <c r="J38" s="410"/>
    </row>
    <row r="39" spans="3:10" ht="12.75">
      <c r="C39" s="13"/>
      <c r="D39" s="13"/>
      <c r="E39" s="13"/>
      <c r="F39" s="13"/>
      <c r="G39" s="13"/>
      <c r="H39" s="13"/>
      <c r="I39" s="13"/>
      <c r="J39" s="13"/>
    </row>
    <row r="40" spans="3:10" ht="12.75">
      <c r="C40" s="13"/>
      <c r="D40" s="13"/>
      <c r="E40" s="13"/>
      <c r="F40" s="13"/>
      <c r="G40" s="13"/>
      <c r="H40" s="13"/>
      <c r="I40" s="13"/>
      <c r="J40" s="13"/>
    </row>
    <row r="42" ht="15.75">
      <c r="A42" s="27" t="s">
        <v>696</v>
      </c>
    </row>
    <row r="43" spans="1:10" ht="12.75">
      <c r="A43" s="479"/>
      <c r="B43" s="480"/>
      <c r="C43" s="480"/>
      <c r="D43" s="480"/>
      <c r="E43" s="480"/>
      <c r="F43" s="480"/>
      <c r="G43" s="480"/>
      <c r="H43" s="480"/>
      <c r="I43" s="480"/>
      <c r="J43" s="553"/>
    </row>
    <row r="44" spans="1:10" ht="12.75">
      <c r="A44" s="482"/>
      <c r="B44" s="483"/>
      <c r="C44" s="483"/>
      <c r="D44" s="483"/>
      <c r="E44" s="483"/>
      <c r="F44" s="483"/>
      <c r="G44" s="483"/>
      <c r="H44" s="483"/>
      <c r="I44" s="483"/>
      <c r="J44" s="554"/>
    </row>
    <row r="45" spans="1:10" ht="12.75">
      <c r="A45" s="482"/>
      <c r="B45" s="483"/>
      <c r="C45" s="483"/>
      <c r="D45" s="483"/>
      <c r="E45" s="483"/>
      <c r="F45" s="483"/>
      <c r="G45" s="483"/>
      <c r="H45" s="483"/>
      <c r="I45" s="483"/>
      <c r="J45" s="554"/>
    </row>
    <row r="46" spans="1:10" ht="12.75">
      <c r="A46" s="482"/>
      <c r="B46" s="483"/>
      <c r="C46" s="483"/>
      <c r="D46" s="483"/>
      <c r="E46" s="483"/>
      <c r="F46" s="483"/>
      <c r="G46" s="483"/>
      <c r="H46" s="483"/>
      <c r="I46" s="483"/>
      <c r="J46" s="554"/>
    </row>
    <row r="47" spans="1:10" ht="12.75">
      <c r="A47" s="482"/>
      <c r="B47" s="483"/>
      <c r="C47" s="483"/>
      <c r="D47" s="483"/>
      <c r="E47" s="483"/>
      <c r="F47" s="483"/>
      <c r="G47" s="483"/>
      <c r="H47" s="483"/>
      <c r="I47" s="483"/>
      <c r="J47" s="554"/>
    </row>
    <row r="48" spans="1:10" ht="12.75">
      <c r="A48" s="482"/>
      <c r="B48" s="483"/>
      <c r="C48" s="483"/>
      <c r="D48" s="483"/>
      <c r="E48" s="483"/>
      <c r="F48" s="483"/>
      <c r="G48" s="483"/>
      <c r="H48" s="483"/>
      <c r="I48" s="483"/>
      <c r="J48" s="554"/>
    </row>
    <row r="49" spans="1:10" ht="12.75">
      <c r="A49" s="482"/>
      <c r="B49" s="483"/>
      <c r="C49" s="483"/>
      <c r="D49" s="483"/>
      <c r="E49" s="483"/>
      <c r="F49" s="483"/>
      <c r="G49" s="483"/>
      <c r="H49" s="483"/>
      <c r="I49" s="483"/>
      <c r="J49" s="554"/>
    </row>
    <row r="50" spans="1:10" ht="12.75">
      <c r="A50" s="482"/>
      <c r="B50" s="483"/>
      <c r="C50" s="483"/>
      <c r="D50" s="483"/>
      <c r="E50" s="483"/>
      <c r="F50" s="483"/>
      <c r="G50" s="483"/>
      <c r="H50" s="483"/>
      <c r="I50" s="483"/>
      <c r="J50" s="554"/>
    </row>
    <row r="51" spans="1:10" ht="12.75">
      <c r="A51" s="482"/>
      <c r="B51" s="483"/>
      <c r="C51" s="483"/>
      <c r="D51" s="483"/>
      <c r="E51" s="483"/>
      <c r="F51" s="483"/>
      <c r="G51" s="483"/>
      <c r="H51" s="483"/>
      <c r="I51" s="483"/>
      <c r="J51" s="554"/>
    </row>
    <row r="52" spans="1:10" ht="12.75">
      <c r="A52" s="482"/>
      <c r="B52" s="483"/>
      <c r="C52" s="483"/>
      <c r="D52" s="483"/>
      <c r="E52" s="483"/>
      <c r="F52" s="483"/>
      <c r="G52" s="483"/>
      <c r="H52" s="483"/>
      <c r="I52" s="483"/>
      <c r="J52" s="554"/>
    </row>
    <row r="53" spans="1:10" ht="12.75">
      <c r="A53" s="555"/>
      <c r="B53" s="556"/>
      <c r="C53" s="556"/>
      <c r="D53" s="556"/>
      <c r="E53" s="556"/>
      <c r="F53" s="556"/>
      <c r="G53" s="556"/>
      <c r="H53" s="556"/>
      <c r="I53" s="556"/>
      <c r="J53" s="557"/>
    </row>
    <row r="115" ht="12.75">
      <c r="C115" s="11"/>
    </row>
    <row r="116" ht="12.75">
      <c r="C116" s="11"/>
    </row>
  </sheetData>
  <sheetProtection/>
  <mergeCells count="25">
    <mergeCell ref="A1:F1"/>
    <mergeCell ref="G1:J1"/>
    <mergeCell ref="G6:J6"/>
    <mergeCell ref="A2:D2"/>
    <mergeCell ref="A3:C4"/>
    <mergeCell ref="D3:E3"/>
    <mergeCell ref="D4:E4"/>
    <mergeCell ref="G2:J2"/>
    <mergeCell ref="G3:J3"/>
    <mergeCell ref="A43:J53"/>
    <mergeCell ref="B34:J35"/>
    <mergeCell ref="B37:J38"/>
    <mergeCell ref="A21:J22"/>
    <mergeCell ref="B26:E26"/>
    <mergeCell ref="B24:J24"/>
    <mergeCell ref="A31:J32"/>
    <mergeCell ref="A18:J18"/>
    <mergeCell ref="A29:J30"/>
    <mergeCell ref="G4:J4"/>
    <mergeCell ref="G5:J5"/>
    <mergeCell ref="A9:J12"/>
    <mergeCell ref="A13:J13"/>
    <mergeCell ref="D5:E5"/>
    <mergeCell ref="A19:J19"/>
    <mergeCell ref="A15:J17"/>
  </mergeCells>
  <hyperlinks>
    <hyperlink ref="A13" r:id="rId1" display="www.agr.state.ne.us/division/bpi/nwp/nwp1.htm"/>
    <hyperlink ref="A18" r:id="rId2" display="http://policy.nrcs.usda.gov/scripts/lpsiis.dll/GM/GM_190_414.htm"/>
    <hyperlink ref="A19" r:id="rId3" display="http://www.invasivespecies.gov/"/>
  </hyperlinks>
  <printOptions/>
  <pageMargins left="0.72" right="0.34" top="0.77" bottom="0.19" header="0.18" footer="0.16"/>
  <pageSetup horizontalDpi="600" verticalDpi="600" orientation="portrait" r:id="rId6"/>
  <headerFooter alignWithMargins="0">
    <oddHeader>&amp;L&amp;"Arial,Bold"&amp;8UNITED STATES DEPARTMENT OF AGRICULTURE
NATURAL RESOURCES CONSERVATION SERVICE&amp;R&amp;"Arial,Bold"&amp;8NE-CPA-52
April 2005</oddHead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richard.vaughn</dc:creator>
  <cp:keywords/>
  <dc:description/>
  <cp:lastModifiedBy>James.J.Campbell</cp:lastModifiedBy>
  <cp:lastPrinted>2005-05-02T16:32:08Z</cp:lastPrinted>
  <dcterms:created xsi:type="dcterms:W3CDTF">2002-09-05T16:17:53Z</dcterms:created>
  <dcterms:modified xsi:type="dcterms:W3CDTF">2005-05-10T19:39:49Z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-341598343</vt:i4>
  </property>
  <property fmtid="{D5CDD505-2E9C-101B-9397-08002B2CF9AE}" pid="3" name="_EmailSubject">
    <vt:lpwstr>Stuff</vt:lpwstr>
  </property>
  <property fmtid="{D5CDD505-2E9C-101B-9397-08002B2CF9AE}" pid="4" name="_AuthorEmailDisplayName">
    <vt:lpwstr>Vaughn, Richard - Lincoln, NE</vt:lpwstr>
  </property>
  <property fmtid="{D5CDD505-2E9C-101B-9397-08002B2CF9AE}" pid="5" name="_PreviousAdHocReviewCycleID">
    <vt:i4>-1875429190</vt:i4>
  </property>
  <property fmtid="{D5CDD505-2E9C-101B-9397-08002B2CF9AE}" pid="6" name="_AuthorEmail">
    <vt:lpwstr>richard.vaughn@ne.usda.gov</vt:lpwstr>
  </property>
  <property fmtid="{D5CDD505-2E9C-101B-9397-08002B2CF9AE}" pid="7" name="_ReviewingToolsShownOnce">
    <vt:lpwstr/>
  </property>
</Properties>
</file>