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7340" windowHeight="5385" activeTab="0"/>
  </bookViews>
  <sheets>
    <sheet name="Bal-rev" sheetId="1" r:id="rId1"/>
  </sheets>
  <definedNames>
    <definedName name="Print_Area_MI">#REF!</definedName>
    <definedName name="_xlnm.Print_Titles" localSheetId="0">'Bal-rev'!$A:$A</definedName>
  </definedNames>
  <calcPr fullCalcOnLoad="1"/>
</workbook>
</file>

<file path=xl/sharedStrings.xml><?xml version="1.0" encoding="utf-8"?>
<sst xmlns="http://schemas.openxmlformats.org/spreadsheetml/2006/main" count="28" uniqueCount="16">
  <si>
    <t>U.S. Aerospace Trade with China</t>
  </si>
  <si>
    <t>Aircraft</t>
  </si>
  <si>
    <t>Aircraft Engines &amp; Parts</t>
  </si>
  <si>
    <t>Avionics</t>
  </si>
  <si>
    <t>Guided Missiles, Space Vehicles, &amp; Parts</t>
  </si>
  <si>
    <t>Other Aerospace Parts &amp; Equipment</t>
  </si>
  <si>
    <t>Total</t>
  </si>
  <si>
    <t>Source:  U.S. Department of Commerce:  Census Bureau and International Trade Administration</t>
  </si>
  <si>
    <t>Total Two-way Trade</t>
  </si>
  <si>
    <t>Aerospace Trade Balance with China</t>
  </si>
  <si>
    <r>
      <t>Aerospace Exports to China</t>
    </r>
    <r>
      <rPr>
        <b/>
        <vertAlign val="superscript"/>
        <sz val="9"/>
        <rFont val="Arial"/>
        <family val="2"/>
      </rPr>
      <t>1</t>
    </r>
  </si>
  <si>
    <r>
      <t>Aerospace Imports from China</t>
    </r>
    <r>
      <rPr>
        <b/>
        <vertAlign val="superscript"/>
        <sz val="9"/>
        <rFont val="Arial"/>
        <family val="2"/>
      </rPr>
      <t>2</t>
    </r>
  </si>
  <si>
    <t>2 Imports for Consumption (Customs value)</t>
  </si>
  <si>
    <t>1 Domestic Exports (F.A.S. value)</t>
  </si>
  <si>
    <t>(values in $ millions)</t>
  </si>
  <si>
    <t>Data for 1990-2006 was reviewed for revisions 12 Jul 2007 (no change in data).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</si>
</sst>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  <numFmt numFmtId="165" formatCode="yy\-mm\-dd\ hh:mm"/>
    <numFmt numFmtId="166" formatCode="General_)"/>
    <numFmt numFmtId="167" formatCode="&quot;$&quot;#,##0"/>
    <numFmt numFmtId="168" formatCode="&quot;$&quot;#,##0;\(&quot;$&quot;#,##0\)"/>
    <numFmt numFmtId="169" formatCode="yy/m/d"/>
    <numFmt numFmtId="170" formatCode="yy/m/d\ hh:mm"/>
    <numFmt numFmtId="171" formatCode="&quot;$&quot;#,##0\);\(&quot;$&quot;#,##0\)"/>
    <numFmt numFmtId="172" formatCode="&quot;$&quot;#,###"/>
    <numFmt numFmtId="173" formatCode="0_)"/>
    <numFmt numFmtId="174" formatCode="0.0%"/>
    <numFmt numFmtId="175" formatCode="#,##0.0"/>
    <numFmt numFmtId="176" formatCode="&quot;$&quot;#,##0.0"/>
    <numFmt numFmtId="177" formatCode="&quot;$&quot;#,##0.00"/>
  </numFmts>
  <fonts count="52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10"/>
      <name val="Courier New"/>
      <family val="0"/>
    </font>
    <font>
      <sz val="9"/>
      <name val="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CG Times (WN)"/>
      <family val="0"/>
    </font>
    <font>
      <b/>
      <sz val="10"/>
      <name val="Courier New"/>
      <family val="0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right"/>
      <protection/>
    </xf>
    <xf numFmtId="176" fontId="4" fillId="0" borderId="1">
      <alignment horizontal="right"/>
      <protection/>
    </xf>
    <xf numFmtId="177" fontId="4" fillId="0" borderId="1">
      <alignment horizontal="righ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40" fontId="5" fillId="0" borderId="0" applyFont="0" applyFill="0" applyBorder="0" applyAlignment="0" applyProtection="0"/>
    <xf numFmtId="3" fontId="6" fillId="0" borderId="4" applyFill="0" applyAlignment="0" applyProtection="0"/>
    <xf numFmtId="175" fontId="6" fillId="0" borderId="4">
      <alignment/>
      <protection/>
    </xf>
    <xf numFmtId="4" fontId="6" fillId="0" borderId="4">
      <alignment/>
      <protection/>
    </xf>
    <xf numFmtId="8" fontId="5" fillId="0" borderId="0" applyFont="0" applyFill="0" applyBorder="0" applyAlignment="0" applyProtection="0"/>
    <xf numFmtId="168" fontId="7" fillId="0" borderId="0" applyFill="0" applyBorder="0" applyAlignment="0" applyProtection="0"/>
    <xf numFmtId="172" fontId="8" fillId="0" borderId="0">
      <alignment horizontal="right"/>
      <protection/>
    </xf>
    <xf numFmtId="167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" fontId="9" fillId="0" borderId="8">
      <alignment horizontal="centerContinuous"/>
      <protection/>
    </xf>
    <xf numFmtId="0" fontId="45" fillId="30" borderId="2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9" fontId="5" fillId="0" borderId="0" applyFont="0" applyFill="0" applyBorder="0" applyAlignment="0" applyProtection="0"/>
    <xf numFmtId="166" fontId="10" fillId="0" borderId="0">
      <alignment horizontal="centerContinuous"/>
      <protection/>
    </xf>
    <xf numFmtId="166" fontId="0" fillId="0" borderId="4">
      <alignment horizontal="left"/>
      <protection/>
    </xf>
    <xf numFmtId="0" fontId="49" fillId="0" borderId="0" applyNumberFormat="0" applyFill="0" applyBorder="0" applyAlignment="0" applyProtection="0"/>
    <xf numFmtId="166" fontId="11" fillId="0" borderId="0">
      <alignment horizontal="centerContinuous"/>
      <protection/>
    </xf>
    <xf numFmtId="0" fontId="50" fillId="0" borderId="12" applyNumberFormat="0" applyFill="0" applyAlignment="0" applyProtection="0"/>
    <xf numFmtId="167" fontId="4" fillId="0" borderId="1" applyFill="0" applyProtection="0">
      <alignment/>
    </xf>
    <xf numFmtId="0" fontId="4" fillId="0" borderId="1">
      <alignment/>
      <protection/>
    </xf>
    <xf numFmtId="166" fontId="12" fillId="0" borderId="13">
      <alignment horizontal="left"/>
      <protection/>
    </xf>
    <xf numFmtId="0" fontId="51" fillId="0" borderId="0" applyNumberFormat="0" applyFill="0" applyBorder="0" applyAlignment="0" applyProtection="0"/>
    <xf numFmtId="1" fontId="13" fillId="0" borderId="8">
      <alignment horizontal="right"/>
      <protection/>
    </xf>
  </cellStyleXfs>
  <cellXfs count="40">
    <xf numFmtId="0" fontId="0" fillId="0" borderId="0" xfId="0" applyAlignment="1">
      <alignment/>
    </xf>
    <xf numFmtId="166" fontId="9" fillId="0" borderId="0" xfId="67" applyFont="1" applyBorder="1">
      <alignment horizontal="left"/>
      <protection/>
    </xf>
    <xf numFmtId="176" fontId="4" fillId="0" borderId="0" xfId="16" applyBorder="1">
      <alignment horizontal="right"/>
      <protection/>
    </xf>
    <xf numFmtId="172" fontId="4" fillId="0" borderId="0" xfId="15" applyBorder="1">
      <alignment horizontal="right"/>
      <protection/>
    </xf>
    <xf numFmtId="1" fontId="4" fillId="0" borderId="8" xfId="59" applyFont="1" applyAlignment="1">
      <alignment horizontal="right"/>
      <protection/>
    </xf>
    <xf numFmtId="0" fontId="6" fillId="0" borderId="0" xfId="0" applyFont="1" applyAlignment="1">
      <alignment/>
    </xf>
    <xf numFmtId="175" fontId="6" fillId="0" borderId="4" xfId="47" applyFont="1">
      <alignment/>
      <protection/>
    </xf>
    <xf numFmtId="172" fontId="4" fillId="0" borderId="1" xfId="15" applyFont="1">
      <alignment horizontal="right"/>
      <protection/>
    </xf>
    <xf numFmtId="176" fontId="4" fillId="0" borderId="1" xfId="16" applyFont="1">
      <alignment horizontal="right"/>
      <protection/>
    </xf>
    <xf numFmtId="4" fontId="6" fillId="0" borderId="4" xfId="48" applyFont="1">
      <alignment/>
      <protection/>
    </xf>
    <xf numFmtId="177" fontId="4" fillId="0" borderId="1" xfId="17" applyFont="1">
      <alignment horizontal="right"/>
      <protection/>
    </xf>
    <xf numFmtId="172" fontId="4" fillId="0" borderId="14" xfId="15" applyBorder="1">
      <alignment horizontal="right"/>
      <protection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166" fontId="14" fillId="0" borderId="0" xfId="69" applyFont="1" applyAlignment="1" quotePrefix="1">
      <alignment horizontal="center"/>
      <protection/>
    </xf>
    <xf numFmtId="166" fontId="9" fillId="0" borderId="0" xfId="66" applyFont="1" applyAlignment="1">
      <alignment horizontal="center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59" applyFont="1" applyBorder="1" applyAlignment="1" quotePrefix="1">
      <alignment horizontal="left"/>
      <protection/>
    </xf>
    <xf numFmtId="0" fontId="9" fillId="0" borderId="0" xfId="0" applyFont="1" applyAlignment="1">
      <alignment horizontal="center"/>
    </xf>
    <xf numFmtId="1" fontId="4" fillId="0" borderId="8" xfId="59" applyFont="1" applyBorder="1" applyAlignment="1">
      <alignment horizontal="right"/>
      <protection/>
    </xf>
    <xf numFmtId="175" fontId="6" fillId="0" borderId="4" xfId="47" applyFont="1" applyBorder="1">
      <alignment/>
      <protection/>
    </xf>
    <xf numFmtId="176" fontId="4" fillId="0" borderId="1" xfId="16" applyFont="1" applyBorder="1">
      <alignment horizontal="right"/>
      <protection/>
    </xf>
    <xf numFmtId="0" fontId="6" fillId="0" borderId="0" xfId="0" applyFont="1" applyBorder="1" applyAlignment="1">
      <alignment/>
    </xf>
    <xf numFmtId="4" fontId="6" fillId="0" borderId="4" xfId="48" applyFont="1" applyBorder="1">
      <alignment/>
      <protection/>
    </xf>
    <xf numFmtId="177" fontId="4" fillId="0" borderId="1" xfId="17" applyFont="1" applyBorder="1">
      <alignment horizontal="right"/>
      <protection/>
    </xf>
    <xf numFmtId="0" fontId="17" fillId="0" borderId="0" xfId="0" applyFont="1" applyBorder="1" applyAlignment="1">
      <alignment/>
    </xf>
    <xf numFmtId="166" fontId="17" fillId="0" borderId="0" xfId="67" applyFont="1" applyBorder="1" quotePrefix="1">
      <alignment horizontal="left"/>
      <protection/>
    </xf>
    <xf numFmtId="166" fontId="17" fillId="0" borderId="1" xfId="67" applyFont="1" applyBorder="1" applyAlignment="1" quotePrefix="1">
      <alignment horizontal="left" vertical="top" wrapText="1"/>
      <protection/>
    </xf>
    <xf numFmtId="0" fontId="6" fillId="0" borderId="15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16" xfId="0" applyBorder="1" applyAlignment="1">
      <alignment horizontal="left"/>
    </xf>
    <xf numFmtId="1" fontId="4" fillId="0" borderId="16" xfId="59" applyFont="1" applyBorder="1" applyAlignment="1" quotePrefix="1">
      <alignment horizontal="left"/>
      <protection/>
    </xf>
    <xf numFmtId="166" fontId="6" fillId="0" borderId="17" xfId="67" applyFont="1" applyBorder="1">
      <alignment horizontal="left"/>
      <protection/>
    </xf>
    <xf numFmtId="166" fontId="6" fillId="0" borderId="17" xfId="67" applyFont="1" applyBorder="1" applyAlignment="1" quotePrefix="1">
      <alignment horizontal="left"/>
      <protection/>
    </xf>
    <xf numFmtId="166" fontId="6" fillId="0" borderId="17" xfId="67" applyFont="1" applyBorder="1" quotePrefix="1">
      <alignment horizontal="left"/>
      <protection/>
    </xf>
    <xf numFmtId="166" fontId="4" fillId="0" borderId="18" xfId="67" applyFont="1" applyBorder="1">
      <alignment horizontal="left"/>
      <protection/>
    </xf>
    <xf numFmtId="0" fontId="6" fillId="0" borderId="19" xfId="0" applyFont="1" applyBorder="1" applyAlignment="1">
      <alignment/>
    </xf>
    <xf numFmtId="0" fontId="4" fillId="0" borderId="20" xfId="0" applyFont="1" applyBorder="1" applyAlignment="1" quotePrefix="1">
      <alignment horizontal="left"/>
    </xf>
  </cellXfs>
  <cellStyles count="62">
    <cellStyle name="Normal" xfId="0"/>
    <cellStyle name="$ Totals" xfId="15"/>
    <cellStyle name="$ Totals [1]" xfId="16"/>
    <cellStyle name="$ Totals [2]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[1]" xfId="47"/>
    <cellStyle name="Comma [2]" xfId="48"/>
    <cellStyle name="Currency" xfId="49"/>
    <cellStyle name="Currency ()" xfId="50"/>
    <cellStyle name="Currency (1)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ings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ubtitles" xfId="66"/>
    <cellStyle name="Text" xfId="67"/>
    <cellStyle name="Title" xfId="68"/>
    <cellStyle name="Titles" xfId="69"/>
    <cellStyle name="Total" xfId="70"/>
    <cellStyle name="Total Currency [0]" xfId="71"/>
    <cellStyle name="Total Text" xfId="72"/>
    <cellStyle name="Totals(T)" xfId="73"/>
    <cellStyle name="Warning Text" xfId="74"/>
    <cellStyle name="Years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34.140625" style="0" customWidth="1"/>
    <col min="2" max="3" width="6.421875" style="0" customWidth="1"/>
    <col min="4" max="16" width="7.8515625" style="0" bestFit="1" customWidth="1"/>
    <col min="17" max="20" width="7.8515625" style="0" customWidth="1"/>
  </cols>
  <sheetData>
    <row r="1" spans="1:18" s="13" customFormat="1" ht="15">
      <c r="A1" s="14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7" customFormat="1" ht="12.75">
      <c r="A2" s="15" t="s">
        <v>14</v>
      </c>
      <c r="B2" s="16"/>
      <c r="C2" s="16"/>
      <c r="D2" s="16"/>
      <c r="E2" s="16"/>
      <c r="F2" s="16"/>
      <c r="G2" s="16"/>
      <c r="H2" s="16"/>
      <c r="I2" s="16"/>
      <c r="K2" s="16"/>
      <c r="L2" s="16"/>
      <c r="M2" s="16"/>
      <c r="N2" s="16"/>
      <c r="O2" s="16"/>
      <c r="P2" s="16"/>
      <c r="Q2" s="16"/>
      <c r="R2" s="16"/>
    </row>
    <row r="3" spans="1:18" s="17" customFormat="1" ht="12.75">
      <c r="A3" s="15"/>
      <c r="B3" s="16"/>
      <c r="C3" s="16"/>
      <c r="D3" s="16"/>
      <c r="E3" s="16"/>
      <c r="F3" s="16"/>
      <c r="G3" s="16"/>
      <c r="H3" s="16"/>
      <c r="I3" s="16"/>
      <c r="K3" s="16"/>
      <c r="L3" s="16"/>
      <c r="M3" s="16"/>
      <c r="N3" s="16"/>
      <c r="O3" s="16"/>
      <c r="P3" s="16"/>
      <c r="Q3" s="16"/>
      <c r="R3" s="16"/>
    </row>
    <row r="4" spans="1:21" ht="12.75">
      <c r="A4" s="32"/>
      <c r="B4" s="4">
        <v>1989</v>
      </c>
      <c r="C4" s="21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21">
        <v>2003</v>
      </c>
      <c r="Q4" s="21">
        <v>2004</v>
      </c>
      <c r="R4" s="21">
        <v>2005</v>
      </c>
      <c r="S4" s="21">
        <v>2006</v>
      </c>
      <c r="T4" s="21">
        <v>2007</v>
      </c>
      <c r="U4" s="20"/>
    </row>
    <row r="5" spans="1:20" s="5" customFormat="1" ht="13.5">
      <c r="A5" s="33" t="s">
        <v>10</v>
      </c>
      <c r="B5" s="4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s="5" customFormat="1" ht="12">
      <c r="A6" s="34" t="s">
        <v>1</v>
      </c>
      <c r="B6" s="6">
        <v>366.270553</v>
      </c>
      <c r="C6" s="6">
        <v>569.569377</v>
      </c>
      <c r="D6" s="6">
        <v>825.414881</v>
      </c>
      <c r="E6" s="6">
        <v>1664.169815</v>
      </c>
      <c r="F6" s="6">
        <v>2029.717226</v>
      </c>
      <c r="G6" s="6">
        <v>1670.075964</v>
      </c>
      <c r="H6" s="6">
        <v>890.919406</v>
      </c>
      <c r="I6" s="6">
        <v>1322.722859</v>
      </c>
      <c r="J6" s="6">
        <v>1788.418117</v>
      </c>
      <c r="K6" s="6">
        <v>3135.659028</v>
      </c>
      <c r="L6" s="6">
        <v>2004.967647</v>
      </c>
      <c r="M6" s="6">
        <v>1461.26499</v>
      </c>
      <c r="N6" s="6">
        <v>2177.130457</v>
      </c>
      <c r="O6" s="6">
        <v>3095.768595</v>
      </c>
      <c r="P6" s="22">
        <v>2148.183819</v>
      </c>
      <c r="Q6" s="22">
        <v>1617.335593</v>
      </c>
      <c r="R6" s="22">
        <v>3760.609448</v>
      </c>
      <c r="S6" s="22">
        <v>5266.121137</v>
      </c>
      <c r="T6" s="22">
        <v>6332.944775</v>
      </c>
    </row>
    <row r="7" spans="1:20" s="5" customFormat="1" ht="12">
      <c r="A7" s="35" t="s">
        <v>2</v>
      </c>
      <c r="B7" s="6">
        <v>101.250274</v>
      </c>
      <c r="C7" s="6">
        <v>86.222714</v>
      </c>
      <c r="D7" s="6">
        <v>119.464303</v>
      </c>
      <c r="E7" s="6">
        <v>144.939673</v>
      </c>
      <c r="F7" s="6">
        <v>121.057514</v>
      </c>
      <c r="G7" s="6">
        <v>118.743455</v>
      </c>
      <c r="H7" s="6">
        <v>58.763998</v>
      </c>
      <c r="I7" s="6">
        <v>105.065672</v>
      </c>
      <c r="J7" s="6">
        <v>109.969146</v>
      </c>
      <c r="K7" s="6">
        <v>121.923045</v>
      </c>
      <c r="L7" s="6">
        <v>156.067783</v>
      </c>
      <c r="M7" s="6">
        <v>81.134484</v>
      </c>
      <c r="N7" s="6">
        <v>127.337378</v>
      </c>
      <c r="O7" s="6">
        <v>141.642509</v>
      </c>
      <c r="P7" s="22">
        <v>209.693273</v>
      </c>
      <c r="Q7" s="22">
        <v>155.516114</v>
      </c>
      <c r="R7" s="22">
        <v>150.077279</v>
      </c>
      <c r="S7" s="22">
        <v>213.149982</v>
      </c>
      <c r="T7" s="22">
        <v>260.581671</v>
      </c>
    </row>
    <row r="8" spans="1:20" s="5" customFormat="1" ht="12">
      <c r="A8" s="34" t="s">
        <v>3</v>
      </c>
      <c r="B8" s="6">
        <v>26.360362</v>
      </c>
      <c r="C8" s="6">
        <v>25.850453</v>
      </c>
      <c r="D8" s="6">
        <v>40.120333</v>
      </c>
      <c r="E8" s="6">
        <v>53.675972</v>
      </c>
      <c r="F8" s="6">
        <v>32.991426</v>
      </c>
      <c r="G8" s="6">
        <v>24.301125</v>
      </c>
      <c r="H8" s="6">
        <v>15.563377</v>
      </c>
      <c r="I8" s="6">
        <v>17.193495</v>
      </c>
      <c r="J8" s="6">
        <v>23.450359</v>
      </c>
      <c r="K8" s="6">
        <v>22.218803</v>
      </c>
      <c r="L8" s="6">
        <v>18.43915</v>
      </c>
      <c r="M8" s="6">
        <v>19.683356</v>
      </c>
      <c r="N8" s="6">
        <v>32.883923</v>
      </c>
      <c r="O8" s="6">
        <v>16.802702</v>
      </c>
      <c r="P8" s="22">
        <v>16.715447</v>
      </c>
      <c r="Q8" s="22">
        <v>19.359128</v>
      </c>
      <c r="R8" s="22">
        <v>24.882031</v>
      </c>
      <c r="S8" s="22">
        <v>36.593069</v>
      </c>
      <c r="T8" s="22">
        <v>50.966659</v>
      </c>
    </row>
    <row r="9" spans="1:20" s="5" customFormat="1" ht="12">
      <c r="A9" s="36" t="s">
        <v>4</v>
      </c>
      <c r="B9" s="6">
        <v>0.589418</v>
      </c>
      <c r="C9" s="6">
        <v>40.923959</v>
      </c>
      <c r="D9" s="6">
        <v>4.186914</v>
      </c>
      <c r="E9" s="6">
        <v>83.795411</v>
      </c>
      <c r="F9" s="6">
        <v>7.992573</v>
      </c>
      <c r="G9" s="6">
        <v>73.542565</v>
      </c>
      <c r="H9" s="6">
        <v>140.274028</v>
      </c>
      <c r="I9" s="6">
        <v>131.643947</v>
      </c>
      <c r="J9" s="6">
        <v>91.878399</v>
      </c>
      <c r="K9" s="6">
        <v>192.510146</v>
      </c>
      <c r="L9" s="6">
        <v>22.902851</v>
      </c>
      <c r="M9" s="6">
        <v>2.750354</v>
      </c>
      <c r="N9" s="6">
        <v>0.652838</v>
      </c>
      <c r="O9" s="6">
        <v>3.340131</v>
      </c>
      <c r="P9" s="22">
        <v>0.590482</v>
      </c>
      <c r="Q9" s="22">
        <v>7.324539</v>
      </c>
      <c r="R9" s="22">
        <v>0.987256</v>
      </c>
      <c r="S9" s="22">
        <v>1.311308</v>
      </c>
      <c r="T9" s="22">
        <v>1.42979</v>
      </c>
    </row>
    <row r="10" spans="1:20" s="5" customFormat="1" ht="12">
      <c r="A10" s="34" t="s">
        <v>5</v>
      </c>
      <c r="B10" s="6">
        <v>169.484677</v>
      </c>
      <c r="C10" s="6">
        <v>138.906404</v>
      </c>
      <c r="D10" s="6">
        <v>254.404434</v>
      </c>
      <c r="E10" s="6">
        <v>247.553382</v>
      </c>
      <c r="F10" s="6">
        <v>191.832789</v>
      </c>
      <c r="G10" s="6">
        <v>160.317567</v>
      </c>
      <c r="H10" s="6">
        <v>145.005593</v>
      </c>
      <c r="I10" s="6">
        <v>249.948523</v>
      </c>
      <c r="J10" s="6">
        <v>241.829514</v>
      </c>
      <c r="K10" s="6">
        <v>258.589595</v>
      </c>
      <c r="L10" s="6">
        <v>288.56801</v>
      </c>
      <c r="M10" s="6">
        <v>229.661202</v>
      </c>
      <c r="N10" s="6">
        <v>252.73838</v>
      </c>
      <c r="O10" s="6">
        <v>268.421804</v>
      </c>
      <c r="P10" s="22">
        <v>278.279697</v>
      </c>
      <c r="Q10" s="22">
        <v>330.343685</v>
      </c>
      <c r="R10" s="22">
        <v>544.390331</v>
      </c>
      <c r="S10" s="22">
        <v>786.599437</v>
      </c>
      <c r="T10" s="22">
        <v>830.225637</v>
      </c>
    </row>
    <row r="11" spans="1:20" s="5" customFormat="1" ht="12">
      <c r="A11" s="37" t="s">
        <v>6</v>
      </c>
      <c r="B11" s="8">
        <v>663.955284</v>
      </c>
      <c r="C11" s="8">
        <f aca="true" t="shared" si="0" ref="C11:S11">SUM(C6:C10)</f>
        <v>861.4729070000001</v>
      </c>
      <c r="D11" s="8">
        <f t="shared" si="0"/>
        <v>1243.590865</v>
      </c>
      <c r="E11" s="8">
        <f t="shared" si="0"/>
        <v>2194.134253</v>
      </c>
      <c r="F11" s="8">
        <f t="shared" si="0"/>
        <v>2383.591528</v>
      </c>
      <c r="G11" s="8">
        <f t="shared" si="0"/>
        <v>2046.9806760000001</v>
      </c>
      <c r="H11" s="8">
        <f t="shared" si="0"/>
        <v>1250.526402</v>
      </c>
      <c r="I11" s="8">
        <f t="shared" si="0"/>
        <v>1826.574496</v>
      </c>
      <c r="J11" s="8">
        <f t="shared" si="0"/>
        <v>2255.5455349999997</v>
      </c>
      <c r="K11" s="8">
        <f t="shared" si="0"/>
        <v>3730.9006170000002</v>
      </c>
      <c r="L11" s="8">
        <f t="shared" si="0"/>
        <v>2490.945441</v>
      </c>
      <c r="M11" s="8">
        <f t="shared" si="0"/>
        <v>1794.4943859999998</v>
      </c>
      <c r="N11" s="8">
        <f t="shared" si="0"/>
        <v>2590.7429760000005</v>
      </c>
      <c r="O11" s="8">
        <f t="shared" si="0"/>
        <v>3525.9757409999997</v>
      </c>
      <c r="P11" s="23">
        <f>SUM(P6:P10)</f>
        <v>2653.4627179999998</v>
      </c>
      <c r="Q11" s="23">
        <f>SUM(Q6:Q10)</f>
        <v>2129.879059</v>
      </c>
      <c r="R11" s="23">
        <f t="shared" si="0"/>
        <v>4480.946345</v>
      </c>
      <c r="S11" s="23">
        <f t="shared" si="0"/>
        <v>6303.774933</v>
      </c>
      <c r="T11" s="23">
        <f>SUM(T6:T10)</f>
        <v>7476.148531999999</v>
      </c>
    </row>
    <row r="12" spans="1:20" s="5" customFormat="1" ht="12">
      <c r="A12" s="38"/>
      <c r="P12" s="24"/>
      <c r="Q12" s="24"/>
      <c r="R12" s="24"/>
      <c r="S12" s="24"/>
      <c r="T12" s="24"/>
    </row>
    <row r="13" spans="1:20" s="5" customFormat="1" ht="13.5">
      <c r="A13" s="33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1"/>
      <c r="Q13" s="21"/>
      <c r="R13" s="21"/>
      <c r="S13" s="21"/>
      <c r="T13" s="21"/>
    </row>
    <row r="14" spans="1:20" s="5" customFormat="1" ht="12">
      <c r="A14" s="34" t="s">
        <v>1</v>
      </c>
      <c r="B14" s="9">
        <v>0.29</v>
      </c>
      <c r="C14" s="9">
        <v>0</v>
      </c>
      <c r="D14" s="9">
        <v>0.154</v>
      </c>
      <c r="E14" s="9">
        <v>0.495628</v>
      </c>
      <c r="F14" s="9">
        <v>35.881638</v>
      </c>
      <c r="G14" s="9">
        <v>0.237351</v>
      </c>
      <c r="H14" s="9">
        <v>0.417632</v>
      </c>
      <c r="I14" s="9">
        <v>0.340216</v>
      </c>
      <c r="J14" s="9">
        <v>0.464778</v>
      </c>
      <c r="K14" s="9">
        <v>0.300349</v>
      </c>
      <c r="L14" s="9">
        <v>1.382867</v>
      </c>
      <c r="M14" s="9">
        <v>0.665885</v>
      </c>
      <c r="N14" s="9">
        <v>0.118784</v>
      </c>
      <c r="O14" s="9">
        <v>0.465619</v>
      </c>
      <c r="P14" s="9">
        <v>0.340902</v>
      </c>
      <c r="Q14" s="25">
        <v>0.406926</v>
      </c>
      <c r="R14" s="25">
        <v>0.015086</v>
      </c>
      <c r="S14" s="25">
        <v>0.526892</v>
      </c>
      <c r="T14" s="25">
        <v>13.117754</v>
      </c>
    </row>
    <row r="15" spans="1:20" s="5" customFormat="1" ht="12">
      <c r="A15" s="35" t="s">
        <v>2</v>
      </c>
      <c r="B15" s="9">
        <v>5.56763</v>
      </c>
      <c r="C15" s="9">
        <v>4.173075</v>
      </c>
      <c r="D15" s="9">
        <v>5.17606</v>
      </c>
      <c r="E15" s="9">
        <v>5.654448</v>
      </c>
      <c r="F15" s="9">
        <v>4.529768</v>
      </c>
      <c r="G15" s="9">
        <v>12.589405</v>
      </c>
      <c r="H15" s="9">
        <v>26.482546</v>
      </c>
      <c r="I15" s="9">
        <v>44.20567</v>
      </c>
      <c r="J15" s="9">
        <v>7.81695</v>
      </c>
      <c r="K15" s="9">
        <v>18.551056</v>
      </c>
      <c r="L15" s="9">
        <v>20.31881</v>
      </c>
      <c r="M15" s="9">
        <v>30.070272</v>
      </c>
      <c r="N15" s="9">
        <v>29.635785</v>
      </c>
      <c r="O15" s="9">
        <v>29.551171</v>
      </c>
      <c r="P15" s="9">
        <v>38.006272</v>
      </c>
      <c r="Q15" s="25">
        <v>74.215735</v>
      </c>
      <c r="R15" s="25">
        <v>79.334765</v>
      </c>
      <c r="S15" s="25">
        <v>115.206922</v>
      </c>
      <c r="T15" s="25">
        <v>160.960852</v>
      </c>
    </row>
    <row r="16" spans="1:20" s="5" customFormat="1" ht="12">
      <c r="A16" s="34" t="s">
        <v>3</v>
      </c>
      <c r="B16" s="9">
        <v>1.21199</v>
      </c>
      <c r="C16" s="9">
        <v>0.26995</v>
      </c>
      <c r="D16" s="9">
        <v>0.600152</v>
      </c>
      <c r="E16" s="9">
        <v>1.600529</v>
      </c>
      <c r="F16" s="9">
        <v>0.499361</v>
      </c>
      <c r="G16" s="9">
        <v>0.525835</v>
      </c>
      <c r="H16" s="9">
        <v>0.846062</v>
      </c>
      <c r="I16" s="9">
        <v>1.628833</v>
      </c>
      <c r="J16" s="9">
        <v>2.426315</v>
      </c>
      <c r="K16" s="9">
        <v>2.358292</v>
      </c>
      <c r="L16" s="9">
        <v>1.644165</v>
      </c>
      <c r="M16" s="9">
        <v>1.607734</v>
      </c>
      <c r="N16" s="9">
        <v>1.404491</v>
      </c>
      <c r="O16" s="9">
        <v>1.684612</v>
      </c>
      <c r="P16" s="9">
        <v>4.283168</v>
      </c>
      <c r="Q16" s="25">
        <v>3.80499</v>
      </c>
      <c r="R16" s="25">
        <v>5.722267</v>
      </c>
      <c r="S16" s="25">
        <v>4.075919</v>
      </c>
      <c r="T16" s="25">
        <v>7.438677</v>
      </c>
    </row>
    <row r="17" spans="1:20" s="5" customFormat="1" ht="12">
      <c r="A17" s="36" t="s">
        <v>4</v>
      </c>
      <c r="B17" s="9">
        <v>0.218268</v>
      </c>
      <c r="C17" s="9">
        <v>0</v>
      </c>
      <c r="D17" s="9">
        <v>0</v>
      </c>
      <c r="E17" s="9">
        <v>0</v>
      </c>
      <c r="F17" s="9">
        <v>0</v>
      </c>
      <c r="G17" s="9">
        <v>0.109394</v>
      </c>
      <c r="H17" s="9">
        <v>0.178147</v>
      </c>
      <c r="I17" s="9">
        <v>0.0308</v>
      </c>
      <c r="J17" s="9">
        <v>0.15</v>
      </c>
      <c r="K17" s="9">
        <v>0.25967</v>
      </c>
      <c r="L17" s="9">
        <v>0.0659</v>
      </c>
      <c r="M17" s="9">
        <v>0.188361</v>
      </c>
      <c r="N17" s="9">
        <v>0.237701</v>
      </c>
      <c r="O17" s="9">
        <v>0.471484</v>
      </c>
      <c r="P17" s="9">
        <v>0.628964</v>
      </c>
      <c r="Q17" s="25">
        <v>0.768225</v>
      </c>
      <c r="R17" s="25">
        <v>0.696243</v>
      </c>
      <c r="S17" s="25">
        <v>3.225605</v>
      </c>
      <c r="T17" s="25">
        <v>2.195521</v>
      </c>
    </row>
    <row r="18" spans="1:20" s="5" customFormat="1" ht="12">
      <c r="A18" s="34" t="s">
        <v>5</v>
      </c>
      <c r="B18" s="9">
        <v>10.741654</v>
      </c>
      <c r="C18" s="9">
        <v>0.076358</v>
      </c>
      <c r="D18" s="9">
        <v>0.00975</v>
      </c>
      <c r="E18" s="9">
        <v>0.124482</v>
      </c>
      <c r="F18" s="9">
        <v>0.038814</v>
      </c>
      <c r="G18" s="9">
        <v>0.259589</v>
      </c>
      <c r="H18" s="9">
        <v>0.247963</v>
      </c>
      <c r="I18" s="9">
        <v>0.108266</v>
      </c>
      <c r="J18" s="9">
        <v>0.135682</v>
      </c>
      <c r="K18" s="9">
        <v>41.081737</v>
      </c>
      <c r="L18" s="9">
        <v>25.862205</v>
      </c>
      <c r="M18" s="9">
        <v>33.180918</v>
      </c>
      <c r="N18" s="9">
        <v>58.796492</v>
      </c>
      <c r="O18" s="9">
        <v>53.702638</v>
      </c>
      <c r="P18" s="9">
        <v>61.783512</v>
      </c>
      <c r="Q18" s="25">
        <v>79.176987</v>
      </c>
      <c r="R18" s="25">
        <v>84.734152</v>
      </c>
      <c r="S18" s="25">
        <v>131.571901</v>
      </c>
      <c r="T18" s="25">
        <v>184.675056</v>
      </c>
    </row>
    <row r="19" spans="1:20" s="5" customFormat="1" ht="12">
      <c r="A19" s="37" t="s">
        <v>6</v>
      </c>
      <c r="B19" s="10">
        <v>18.029542</v>
      </c>
      <c r="C19" s="10">
        <f aca="true" t="shared" si="1" ref="C19:S19">SUM(C14:C18)</f>
        <v>4.5193829999999995</v>
      </c>
      <c r="D19" s="10">
        <f t="shared" si="1"/>
        <v>5.9399619999999995</v>
      </c>
      <c r="E19" s="10">
        <f t="shared" si="1"/>
        <v>7.875087000000001</v>
      </c>
      <c r="F19" s="10">
        <f t="shared" si="1"/>
        <v>40.949581</v>
      </c>
      <c r="G19" s="10">
        <f t="shared" si="1"/>
        <v>13.721574</v>
      </c>
      <c r="H19" s="10">
        <f t="shared" si="1"/>
        <v>28.172349999999998</v>
      </c>
      <c r="I19" s="10">
        <f t="shared" si="1"/>
        <v>46.313784999999996</v>
      </c>
      <c r="J19" s="10">
        <f t="shared" si="1"/>
        <v>10.993725000000001</v>
      </c>
      <c r="K19" s="10">
        <f t="shared" si="1"/>
        <v>62.551103999999995</v>
      </c>
      <c r="L19" s="10">
        <f t="shared" si="1"/>
        <v>49.273947</v>
      </c>
      <c r="M19" s="10">
        <f t="shared" si="1"/>
        <v>65.71316999999999</v>
      </c>
      <c r="N19" s="10">
        <f t="shared" si="1"/>
        <v>90.193253</v>
      </c>
      <c r="O19" s="10">
        <f t="shared" si="1"/>
        <v>85.875524</v>
      </c>
      <c r="P19" s="26">
        <f>SUM(P14:P18)</f>
        <v>105.04281800000001</v>
      </c>
      <c r="Q19" s="26">
        <f>SUM(Q14:Q18)</f>
        <v>158.372863</v>
      </c>
      <c r="R19" s="26">
        <f t="shared" si="1"/>
        <v>170.502513</v>
      </c>
      <c r="S19" s="26">
        <f t="shared" si="1"/>
        <v>254.607239</v>
      </c>
      <c r="T19" s="26">
        <f>SUM(T14:T18)</f>
        <v>368.38786000000005</v>
      </c>
    </row>
    <row r="20" spans="1:20" s="5" customFormat="1" ht="12">
      <c r="A20" s="37"/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23"/>
      <c r="Q20" s="23"/>
      <c r="R20" s="23"/>
      <c r="S20" s="23"/>
      <c r="T20" s="23"/>
    </row>
    <row r="21" spans="1:20" s="5" customFormat="1" ht="12">
      <c r="A21" s="33" t="s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1"/>
      <c r="Q21" s="21"/>
      <c r="R21" s="21"/>
      <c r="S21" s="21"/>
      <c r="T21" s="21"/>
    </row>
    <row r="22" spans="1:20" s="5" customFormat="1" ht="12">
      <c r="A22" s="34" t="s">
        <v>1</v>
      </c>
      <c r="B22" s="6">
        <v>365.980553</v>
      </c>
      <c r="C22" s="6">
        <f aca="true" t="shared" si="2" ref="C22:Q26">C6-C14</f>
        <v>569.569377</v>
      </c>
      <c r="D22" s="6">
        <f t="shared" si="2"/>
        <v>825.260881</v>
      </c>
      <c r="E22" s="6">
        <f t="shared" si="2"/>
        <v>1663.674187</v>
      </c>
      <c r="F22" s="6">
        <f t="shared" si="2"/>
        <v>1993.835588</v>
      </c>
      <c r="G22" s="6">
        <f t="shared" si="2"/>
        <v>1669.8386130000001</v>
      </c>
      <c r="H22" s="6">
        <f t="shared" si="2"/>
        <v>890.501774</v>
      </c>
      <c r="I22" s="6">
        <f t="shared" si="2"/>
        <v>1322.382643</v>
      </c>
      <c r="J22" s="6">
        <f t="shared" si="2"/>
        <v>1787.953339</v>
      </c>
      <c r="K22" s="6">
        <f t="shared" si="2"/>
        <v>3135.358679</v>
      </c>
      <c r="L22" s="6">
        <f t="shared" si="2"/>
        <v>2003.58478</v>
      </c>
      <c r="M22" s="6">
        <f t="shared" si="2"/>
        <v>1460.599105</v>
      </c>
      <c r="N22" s="6">
        <f t="shared" si="2"/>
        <v>2177.0116730000004</v>
      </c>
      <c r="O22" s="6">
        <f t="shared" si="2"/>
        <v>3095.302976</v>
      </c>
      <c r="P22" s="22">
        <f t="shared" si="2"/>
        <v>2147.842917</v>
      </c>
      <c r="Q22" s="22">
        <f t="shared" si="2"/>
        <v>1616.928667</v>
      </c>
      <c r="R22" s="22">
        <f aca="true" t="shared" si="3" ref="R22:S26">R6-R14</f>
        <v>3760.5943620000003</v>
      </c>
      <c r="S22" s="22">
        <f t="shared" si="3"/>
        <v>5265.594245</v>
      </c>
      <c r="T22" s="22">
        <f>T6-T14</f>
        <v>6319.827021</v>
      </c>
    </row>
    <row r="23" spans="1:20" s="5" customFormat="1" ht="12">
      <c r="A23" s="35" t="s">
        <v>2</v>
      </c>
      <c r="B23" s="6">
        <v>95.68264400000001</v>
      </c>
      <c r="C23" s="6">
        <f t="shared" si="2"/>
        <v>82.049639</v>
      </c>
      <c r="D23" s="6">
        <f t="shared" si="2"/>
        <v>114.288243</v>
      </c>
      <c r="E23" s="6">
        <f t="shared" si="2"/>
        <v>139.285225</v>
      </c>
      <c r="F23" s="6">
        <f t="shared" si="2"/>
        <v>116.527746</v>
      </c>
      <c r="G23" s="6">
        <f t="shared" si="2"/>
        <v>106.15405</v>
      </c>
      <c r="H23" s="6">
        <f t="shared" si="2"/>
        <v>32.281452</v>
      </c>
      <c r="I23" s="6">
        <f t="shared" si="2"/>
        <v>60.86000200000001</v>
      </c>
      <c r="J23" s="6">
        <f t="shared" si="2"/>
        <v>102.15219599999999</v>
      </c>
      <c r="K23" s="6">
        <f t="shared" si="2"/>
        <v>103.371989</v>
      </c>
      <c r="L23" s="6">
        <f t="shared" si="2"/>
        <v>135.74897299999998</v>
      </c>
      <c r="M23" s="6">
        <f t="shared" si="2"/>
        <v>51.064212</v>
      </c>
      <c r="N23" s="6">
        <f t="shared" si="2"/>
        <v>97.701593</v>
      </c>
      <c r="O23" s="6">
        <f t="shared" si="2"/>
        <v>112.091338</v>
      </c>
      <c r="P23" s="22">
        <f t="shared" si="2"/>
        <v>171.687001</v>
      </c>
      <c r="Q23" s="22">
        <f t="shared" si="2"/>
        <v>81.30037899999999</v>
      </c>
      <c r="R23" s="22">
        <f t="shared" si="3"/>
        <v>70.742514</v>
      </c>
      <c r="S23" s="22">
        <f t="shared" si="3"/>
        <v>97.94305999999999</v>
      </c>
      <c r="T23" s="22">
        <f>T7-T15</f>
        <v>99.62081899999998</v>
      </c>
    </row>
    <row r="24" spans="1:20" s="5" customFormat="1" ht="12">
      <c r="A24" s="34" t="s">
        <v>3</v>
      </c>
      <c r="B24" s="6">
        <v>25.148372</v>
      </c>
      <c r="C24" s="6">
        <f t="shared" si="2"/>
        <v>25.580503</v>
      </c>
      <c r="D24" s="6">
        <f t="shared" si="2"/>
        <v>39.520181</v>
      </c>
      <c r="E24" s="6">
        <f t="shared" si="2"/>
        <v>52.075443</v>
      </c>
      <c r="F24" s="6">
        <f t="shared" si="2"/>
        <v>32.492065</v>
      </c>
      <c r="G24" s="6">
        <f t="shared" si="2"/>
        <v>23.77529</v>
      </c>
      <c r="H24" s="6">
        <f t="shared" si="2"/>
        <v>14.717315</v>
      </c>
      <c r="I24" s="6">
        <f t="shared" si="2"/>
        <v>15.564661999999998</v>
      </c>
      <c r="J24" s="6">
        <f t="shared" si="2"/>
        <v>21.024044</v>
      </c>
      <c r="K24" s="6">
        <f t="shared" si="2"/>
        <v>19.860511000000002</v>
      </c>
      <c r="L24" s="6">
        <f t="shared" si="2"/>
        <v>16.794985</v>
      </c>
      <c r="M24" s="6">
        <f t="shared" si="2"/>
        <v>18.075622</v>
      </c>
      <c r="N24" s="6">
        <f t="shared" si="2"/>
        <v>31.479432000000003</v>
      </c>
      <c r="O24" s="6">
        <f t="shared" si="2"/>
        <v>15.11809</v>
      </c>
      <c r="P24" s="22">
        <f t="shared" si="2"/>
        <v>12.432279000000001</v>
      </c>
      <c r="Q24" s="22">
        <f t="shared" si="2"/>
        <v>15.554137999999998</v>
      </c>
      <c r="R24" s="22">
        <f t="shared" si="3"/>
        <v>19.159764000000003</v>
      </c>
      <c r="S24" s="22">
        <f t="shared" si="3"/>
        <v>32.51715</v>
      </c>
      <c r="T24" s="22">
        <f>T8-T16</f>
        <v>43.527982</v>
      </c>
    </row>
    <row r="25" spans="1:20" s="5" customFormat="1" ht="12">
      <c r="A25" s="36" t="s">
        <v>4</v>
      </c>
      <c r="B25" s="6">
        <v>0.37115</v>
      </c>
      <c r="C25" s="6">
        <f t="shared" si="2"/>
        <v>40.923959</v>
      </c>
      <c r="D25" s="6">
        <f t="shared" si="2"/>
        <v>4.186914</v>
      </c>
      <c r="E25" s="6">
        <f t="shared" si="2"/>
        <v>83.795411</v>
      </c>
      <c r="F25" s="6">
        <f t="shared" si="2"/>
        <v>7.992573</v>
      </c>
      <c r="G25" s="6">
        <f t="shared" si="2"/>
        <v>73.433171</v>
      </c>
      <c r="H25" s="6">
        <f t="shared" si="2"/>
        <v>140.095881</v>
      </c>
      <c r="I25" s="6">
        <f t="shared" si="2"/>
        <v>131.613147</v>
      </c>
      <c r="J25" s="6">
        <f t="shared" si="2"/>
        <v>91.728399</v>
      </c>
      <c r="K25" s="6">
        <f t="shared" si="2"/>
        <v>192.250476</v>
      </c>
      <c r="L25" s="6">
        <f t="shared" si="2"/>
        <v>22.836951</v>
      </c>
      <c r="M25" s="6">
        <f t="shared" si="2"/>
        <v>2.561993</v>
      </c>
      <c r="N25" s="6">
        <f t="shared" si="2"/>
        <v>0.41513700000000003</v>
      </c>
      <c r="O25" s="6">
        <f t="shared" si="2"/>
        <v>2.868647</v>
      </c>
      <c r="P25" s="22">
        <f t="shared" si="2"/>
        <v>-0.038482000000000016</v>
      </c>
      <c r="Q25" s="22">
        <f t="shared" si="2"/>
        <v>6.5563139999999995</v>
      </c>
      <c r="R25" s="22">
        <f t="shared" si="3"/>
        <v>0.2910130000000001</v>
      </c>
      <c r="S25" s="22">
        <f t="shared" si="3"/>
        <v>-1.914297</v>
      </c>
      <c r="T25" s="22">
        <f>T9-T17</f>
        <v>-0.7657309999999999</v>
      </c>
    </row>
    <row r="26" spans="1:20" s="5" customFormat="1" ht="12">
      <c r="A26" s="34" t="s">
        <v>5</v>
      </c>
      <c r="B26" s="6">
        <v>158.743023</v>
      </c>
      <c r="C26" s="6">
        <f t="shared" si="2"/>
        <v>138.830046</v>
      </c>
      <c r="D26" s="6">
        <f t="shared" si="2"/>
        <v>254.394684</v>
      </c>
      <c r="E26" s="6">
        <f t="shared" si="2"/>
        <v>247.4289</v>
      </c>
      <c r="F26" s="6">
        <f t="shared" si="2"/>
        <v>191.793975</v>
      </c>
      <c r="G26" s="6">
        <f t="shared" si="2"/>
        <v>160.057978</v>
      </c>
      <c r="H26" s="6">
        <f t="shared" si="2"/>
        <v>144.75763</v>
      </c>
      <c r="I26" s="6">
        <f t="shared" si="2"/>
        <v>249.840257</v>
      </c>
      <c r="J26" s="6">
        <f t="shared" si="2"/>
        <v>241.693832</v>
      </c>
      <c r="K26" s="6">
        <f t="shared" si="2"/>
        <v>217.50785799999997</v>
      </c>
      <c r="L26" s="6">
        <f t="shared" si="2"/>
        <v>262.705805</v>
      </c>
      <c r="M26" s="6">
        <f t="shared" si="2"/>
        <v>196.480284</v>
      </c>
      <c r="N26" s="6">
        <f t="shared" si="2"/>
        <v>193.941888</v>
      </c>
      <c r="O26" s="6">
        <f t="shared" si="2"/>
        <v>214.719166</v>
      </c>
      <c r="P26" s="22">
        <f t="shared" si="2"/>
        <v>216.496185</v>
      </c>
      <c r="Q26" s="22">
        <f t="shared" si="2"/>
        <v>251.166698</v>
      </c>
      <c r="R26" s="22">
        <f t="shared" si="3"/>
        <v>459.65617899999995</v>
      </c>
      <c r="S26" s="22">
        <f t="shared" si="3"/>
        <v>655.0275359999999</v>
      </c>
      <c r="T26" s="22">
        <f>T10-T18</f>
        <v>645.550581</v>
      </c>
    </row>
    <row r="27" spans="1:20" s="5" customFormat="1" ht="12">
      <c r="A27" s="37" t="s">
        <v>6</v>
      </c>
      <c r="B27" s="8">
        <v>645.9257419999999</v>
      </c>
      <c r="C27" s="8">
        <f aca="true" t="shared" si="4" ref="C27:S27">SUM(C22:C26)</f>
        <v>856.953524</v>
      </c>
      <c r="D27" s="8">
        <f t="shared" si="4"/>
        <v>1237.650903</v>
      </c>
      <c r="E27" s="8">
        <f t="shared" si="4"/>
        <v>2186.2591660000003</v>
      </c>
      <c r="F27" s="8">
        <f t="shared" si="4"/>
        <v>2342.641947</v>
      </c>
      <c r="G27" s="8">
        <f t="shared" si="4"/>
        <v>2033.2591020000002</v>
      </c>
      <c r="H27" s="8">
        <f t="shared" si="4"/>
        <v>1222.3540520000001</v>
      </c>
      <c r="I27" s="8">
        <f t="shared" si="4"/>
        <v>1780.260711</v>
      </c>
      <c r="J27" s="8">
        <f t="shared" si="4"/>
        <v>2244.55181</v>
      </c>
      <c r="K27" s="8">
        <f t="shared" si="4"/>
        <v>3668.349513</v>
      </c>
      <c r="L27" s="8">
        <f t="shared" si="4"/>
        <v>2441.6714939999997</v>
      </c>
      <c r="M27" s="8">
        <f t="shared" si="4"/>
        <v>1728.781216</v>
      </c>
      <c r="N27" s="8">
        <f t="shared" si="4"/>
        <v>2500.5497230000005</v>
      </c>
      <c r="O27" s="8">
        <f t="shared" si="4"/>
        <v>3440.1002169999997</v>
      </c>
      <c r="P27" s="23">
        <f>SUM(P22:P26)</f>
        <v>2548.4199000000003</v>
      </c>
      <c r="Q27" s="23">
        <f>SUM(Q22:Q26)</f>
        <v>1971.5061959999998</v>
      </c>
      <c r="R27" s="23">
        <f t="shared" si="4"/>
        <v>4310.443832</v>
      </c>
      <c r="S27" s="23">
        <f t="shared" si="4"/>
        <v>6049.167693999999</v>
      </c>
      <c r="T27" s="23">
        <f>SUM(T22:T26)</f>
        <v>7107.7606719999985</v>
      </c>
    </row>
    <row r="28" spans="1:20" s="5" customFormat="1" ht="12.75" thickBot="1">
      <c r="A28" s="38"/>
      <c r="R28" s="24"/>
      <c r="S28" s="24"/>
      <c r="T28" s="24"/>
    </row>
    <row r="29" spans="1:20" ht="13.5" thickTop="1">
      <c r="A29" s="39" t="s">
        <v>8</v>
      </c>
      <c r="B29" s="11">
        <v>681.984826</v>
      </c>
      <c r="C29" s="11">
        <f aca="true" t="shared" si="5" ref="C29:S29">C11+C19</f>
        <v>865.99229</v>
      </c>
      <c r="D29" s="11">
        <f t="shared" si="5"/>
        <v>1249.5308269999998</v>
      </c>
      <c r="E29" s="11">
        <f t="shared" si="5"/>
        <v>2202.00934</v>
      </c>
      <c r="F29" s="11">
        <f t="shared" si="5"/>
        <v>2424.541109</v>
      </c>
      <c r="G29" s="11">
        <f t="shared" si="5"/>
        <v>2060.7022500000003</v>
      </c>
      <c r="H29" s="11">
        <f t="shared" si="5"/>
        <v>1278.698752</v>
      </c>
      <c r="I29" s="11">
        <f t="shared" si="5"/>
        <v>1872.888281</v>
      </c>
      <c r="J29" s="11">
        <f t="shared" si="5"/>
        <v>2266.5392599999996</v>
      </c>
      <c r="K29" s="11">
        <f t="shared" si="5"/>
        <v>3793.4517210000004</v>
      </c>
      <c r="L29" s="11">
        <f t="shared" si="5"/>
        <v>2540.219388</v>
      </c>
      <c r="M29" s="11">
        <f t="shared" si="5"/>
        <v>1860.2075559999998</v>
      </c>
      <c r="N29" s="11">
        <f t="shared" si="5"/>
        <v>2680.9362290000004</v>
      </c>
      <c r="O29" s="11">
        <f t="shared" si="5"/>
        <v>3611.851265</v>
      </c>
      <c r="P29" s="11">
        <f>P11+P19</f>
        <v>2758.5055359999997</v>
      </c>
      <c r="Q29" s="11">
        <f>Q11+Q19</f>
        <v>2288.251922</v>
      </c>
      <c r="R29" s="11">
        <f t="shared" si="5"/>
        <v>4651.448858000001</v>
      </c>
      <c r="S29" s="11">
        <f t="shared" si="5"/>
        <v>6558.382172</v>
      </c>
      <c r="T29" s="11">
        <f>T11+T19</f>
        <v>7844.536391999999</v>
      </c>
    </row>
    <row r="30" spans="1:18" ht="12.75">
      <c r="A30" s="1"/>
      <c r="B30" s="3"/>
      <c r="C30" s="3"/>
      <c r="D30" s="3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4" s="18" customFormat="1" ht="33.75">
      <c r="A31" s="29" t="s">
        <v>7</v>
      </c>
      <c r="C31" s="27"/>
      <c r="D31" s="27"/>
      <c r="N31" s="28"/>
    </row>
    <row r="32" spans="1:14" s="18" customFormat="1" ht="11.25">
      <c r="A32" s="19" t="s">
        <v>13</v>
      </c>
      <c r="N32" s="19"/>
    </row>
    <row r="33" spans="1:14" s="18" customFormat="1" ht="11.25">
      <c r="A33" s="19" t="s">
        <v>12</v>
      </c>
      <c r="N33" s="19"/>
    </row>
    <row r="34" ht="12.75">
      <c r="A34" s="18" t="s">
        <v>15</v>
      </c>
    </row>
  </sheetData>
  <sheetProtection/>
  <printOptions/>
  <pageMargins left="0.5" right="0.5" top="1" bottom="1" header="0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 User</dc:creator>
  <cp:keywords/>
  <dc:description/>
  <cp:lastModifiedBy>ronald green</cp:lastModifiedBy>
  <cp:lastPrinted>2007-07-12T21:27:50Z</cp:lastPrinted>
  <dcterms:created xsi:type="dcterms:W3CDTF">2003-08-27T21:03:39Z</dcterms:created>
  <dcterms:modified xsi:type="dcterms:W3CDTF">2008-03-19T13:52:05Z</dcterms:modified>
  <cp:category/>
  <cp:version/>
  <cp:contentType/>
  <cp:contentStatus/>
</cp:coreProperties>
</file>