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firstSheet="1" activeTab="1"/>
  </bookViews>
  <sheets>
    <sheet name="Recovered_Sheet1" sheetId="1" state="veryHidden" r:id="rId1"/>
    <sheet name="Exhibit G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<sst xmlns="http://schemas.openxmlformats.org/spreadsheetml/2006/main" count="40" uniqueCount="37">
  <si>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Budget Authority by Activity</t>
  </si>
  <si>
    <t>Actual</t>
  </si>
  <si>
    <t>Estimate</t>
  </si>
  <si>
    <t xml:space="preserve"> Amount</t>
  </si>
  <si>
    <t>FTE</t>
  </si>
  <si>
    <t>Amount</t>
  </si>
  <si>
    <t>Dental Services</t>
  </si>
  <si>
    <t>Mental Health</t>
  </si>
  <si>
    <t>Alcohol &amp; Substance Abuse</t>
  </si>
  <si>
    <t>Contract Health Services</t>
  </si>
  <si>
    <t xml:space="preserve">Public Health Nursing </t>
  </si>
  <si>
    <t>Health Education</t>
  </si>
  <si>
    <t>Comm.Health Reps.</t>
  </si>
  <si>
    <t>Immunization AK</t>
  </si>
  <si>
    <t>Urban Health</t>
  </si>
  <si>
    <t>Tribal Management</t>
  </si>
  <si>
    <t>Direct Operations</t>
  </si>
  <si>
    <t>Self-Governance</t>
  </si>
  <si>
    <t>Maintenance &amp; Improvement</t>
  </si>
  <si>
    <t>Construction Facilities</t>
  </si>
  <si>
    <t>Equipment</t>
  </si>
  <si>
    <t>Total IHS</t>
  </si>
  <si>
    <t>Hospitals &amp; Health Clinics</t>
  </si>
  <si>
    <t>Indian Health Professions</t>
  </si>
  <si>
    <t>(Dollars in Thousands)</t>
  </si>
  <si>
    <t>FILE: O:\DRM\BFPB\FY2004\CONGLSUBM\EXHIBIT G</t>
  </si>
  <si>
    <t>President's Budget</t>
  </si>
  <si>
    <t xml:space="preserve">   Total Facilities</t>
  </si>
  <si>
    <t xml:space="preserve">   Total Services</t>
  </si>
  <si>
    <t xml:space="preserve">   Total Preventive Health</t>
  </si>
  <si>
    <t xml:space="preserve">   Total Clinical Services</t>
  </si>
  <si>
    <r>
      <t>SERVICES</t>
    </r>
    <r>
      <rPr>
        <b/>
        <sz val="12"/>
        <rFont val="Times New Roman"/>
        <family val="1"/>
      </rPr>
      <t>:</t>
    </r>
  </si>
  <si>
    <r>
      <t>FACILITIES</t>
    </r>
    <r>
      <rPr>
        <b/>
        <sz val="12"/>
        <rFont val="Times New Roman"/>
        <family val="1"/>
      </rPr>
      <t>:</t>
    </r>
  </si>
  <si>
    <t>Facil. &amp; Envir. Hlth Supp.</t>
  </si>
  <si>
    <t>INDIAN HEALTH SERVICE</t>
  </si>
  <si>
    <t>Sanitation Facilities Construction</t>
  </si>
  <si>
    <t>Contract Support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</si>
</sst>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;\-#,##0;&quot;-&quot;"/>
  </numFmts>
  <fonts count="19">
    <font>
      <sz val="12"/>
      <name val="Arial MT"/>
      <family val="0"/>
    </font>
    <font>
      <sz val="10"/>
      <name val="Arial"/>
      <family val="0"/>
    </font>
    <font>
      <sz val="12"/>
      <name val="CG Times (WN)"/>
      <family val="1"/>
    </font>
    <font>
      <sz val="10"/>
      <name val="CG Times (WN)"/>
      <family val="1"/>
    </font>
    <font>
      <sz val="8"/>
      <name val="Times New Roman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b/>
      <sz val="12"/>
      <name val="Arial"/>
      <family val="2"/>
    </font>
    <font>
      <b/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darkVertical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wrapText="1"/>
      <protection locked="0"/>
    </xf>
    <xf numFmtId="165" fontId="5" fillId="0" borderId="0" applyFill="0" applyBorder="0" applyAlignment="0"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Alignment="0"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3">
      <alignment horizontal="center"/>
      <protection/>
    </xf>
    <xf numFmtId="0" fontId="9" fillId="0" borderId="0">
      <alignment horizontal="center"/>
      <protection/>
    </xf>
    <xf numFmtId="14" fontId="4" fillId="0" borderId="0">
      <alignment horizontal="center" wrapText="1"/>
      <protection locked="0"/>
    </xf>
    <xf numFmtId="9" fontId="1" fillId="0" borderId="0" applyFont="0" applyFill="0" applyBorder="0" applyAlignment="0" applyProtection="0"/>
    <xf numFmtId="0" fontId="10" fillId="2" borderId="0" applyNumberFormat="0" applyFont="0" applyBorder="0" applyAlignment="0">
      <protection/>
    </xf>
    <xf numFmtId="164" fontId="11" fillId="0" borderId="0" applyNumberFormat="0" applyFill="0" applyBorder="0" applyAlignment="0" applyProtection="0"/>
    <xf numFmtId="0" fontId="10" fillId="1" borderId="2" applyNumberFormat="0" applyFont="0" applyAlignment="0">
      <protection/>
    </xf>
    <xf numFmtId="0" fontId="12" fillId="0" borderId="0" applyNumberFormat="0" applyFill="0" applyBorder="0" applyAlignment="0">
      <protection/>
    </xf>
    <xf numFmtId="40" fontId="13" fillId="0" borderId="0" applyBorder="0">
      <alignment horizontal="right"/>
      <protection/>
    </xf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6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6" fillId="0" borderId="7" xfId="0" applyFont="1" applyBorder="1" applyAlignment="1" applyProtection="1">
      <alignment horizontal="centerContinuous"/>
      <protection/>
    </xf>
    <xf numFmtId="0" fontId="17" fillId="0" borderId="6" xfId="0" applyFont="1" applyBorder="1" applyAlignment="1" applyProtection="1">
      <alignment horizontal="centerContinuous"/>
      <protection/>
    </xf>
    <xf numFmtId="0" fontId="16" fillId="0" borderId="8" xfId="0" applyFont="1" applyBorder="1" applyAlignment="1" applyProtection="1">
      <alignment horizontal="centerContinuous"/>
      <protection/>
    </xf>
    <xf numFmtId="0" fontId="16" fillId="0" borderId="9" xfId="0" applyFont="1" applyBorder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5" fillId="0" borderId="9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/>
    </xf>
    <xf numFmtId="5" fontId="15" fillId="0" borderId="16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5" fontId="15" fillId="0" borderId="17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/>
      <protection/>
    </xf>
    <xf numFmtId="37" fontId="15" fillId="0" borderId="17" xfId="0" applyNumberFormat="1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37" fontId="15" fillId="0" borderId="19" xfId="0" applyNumberFormat="1" applyFont="1" applyBorder="1" applyAlignment="1" applyProtection="1">
      <alignment/>
      <protection/>
    </xf>
    <xf numFmtId="37" fontId="15" fillId="0" borderId="20" xfId="0" applyNumberFormat="1" applyFont="1" applyBorder="1" applyAlignment="1" applyProtection="1">
      <alignment/>
      <protection/>
    </xf>
    <xf numFmtId="37" fontId="15" fillId="0" borderId="18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/>
    </xf>
    <xf numFmtId="37" fontId="15" fillId="0" borderId="9" xfId="0" applyNumberFormat="1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/>
    </xf>
    <xf numFmtId="37" fontId="15" fillId="0" borderId="24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/>
      <protection/>
    </xf>
    <xf numFmtId="37" fontId="15" fillId="0" borderId="25" xfId="0" applyNumberFormat="1" applyFont="1" applyBorder="1" applyAlignment="1" applyProtection="1">
      <alignment/>
      <protection/>
    </xf>
    <xf numFmtId="5" fontId="15" fillId="0" borderId="24" xfId="0" applyNumberFormat="1" applyFont="1" applyBorder="1" applyAlignment="1" applyProtection="1">
      <alignment/>
      <protection/>
    </xf>
    <xf numFmtId="5" fontId="15" fillId="0" borderId="25" xfId="0" applyNumberFormat="1" applyFont="1" applyBorder="1" applyAlignment="1" applyProtection="1">
      <alignment/>
      <protection/>
    </xf>
    <xf numFmtId="37" fontId="15" fillId="0" borderId="26" xfId="0" applyNumberFormat="1" applyFont="1" applyBorder="1" applyAlignment="1" applyProtection="1">
      <alignment/>
      <protection/>
    </xf>
    <xf numFmtId="5" fontId="15" fillId="0" borderId="27" xfId="0" applyNumberFormat="1" applyFont="1" applyBorder="1" applyAlignment="1" applyProtection="1">
      <alignment/>
      <protection/>
    </xf>
    <xf numFmtId="37" fontId="15" fillId="0" borderId="4" xfId="0" applyNumberFormat="1" applyFont="1" applyBorder="1" applyAlignment="1" applyProtection="1">
      <alignment/>
      <protection/>
    </xf>
    <xf numFmtId="5" fontId="15" fillId="0" borderId="28" xfId="0" applyNumberFormat="1" applyFont="1" applyBorder="1" applyAlignment="1" applyProtection="1">
      <alignment/>
      <protection/>
    </xf>
    <xf numFmtId="14" fontId="4" fillId="0" borderId="4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centerContinuous"/>
      <protection/>
    </xf>
  </cellXfs>
  <cellStyles count="20">
    <cellStyle name="Normal" xfId="0"/>
    <cellStyle name="args.style" xfId="15"/>
    <cellStyle name="Calc Currency (0)" xfId="16"/>
    <cellStyle name="Comma" xfId="17"/>
    <cellStyle name="Comma [0]" xfId="18"/>
    <cellStyle name="Copied" xfId="19"/>
    <cellStyle name="Currency" xfId="20"/>
    <cellStyle name="Currency [0]" xfId="21"/>
    <cellStyle name="Entered" xfId="22"/>
    <cellStyle name="Header1" xfId="23"/>
    <cellStyle name="Header2" xfId="24"/>
    <cellStyle name="HEADINGS" xfId="25"/>
    <cellStyle name="HEADINGSTOP" xfId="26"/>
    <cellStyle name="per.style" xfId="27"/>
    <cellStyle name="Percent" xfId="28"/>
    <cellStyle name="regstoresfromspecstores" xfId="29"/>
    <cellStyle name="RevList" xfId="30"/>
    <cellStyle name="SHADEDSTORES" xfId="31"/>
    <cellStyle name="specstores" xfId="32"/>
    <cellStyle name="Sub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27">
      <selection activeCell="A1" sqref="A1:G38"/>
    </sheetView>
  </sheetViews>
  <sheetFormatPr defaultColWidth="8.88671875" defaultRowHeight="15"/>
  <cols>
    <col min="1" max="1" width="22.88671875" style="0" customWidth="1"/>
    <col min="2" max="2" width="7.6640625" style="0" customWidth="1"/>
    <col min="3" max="3" width="9.3359375" style="0" bestFit="1" customWidth="1"/>
    <col min="4" max="4" width="7.5546875" style="0" customWidth="1"/>
    <col min="5" max="5" width="9.3359375" style="0" bestFit="1" customWidth="1"/>
    <col min="7" max="7" width="9.3359375" style="0" bestFit="1" customWidth="1"/>
  </cols>
  <sheetData>
    <row r="1" spans="1:7" ht="18.75">
      <c r="A1" s="4" t="s">
        <v>34</v>
      </c>
      <c r="B1" s="5"/>
      <c r="C1" s="5"/>
      <c r="D1" s="5"/>
      <c r="E1" s="5"/>
      <c r="F1" s="6"/>
      <c r="G1" s="6"/>
    </row>
    <row r="2" spans="1:7" ht="18.75">
      <c r="A2" s="4" t="s">
        <v>0</v>
      </c>
      <c r="B2" s="5"/>
      <c r="C2" s="5"/>
      <c r="D2" s="5"/>
      <c r="E2" s="5"/>
      <c r="F2" s="6"/>
      <c r="G2" s="6"/>
    </row>
    <row r="3" spans="1:7" ht="15.75">
      <c r="A3" s="53" t="s">
        <v>24</v>
      </c>
      <c r="B3" s="5"/>
      <c r="C3" s="5"/>
      <c r="D3" s="5"/>
      <c r="E3" s="5"/>
      <c r="F3" s="6"/>
      <c r="G3" s="6"/>
    </row>
    <row r="4" spans="1:7" ht="15.75">
      <c r="A4" s="7"/>
      <c r="B4" s="7"/>
      <c r="C4" s="7"/>
      <c r="D4" s="7"/>
      <c r="E4" s="7"/>
      <c r="F4" s="6"/>
      <c r="G4" s="6"/>
    </row>
    <row r="5" spans="1:7" ht="16.5" thickBot="1">
      <c r="A5" s="8" t="s">
        <v>25</v>
      </c>
      <c r="B5" s="9"/>
      <c r="C5" s="9"/>
      <c r="D5" s="9"/>
      <c r="F5" s="6"/>
      <c r="G5" s="52">
        <f ca="1">TODAY()</f>
        <v>37655</v>
      </c>
    </row>
    <row r="6" spans="1:7" ht="16.5" thickTop="1">
      <c r="A6" s="10"/>
      <c r="B6" s="11">
        <v>2002</v>
      </c>
      <c r="C6" s="12"/>
      <c r="D6" s="13">
        <v>2003</v>
      </c>
      <c r="E6" s="14"/>
      <c r="F6" s="13">
        <v>2004</v>
      </c>
      <c r="G6" s="14"/>
    </row>
    <row r="7" spans="1:7" ht="15.75">
      <c r="A7" s="7"/>
      <c r="B7" s="15" t="s">
        <v>1</v>
      </c>
      <c r="C7" s="16"/>
      <c r="D7" s="17" t="s">
        <v>26</v>
      </c>
      <c r="E7" s="18"/>
      <c r="F7" s="17" t="s">
        <v>2</v>
      </c>
      <c r="G7" s="18"/>
    </row>
    <row r="8" spans="1:7" ht="16.5" thickBot="1">
      <c r="A8" s="19"/>
      <c r="B8" s="20" t="s">
        <v>4</v>
      </c>
      <c r="C8" s="21" t="s">
        <v>3</v>
      </c>
      <c r="D8" s="22" t="s">
        <v>4</v>
      </c>
      <c r="E8" s="23" t="s">
        <v>5</v>
      </c>
      <c r="F8" s="22" t="s">
        <v>4</v>
      </c>
      <c r="G8" s="23" t="s">
        <v>5</v>
      </c>
    </row>
    <row r="9" spans="1:7" ht="15.75">
      <c r="A9" s="25" t="s">
        <v>31</v>
      </c>
      <c r="B9" s="26"/>
      <c r="C9" s="27"/>
      <c r="D9" s="24"/>
      <c r="E9" s="28"/>
      <c r="F9" s="24"/>
      <c r="G9" s="28"/>
    </row>
    <row r="10" spans="1:7" ht="15.75">
      <c r="A10" s="7" t="s">
        <v>22</v>
      </c>
      <c r="B10" s="29">
        <v>6634</v>
      </c>
      <c r="C10" s="30">
        <v>1153206</v>
      </c>
      <c r="D10" s="31">
        <v>6672</v>
      </c>
      <c r="E10" s="32">
        <v>1188540</v>
      </c>
      <c r="F10" s="31">
        <v>6625</v>
      </c>
      <c r="G10" s="32">
        <v>1194600</v>
      </c>
    </row>
    <row r="11" spans="1:7" ht="15.75">
      <c r="A11" s="7" t="s">
        <v>6</v>
      </c>
      <c r="B11" s="29">
        <v>775</v>
      </c>
      <c r="C11" s="33">
        <v>95305</v>
      </c>
      <c r="D11" s="31">
        <v>797</v>
      </c>
      <c r="E11" s="34">
        <v>100085</v>
      </c>
      <c r="F11" s="31">
        <v>833</v>
      </c>
      <c r="G11" s="34">
        <v>105566</v>
      </c>
    </row>
    <row r="12" spans="1:7" ht="15.75">
      <c r="A12" s="7" t="s">
        <v>7</v>
      </c>
      <c r="B12" s="29">
        <v>265</v>
      </c>
      <c r="C12" s="33">
        <v>47142</v>
      </c>
      <c r="D12" s="31">
        <v>287</v>
      </c>
      <c r="E12" s="34">
        <v>50626</v>
      </c>
      <c r="F12" s="31">
        <v>308</v>
      </c>
      <c r="G12" s="34">
        <v>53959</v>
      </c>
    </row>
    <row r="13" spans="1:7" ht="15.75">
      <c r="A13" s="7" t="s">
        <v>8</v>
      </c>
      <c r="B13" s="29">
        <v>180</v>
      </c>
      <c r="C13" s="33">
        <v>135005</v>
      </c>
      <c r="D13" s="31">
        <v>180</v>
      </c>
      <c r="E13" s="34">
        <v>137744</v>
      </c>
      <c r="F13" s="31">
        <v>180</v>
      </c>
      <c r="G13" s="34">
        <v>139975</v>
      </c>
    </row>
    <row r="14" spans="1:7" ht="15.75">
      <c r="A14" s="7" t="s">
        <v>9</v>
      </c>
      <c r="B14" s="29">
        <v>2</v>
      </c>
      <c r="C14" s="33">
        <v>460776</v>
      </c>
      <c r="D14" s="31">
        <v>2</v>
      </c>
      <c r="E14" s="34">
        <v>468130</v>
      </c>
      <c r="F14" s="31">
        <v>2</v>
      </c>
      <c r="G14" s="34">
        <v>493046</v>
      </c>
    </row>
    <row r="15" spans="1:7" ht="15.75">
      <c r="A15" s="35" t="s">
        <v>30</v>
      </c>
      <c r="B15" s="36">
        <f>SUM(B11:B14)+B10</f>
        <v>7856</v>
      </c>
      <c r="C15" s="37">
        <f>SUM(C10:C14)</f>
        <v>1891434</v>
      </c>
      <c r="D15" s="38">
        <f>SUM(D11:D14)+D10</f>
        <v>7938</v>
      </c>
      <c r="E15" s="39">
        <f>SUM(E10:E14)</f>
        <v>1945125</v>
      </c>
      <c r="F15" s="38">
        <f>SUM(F11:F14)+F10</f>
        <v>7948</v>
      </c>
      <c r="G15" s="39">
        <f>SUM(G10:G14)</f>
        <v>1987146</v>
      </c>
    </row>
    <row r="16" spans="1:7" ht="15.75">
      <c r="A16" s="24"/>
      <c r="B16" s="29"/>
      <c r="C16" s="33"/>
      <c r="D16" s="31"/>
      <c r="E16" s="34"/>
      <c r="F16" s="31"/>
      <c r="G16" s="34"/>
    </row>
    <row r="17" spans="1:7" ht="15.75">
      <c r="A17" s="7" t="s">
        <v>10</v>
      </c>
      <c r="B17" s="29">
        <v>278</v>
      </c>
      <c r="C17" s="33">
        <v>37781</v>
      </c>
      <c r="D17" s="31">
        <v>288</v>
      </c>
      <c r="E17" s="34">
        <v>39875</v>
      </c>
      <c r="F17" s="31">
        <v>305</v>
      </c>
      <c r="G17" s="34">
        <v>43112</v>
      </c>
    </row>
    <row r="18" spans="1:7" ht="15.75">
      <c r="A18" s="7" t="s">
        <v>11</v>
      </c>
      <c r="B18" s="29">
        <v>30</v>
      </c>
      <c r="C18" s="33">
        <v>10628</v>
      </c>
      <c r="D18" s="31">
        <v>32</v>
      </c>
      <c r="E18" s="34">
        <v>11063</v>
      </c>
      <c r="F18" s="31">
        <v>37</v>
      </c>
      <c r="G18" s="34">
        <v>11940</v>
      </c>
    </row>
    <row r="19" spans="1:7" ht="15.75">
      <c r="A19" s="7" t="s">
        <v>12</v>
      </c>
      <c r="B19" s="29">
        <v>3</v>
      </c>
      <c r="C19" s="33">
        <v>49789</v>
      </c>
      <c r="D19" s="31">
        <v>3</v>
      </c>
      <c r="E19" s="34">
        <v>50774</v>
      </c>
      <c r="F19" s="31">
        <v>3</v>
      </c>
      <c r="G19" s="34">
        <v>51633</v>
      </c>
    </row>
    <row r="20" spans="1:7" ht="15.75">
      <c r="A20" s="7" t="s">
        <v>13</v>
      </c>
      <c r="B20" s="29">
        <v>0</v>
      </c>
      <c r="C20" s="33">
        <v>1526</v>
      </c>
      <c r="D20" s="31">
        <v>0</v>
      </c>
      <c r="E20" s="34">
        <v>1556</v>
      </c>
      <c r="F20" s="31">
        <v>0</v>
      </c>
      <c r="G20" s="34">
        <v>1580</v>
      </c>
    </row>
    <row r="21" spans="1:7" ht="15.75">
      <c r="A21" s="35" t="s">
        <v>29</v>
      </c>
      <c r="B21" s="36">
        <f aca="true" t="shared" si="0" ref="B21:G21">SUM(B17:B20)</f>
        <v>311</v>
      </c>
      <c r="C21" s="37">
        <f t="shared" si="0"/>
        <v>99724</v>
      </c>
      <c r="D21" s="38">
        <f t="shared" si="0"/>
        <v>323</v>
      </c>
      <c r="E21" s="39">
        <f t="shared" si="0"/>
        <v>103268</v>
      </c>
      <c r="F21" s="38">
        <f t="shared" si="0"/>
        <v>345</v>
      </c>
      <c r="G21" s="39">
        <f t="shared" si="0"/>
        <v>108265</v>
      </c>
    </row>
    <row r="22" spans="1:7" ht="15.75">
      <c r="A22" s="24"/>
      <c r="B22" s="29"/>
      <c r="C22" s="33"/>
      <c r="D22" s="31"/>
      <c r="E22" s="34"/>
      <c r="F22" s="31"/>
      <c r="G22" s="34"/>
    </row>
    <row r="23" spans="1:7" ht="15.75">
      <c r="A23" s="7" t="s">
        <v>14</v>
      </c>
      <c r="B23" s="29">
        <v>6</v>
      </c>
      <c r="C23" s="33">
        <v>30947</v>
      </c>
      <c r="D23" s="31">
        <v>6</v>
      </c>
      <c r="E23" s="34">
        <v>31528</v>
      </c>
      <c r="F23" s="31">
        <v>6</v>
      </c>
      <c r="G23" s="34">
        <v>31568</v>
      </c>
    </row>
    <row r="24" spans="1:7" ht="15.75">
      <c r="A24" s="7" t="s">
        <v>23</v>
      </c>
      <c r="B24" s="29">
        <v>24</v>
      </c>
      <c r="C24" s="33">
        <v>31165</v>
      </c>
      <c r="D24" s="31">
        <v>24</v>
      </c>
      <c r="E24" s="34">
        <v>35373</v>
      </c>
      <c r="F24" s="31">
        <v>24</v>
      </c>
      <c r="G24" s="34">
        <v>35417</v>
      </c>
    </row>
    <row r="25" spans="1:7" ht="15.75">
      <c r="A25" s="7" t="s">
        <v>15</v>
      </c>
      <c r="B25" s="29">
        <v>0</v>
      </c>
      <c r="C25" s="33">
        <v>2406</v>
      </c>
      <c r="D25" s="31">
        <v>0</v>
      </c>
      <c r="E25" s="34">
        <v>2406</v>
      </c>
      <c r="F25" s="31">
        <v>0</v>
      </c>
      <c r="G25" s="34">
        <v>2406</v>
      </c>
    </row>
    <row r="26" spans="1:7" ht="15.75">
      <c r="A26" s="7" t="s">
        <v>16</v>
      </c>
      <c r="B26" s="29">
        <v>384</v>
      </c>
      <c r="C26" s="33">
        <v>54819</v>
      </c>
      <c r="D26" s="31">
        <v>334</v>
      </c>
      <c r="E26" s="34">
        <v>55312</v>
      </c>
      <c r="F26" s="31">
        <v>334</v>
      </c>
      <c r="G26" s="34">
        <v>56607</v>
      </c>
    </row>
    <row r="27" spans="1:7" ht="15.75">
      <c r="A27" s="7" t="s">
        <v>17</v>
      </c>
      <c r="B27" s="29">
        <v>8</v>
      </c>
      <c r="C27" s="33">
        <v>9876</v>
      </c>
      <c r="D27" s="31">
        <v>8</v>
      </c>
      <c r="E27" s="34">
        <v>10089</v>
      </c>
      <c r="F27" s="31">
        <v>8</v>
      </c>
      <c r="G27" s="34">
        <v>10250</v>
      </c>
    </row>
    <row r="28" spans="1:7" ht="15.75">
      <c r="A28" s="7" t="s">
        <v>36</v>
      </c>
      <c r="B28" s="29">
        <v>0</v>
      </c>
      <c r="C28" s="40">
        <v>268234</v>
      </c>
      <c r="D28" s="31">
        <v>0</v>
      </c>
      <c r="E28" s="34">
        <v>270734</v>
      </c>
      <c r="F28" s="31">
        <v>0</v>
      </c>
      <c r="G28" s="34">
        <v>270734</v>
      </c>
    </row>
    <row r="29" spans="1:7" ht="15.75">
      <c r="A29" s="41" t="s">
        <v>28</v>
      </c>
      <c r="B29" s="42">
        <f>B15+B21+B23+B24+B25+B26+B27+B28</f>
        <v>8589</v>
      </c>
      <c r="C29" s="43">
        <f>SUM(C21:C28)+C15</f>
        <v>2388605</v>
      </c>
      <c r="D29" s="44">
        <f>D15+D21+D23+D24+D25+D26+D27+D28</f>
        <v>8633</v>
      </c>
      <c r="E29" s="45">
        <f>SUM(E21:E28)+E15</f>
        <v>2453835</v>
      </c>
      <c r="F29" s="44">
        <f>F15+F21+F23+F24+F25+F26+F27+F28</f>
        <v>8665</v>
      </c>
      <c r="G29" s="45">
        <f>SUM(G21:G28)+G15</f>
        <v>2502393</v>
      </c>
    </row>
    <row r="30" spans="1:7" ht="15.75">
      <c r="A30" s="25" t="s">
        <v>32</v>
      </c>
      <c r="B30" s="26"/>
      <c r="C30" s="27"/>
      <c r="D30" s="24"/>
      <c r="E30" s="34"/>
      <c r="F30" s="24"/>
      <c r="G30" s="34"/>
    </row>
    <row r="31" spans="1:7" ht="15.75">
      <c r="A31" s="7" t="s">
        <v>18</v>
      </c>
      <c r="B31" s="29">
        <v>0</v>
      </c>
      <c r="C31" s="33">
        <v>46331</v>
      </c>
      <c r="D31" s="31">
        <v>0</v>
      </c>
      <c r="E31" s="34">
        <v>47331</v>
      </c>
      <c r="F31" s="31">
        <v>0</v>
      </c>
      <c r="G31" s="34">
        <v>47331</v>
      </c>
    </row>
    <row r="32" spans="1:7" ht="15.75">
      <c r="A32" s="7" t="s">
        <v>35</v>
      </c>
      <c r="B32" s="29">
        <v>198</v>
      </c>
      <c r="C32" s="33">
        <v>93827</v>
      </c>
      <c r="D32" s="31">
        <v>198</v>
      </c>
      <c r="E32" s="34">
        <v>93983</v>
      </c>
      <c r="F32" s="31">
        <v>198</v>
      </c>
      <c r="G32" s="34">
        <v>114175</v>
      </c>
    </row>
    <row r="33" spans="1:7" ht="15.75">
      <c r="A33" s="7" t="s">
        <v>19</v>
      </c>
      <c r="B33" s="29">
        <v>0</v>
      </c>
      <c r="C33" s="33">
        <v>86260</v>
      </c>
      <c r="D33" s="31">
        <v>0</v>
      </c>
      <c r="E33" s="34">
        <v>72000</v>
      </c>
      <c r="F33" s="31">
        <v>0</v>
      </c>
      <c r="G33" s="34">
        <v>69947</v>
      </c>
    </row>
    <row r="34" spans="1:7" ht="15.75">
      <c r="A34" s="7" t="s">
        <v>33</v>
      </c>
      <c r="B34" s="29">
        <v>1095</v>
      </c>
      <c r="C34" s="33">
        <v>126775</v>
      </c>
      <c r="D34" s="31">
        <v>1113</v>
      </c>
      <c r="E34" s="34">
        <v>132963</v>
      </c>
      <c r="F34" s="31">
        <v>1141</v>
      </c>
      <c r="G34" s="34">
        <v>139522</v>
      </c>
    </row>
    <row r="35" spans="1:7" ht="15.75">
      <c r="A35" s="7" t="s">
        <v>20</v>
      </c>
      <c r="B35" s="29">
        <v>0</v>
      </c>
      <c r="C35" s="33">
        <v>16294</v>
      </c>
      <c r="D35" s="31">
        <v>0</v>
      </c>
      <c r="E35" s="34">
        <v>16294</v>
      </c>
      <c r="F35" s="31">
        <v>0</v>
      </c>
      <c r="G35" s="34">
        <v>16294</v>
      </c>
    </row>
    <row r="36" spans="1:7" ht="15.75">
      <c r="A36" s="41" t="s">
        <v>27</v>
      </c>
      <c r="B36" s="42">
        <f aca="true" t="shared" si="1" ref="B36:G36">SUM(B31:B35)</f>
        <v>1293</v>
      </c>
      <c r="C36" s="46">
        <f t="shared" si="1"/>
        <v>369487</v>
      </c>
      <c r="D36" s="44">
        <f t="shared" si="1"/>
        <v>1311</v>
      </c>
      <c r="E36" s="47">
        <f t="shared" si="1"/>
        <v>362571</v>
      </c>
      <c r="F36" s="44">
        <f t="shared" si="1"/>
        <v>1339</v>
      </c>
      <c r="G36" s="47">
        <f t="shared" si="1"/>
        <v>387269</v>
      </c>
    </row>
    <row r="37" spans="1:7" ht="15.75">
      <c r="A37" s="7"/>
      <c r="B37" s="26"/>
      <c r="C37" s="27"/>
      <c r="D37" s="24"/>
      <c r="E37" s="28"/>
      <c r="F37" s="24"/>
      <c r="G37" s="28"/>
    </row>
    <row r="38" spans="1:7" ht="16.5" thickBot="1">
      <c r="A38" s="9" t="s">
        <v>21</v>
      </c>
      <c r="B38" s="48">
        <f aca="true" t="shared" si="2" ref="B38:G38">B29+B36</f>
        <v>9882</v>
      </c>
      <c r="C38" s="49">
        <f t="shared" si="2"/>
        <v>2758092</v>
      </c>
      <c r="D38" s="50">
        <f t="shared" si="2"/>
        <v>9944</v>
      </c>
      <c r="E38" s="51">
        <f t="shared" si="2"/>
        <v>2816406</v>
      </c>
      <c r="F38" s="50">
        <f t="shared" si="2"/>
        <v>10004</v>
      </c>
      <c r="G38" s="51">
        <f t="shared" si="2"/>
        <v>2889662</v>
      </c>
    </row>
    <row r="39" spans="1:5" ht="16.5" thickTop="1">
      <c r="A39" s="3"/>
      <c r="B39" s="1"/>
      <c r="C39" s="1"/>
      <c r="D39" s="1"/>
      <c r="E39" s="2"/>
    </row>
    <row r="40" spans="1:5" ht="15.75">
      <c r="A40" s="3"/>
      <c r="B40" s="1"/>
      <c r="C40" s="1"/>
      <c r="D40" s="1"/>
      <c r="E40" s="2"/>
    </row>
  </sheetData>
  <printOptions horizontalCentered="1" verticalCentered="1"/>
  <pageMargins left="1" right="1" top="1" bottom="1" header="0.75" footer="0.75"/>
  <pageSetup fitToHeight="1" fitToWidth="1" horizontalDpi="1200" verticalDpi="1200" orientation="portrait" scale="93" r:id="rId1"/>
  <headerFooter alignWithMargins="0">
    <oddHeader>&amp;R&amp;"CG Times,Regular"&amp;14EXHIBIT G</oddHeader>
    <oddFooter>&amp;C&amp;"Times New Roman,Regular"SUP-52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VHOSTEEN</dc:creator>
  <cp:keywords/>
  <dc:description/>
  <cp:lastModifiedBy>Emtranco</cp:lastModifiedBy>
  <cp:lastPrinted>2003-01-30T20:18:17Z</cp:lastPrinted>
  <dcterms:created xsi:type="dcterms:W3CDTF">1998-01-07T20:57:36Z</dcterms:created>
  <dcterms:modified xsi:type="dcterms:W3CDTF">2003-02-03T19:25:52Z</dcterms:modified>
  <cp:category/>
  <cp:version/>
  <cp:contentType/>
  <cp:contentStatus/>
</cp:coreProperties>
</file>