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720" windowHeight="6060" activeTab="0"/>
  </bookViews>
  <sheets>
    <sheet name="4-04" sheetId="1" r:id="rId1"/>
  </sheets>
  <definedNames>
    <definedName name="_xlnm.Print_Area" localSheetId="0">'4-04'!$A$1:$X$55</definedName>
  </definedNames>
  <calcPr fullCalcOnLoad="1"/>
</workbook>
</file>

<file path=xl/sharedStrings.xml><?xml version="1.0" encoding="utf-8"?>
<sst xmlns="http://schemas.openxmlformats.org/spreadsheetml/2006/main" count="113" uniqueCount="69">
  <si>
    <t>Coal</t>
  </si>
  <si>
    <t>&lt;0.05</t>
  </si>
  <si>
    <t>Electricity</t>
  </si>
  <si>
    <t>Coal:</t>
  </si>
  <si>
    <t>Natural gas:</t>
  </si>
  <si>
    <t>Petroleum products:</t>
  </si>
  <si>
    <t>Electricity and electrical system energy losses:</t>
  </si>
  <si>
    <r>
      <t>a</t>
    </r>
    <r>
      <rPr>
        <sz val="9"/>
        <rFont val="Arial"/>
        <family val="2"/>
      </rPr>
      <t xml:space="preserve">  Sum of primary consumption, electricity, and electrical system energy losses categories.</t>
    </r>
  </si>
  <si>
    <r>
      <t xml:space="preserve">b </t>
    </r>
    <r>
      <rPr>
        <sz val="9"/>
        <rFont val="Arial"/>
        <family val="2"/>
      </rPr>
      <t xml:space="preserve"> Sum of coal, natural gas, and petroleum categories.</t>
    </r>
  </si>
  <si>
    <r>
      <t xml:space="preserve">c  </t>
    </r>
    <r>
      <rPr>
        <sz val="9"/>
        <rFont val="Arial"/>
        <family val="2"/>
      </rPr>
      <t>Consumed in the operation of pipelines, primarily in compressors, and small amounts consumed as vehicle fuel.</t>
    </r>
  </si>
  <si>
    <r>
      <t>d</t>
    </r>
    <r>
      <rPr>
        <sz val="9"/>
        <rFont val="Arial"/>
        <family val="2"/>
      </rPr>
      <t xml:space="preserve">  Includes most nonutility use of fossil fuels to produce electricity and small amounts (about 0.1 quadrillion Btu per year since 1990) of renewable energy in the form of ethanol blended into motor gasoline.</t>
    </r>
  </si>
  <si>
    <r>
      <t>Total transportation consumption</t>
    </r>
    <r>
      <rPr>
        <vertAlign val="superscript"/>
        <sz val="11"/>
        <rFont val="Arial Narrow"/>
        <family val="2"/>
      </rPr>
      <t>a</t>
    </r>
  </si>
  <si>
    <r>
      <t>Total primary consumption</t>
    </r>
    <r>
      <rPr>
        <vertAlign val="superscript"/>
        <sz val="11"/>
        <rFont val="Arial Narrow"/>
        <family val="2"/>
      </rPr>
      <t>b</t>
    </r>
  </si>
  <si>
    <r>
      <t>Natural gas</t>
    </r>
    <r>
      <rPr>
        <vertAlign val="superscript"/>
        <sz val="11"/>
        <rFont val="Arial Narrow"/>
        <family val="2"/>
      </rPr>
      <t>c</t>
    </r>
  </si>
  <si>
    <r>
      <t>Petroleum products</t>
    </r>
    <r>
      <rPr>
        <vertAlign val="superscript"/>
        <sz val="11"/>
        <rFont val="Arial Narrow"/>
        <family val="2"/>
      </rPr>
      <t>d</t>
    </r>
  </si>
  <si>
    <t>Table 4-4:  U.S. Energy Consumption by the Transportation Sector (Quadrillion Btu)</t>
  </si>
  <si>
    <t xml:space="preserve">Energy consumption (all sectors), total transportation consumption and total primary consumption: </t>
  </si>
  <si>
    <t>Table 4-2 includes primary energy consumption only.</t>
  </si>
  <si>
    <t>NOTES</t>
  </si>
  <si>
    <t xml:space="preserve">Energy consumption (all sectors) differs from totals in table 4-2 for 1990 and subsequent years. </t>
  </si>
  <si>
    <t>SOURCES</t>
  </si>
  <si>
    <t>Energy consumption (all sectors)</t>
  </si>
  <si>
    <t>Barrels:</t>
  </si>
  <si>
    <t>Btu:</t>
  </si>
  <si>
    <t xml:space="preserve">Short tons: </t>
  </si>
  <si>
    <t xml:space="preserve">Btu: </t>
  </si>
  <si>
    <t xml:space="preserve">Cubic feet: </t>
  </si>
  <si>
    <r>
      <t>Electrical system energy losses</t>
    </r>
    <r>
      <rPr>
        <vertAlign val="superscript"/>
        <sz val="11"/>
        <rFont val="Arial Narrow"/>
        <family val="2"/>
      </rPr>
      <t>e</t>
    </r>
  </si>
  <si>
    <t>f</t>
  </si>
  <si>
    <r>
      <t xml:space="preserve">f </t>
    </r>
    <r>
      <rPr>
        <sz val="9"/>
        <rFont val="Arial"/>
        <family val="2"/>
      </rPr>
      <t xml:space="preserve"> From 1980, small amounts of coal consumed for transportation are included in industrial sector consumption.</t>
    </r>
  </si>
  <si>
    <r>
      <t>e</t>
    </r>
    <r>
      <rPr>
        <sz val="9"/>
        <rFont val="Arial"/>
        <family val="2"/>
      </rPr>
      <t xml:space="preserve">  Incurred in the generation, transmission, and distribution of electricity plus plant use and unaccounted for electrical system energy losses.</t>
    </r>
  </si>
  <si>
    <r>
      <t xml:space="preserve">1960-70: U.S. Department of Energy, Energy Information Administration, </t>
    </r>
    <r>
      <rPr>
        <i/>
        <sz val="9"/>
        <rFont val="Arial"/>
        <family val="2"/>
      </rPr>
      <t>Annual Energy Review 2000,</t>
    </r>
    <r>
      <rPr>
        <sz val="9"/>
        <rFont val="Arial"/>
        <family val="2"/>
      </rPr>
      <t xml:space="preserve"> DOE/EIA-0384 (2000) (Washington DC: August 2001) table 2.1a.</t>
    </r>
  </si>
  <si>
    <r>
      <t xml:space="preserve">1960-70: Ibid., </t>
    </r>
    <r>
      <rPr>
        <i/>
        <sz val="9"/>
        <rFont val="Arial"/>
        <family val="2"/>
      </rPr>
      <t>Annual Energy Review 2000,</t>
    </r>
    <r>
      <rPr>
        <sz val="9"/>
        <rFont val="Arial"/>
        <family val="2"/>
      </rPr>
      <t xml:space="preserve"> DOE/EIA-0384 (2000) (Washington DC: August 2001) table 2.1e.</t>
    </r>
  </si>
  <si>
    <r>
      <t xml:space="preserve">1960-70: Ibid., </t>
    </r>
    <r>
      <rPr>
        <i/>
        <sz val="9"/>
        <rFont val="Arial"/>
        <family val="2"/>
      </rPr>
      <t>Annual Energy Review 2000,</t>
    </r>
    <r>
      <rPr>
        <sz val="9"/>
        <rFont val="Arial"/>
        <family val="2"/>
      </rPr>
      <t xml:space="preserve"> DOE/EIA-0384 (2000) (Washington DC: August 2001) table 7.3.</t>
    </r>
  </si>
  <si>
    <r>
      <t xml:space="preserve">1960-70: Ibid., </t>
    </r>
    <r>
      <rPr>
        <i/>
        <sz val="9"/>
        <rFont val="Arial"/>
        <family val="2"/>
      </rPr>
      <t>Annual Energy Review 2000,</t>
    </r>
    <r>
      <rPr>
        <sz val="9"/>
        <rFont val="Arial"/>
        <family val="2"/>
      </rPr>
      <t xml:space="preserve"> DOE/EIA-0384 (2000) (Washington DC: August 2001) table 6.5.</t>
    </r>
  </si>
  <si>
    <t>1960</t>
  </si>
  <si>
    <t>1965</t>
  </si>
  <si>
    <t>1970</t>
  </si>
  <si>
    <t>1975</t>
  </si>
  <si>
    <t>1980</t>
  </si>
  <si>
    <t>1985</t>
  </si>
  <si>
    <t>1990</t>
  </si>
  <si>
    <t>1991</t>
  </si>
  <si>
    <t>1992</t>
  </si>
  <si>
    <t>1993</t>
  </si>
  <si>
    <t>1994</t>
  </si>
  <si>
    <t>1995</t>
  </si>
  <si>
    <t>1996</t>
  </si>
  <si>
    <t>1997</t>
  </si>
  <si>
    <t>1998</t>
  </si>
  <si>
    <t>1999</t>
  </si>
  <si>
    <t>Transportation as percent of total energy consumption</t>
  </si>
  <si>
    <t>2002</t>
  </si>
  <si>
    <t>2003</t>
  </si>
  <si>
    <t>in million short tons</t>
  </si>
  <si>
    <t>in trillion cubic feet</t>
  </si>
  <si>
    <t>in million barrels</t>
  </si>
  <si>
    <t>2004</t>
  </si>
  <si>
    <t>2000</t>
  </si>
  <si>
    <t xml:space="preserve">2001  </t>
  </si>
  <si>
    <t>2005</t>
  </si>
  <si>
    <r>
      <t xml:space="preserve">1960-2005: Ibid., </t>
    </r>
    <r>
      <rPr>
        <i/>
        <sz val="9"/>
        <rFont val="Arial"/>
        <family val="2"/>
      </rPr>
      <t>Annual Energy Review 2005,</t>
    </r>
    <r>
      <rPr>
        <sz val="9"/>
        <rFont val="Arial"/>
        <family val="2"/>
      </rPr>
      <t xml:space="preserve"> DOE/EIA-0384 (2005) (Washington DC: July 2006), table 5.13c, Internet site http://www.eia.doe.gov as of Oct. 25, 2006. </t>
    </r>
  </si>
  <si>
    <t>2006</t>
  </si>
  <si>
    <r>
      <t xml:space="preserve">1975-2006: Ibid., </t>
    </r>
    <r>
      <rPr>
        <i/>
        <sz val="9"/>
        <rFont val="Arial"/>
        <family val="2"/>
      </rPr>
      <t>Monthly Energy Review</t>
    </r>
    <r>
      <rPr>
        <sz val="9"/>
        <rFont val="Arial"/>
        <family val="2"/>
      </rPr>
      <t xml:space="preserve"> (Washington DC: March 2007), table 2.1, Internet site http://www.eia.doe.gov as of Apr. 6 2007. </t>
    </r>
  </si>
  <si>
    <r>
      <t xml:space="preserve">1975-2006: Ibid., </t>
    </r>
    <r>
      <rPr>
        <i/>
        <sz val="9"/>
        <rFont val="Arial"/>
        <family val="2"/>
      </rPr>
      <t>Monthly Energy Review</t>
    </r>
    <r>
      <rPr>
        <sz val="9"/>
        <rFont val="Arial"/>
        <family val="2"/>
      </rPr>
      <t xml:space="preserve"> (Washington DC: March 2007), table 2.5, Internet site http://www.eia.doe.gov as of Apr. 6, 2007. </t>
    </r>
  </si>
  <si>
    <r>
      <t xml:space="preserve">1975-2006: Ibid., </t>
    </r>
    <r>
      <rPr>
        <i/>
        <sz val="9"/>
        <rFont val="Arial"/>
        <family val="2"/>
      </rPr>
      <t>Monthly Energy Review</t>
    </r>
    <r>
      <rPr>
        <sz val="9"/>
        <rFont val="Arial"/>
        <family val="2"/>
      </rPr>
      <t xml:space="preserve"> (Washington DC: March 2007), table 6.2, Internet site http://www.eia.doe.gov as of Apr. 6, 2007. </t>
    </r>
  </si>
  <si>
    <r>
      <t xml:space="preserve">1975-2006: Ibid., </t>
    </r>
    <r>
      <rPr>
        <i/>
        <sz val="9"/>
        <rFont val="Arial"/>
        <family val="2"/>
      </rPr>
      <t>Monthly Energy Review</t>
    </r>
    <r>
      <rPr>
        <sz val="9"/>
        <rFont val="Arial"/>
        <family val="2"/>
      </rPr>
      <t xml:space="preserve"> (Washington DC: March 2007), table 4.4, Internet site http://www.eia.doe.gov as of Apr. 6, 2007. </t>
    </r>
  </si>
  <si>
    <t xml:space="preserve"> </t>
  </si>
  <si>
    <r>
      <t>KEY:</t>
    </r>
    <r>
      <rPr>
        <sz val="9"/>
        <rFont val="Arial"/>
        <family val="2"/>
      </rPr>
      <t xml:space="preserve">  Btu = British thermal unit; R = revised.</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</si>
</sst>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00"/>
    <numFmt numFmtId="167" formatCode="0.0_W"/>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
    <numFmt numFmtId="176" formatCode="&quot;(R)&quot;\ #,##0.00;&quot;(R) -&quot;#,##0.00;&quot;(R) &quot;\ 0.00"/>
    <numFmt numFmtId="177" formatCode="&quot;(R)&quot;\ #,##0.000;&quot;(R) -&quot;#,##0.000;&quot;(R) &quot;\ 0.000"/>
    <numFmt numFmtId="178" formatCode="#,##0.000"/>
    <numFmt numFmtId="179" formatCode="&quot;(R)&quot;\ #,##0;&quot;(R) -&quot;#,##0;&quot;(R) &quot;\ 0"/>
    <numFmt numFmtId="180" formatCode="&quot;(R)&quot;\ #,##0.000;&quot;(R) -&quot;#,##0;&quot;(R) &quot;\ 0"/>
    <numFmt numFmtId="181" formatCode="&quot;(R)&quot;\ #,##0.0;&quot;(R) -&quot;#,##0.0;&quot;(R) &quot;\ 0.0"/>
    <numFmt numFmtId="182" formatCode="&quot;(E)&quot;\ #,##0;&quot;(E) -&quot;#,##0;&quot;(E) &quot;\ 0"/>
    <numFmt numFmtId="183" formatCode="#,##0.0000000000000000000000000"/>
    <numFmt numFmtId="184" formatCode="#,##0.000000000000000000000000"/>
    <numFmt numFmtId="185" formatCode="#,##0.00000000000000000000000"/>
    <numFmt numFmtId="186" formatCode="#,##0.0000000000000000000000"/>
    <numFmt numFmtId="187" formatCode="#,##0.000000000000000000000"/>
    <numFmt numFmtId="188" formatCode="&quot;(E) &quot;#,##0;&quot;(E) &quot;\-#,##0;&quot;(E) &quot;0"/>
    <numFmt numFmtId="189" formatCode="&quot;(E)&quot;\ #,##0.00;&quot;(E) -&quot;#,##0.00;&quot;(E) &quot;\ 0.00"/>
    <numFmt numFmtId="190" formatCode="&quot;(R) &quot;#,##0.00;&quot;(R) &quot;\-#,##0.00;&quot;(R) &quot;0.00"/>
    <numFmt numFmtId="191" formatCode="&quot;(R) &quot;#,##0.0;&quot;(R) &quot;\-#,##0.0;&quot;(R) &quot;0.0"/>
    <numFmt numFmtId="192" formatCode="&quot;(R) &quot;#,##0;&quot;(R) &quot;\-#,##0;&quot;(R) &quot;0"/>
    <numFmt numFmtId="193" formatCode="&quot;Yes&quot;;&quot;Yes&quot;;&quot;No&quot;"/>
    <numFmt numFmtId="194" formatCode="&quot;True&quot;;&quot;True&quot;;&quot;False&quot;"/>
    <numFmt numFmtId="195" formatCode="&quot;On&quot;;&quot;On&quot;;&quot;Off&quot;"/>
    <numFmt numFmtId="196" formatCode="[$€-2]\ #,##0.00_);[Red]\([$€-2]\ #,##0.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vertAlign val="superscript"/>
      <sz val="9"/>
      <name val="Arial Narrow"/>
      <family val="2"/>
    </font>
    <font>
      <sz val="9"/>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7"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64">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5" fillId="0" borderId="0" xfId="0" applyFont="1" applyFill="1" applyAlignment="1">
      <alignment horizontal="left"/>
    </xf>
    <xf numFmtId="0" fontId="15" fillId="0" borderId="0" xfId="31" applyFont="1" applyFill="1" applyAlignment="1">
      <alignment horizontal="left"/>
      <protection/>
    </xf>
    <xf numFmtId="2" fontId="18" fillId="0" borderId="0" xfId="31" applyNumberFormat="1" applyFont="1" applyFill="1" applyBorder="1" applyAlignment="1">
      <alignment horizontal="right"/>
      <protection/>
    </xf>
    <xf numFmtId="0" fontId="19" fillId="0" borderId="0" xfId="31" applyFont="1" applyFill="1" applyBorder="1" applyAlignment="1">
      <alignment horizontal="left"/>
      <protection/>
    </xf>
    <xf numFmtId="2" fontId="19" fillId="0" borderId="0" xfId="31" applyNumberFormat="1" applyFont="1" applyFill="1" applyBorder="1" applyAlignment="1">
      <alignment horizontal="right"/>
      <protection/>
    </xf>
    <xf numFmtId="165" fontId="19" fillId="0" borderId="0" xfId="31" applyNumberFormat="1" applyFont="1" applyFill="1" applyBorder="1" applyAlignment="1">
      <alignment horizontal="right"/>
      <protection/>
    </xf>
    <xf numFmtId="166" fontId="19" fillId="0" borderId="0" xfId="31" applyNumberFormat="1" applyFont="1" applyFill="1" applyBorder="1" applyAlignment="1">
      <alignment horizontal="right"/>
      <protection/>
    </xf>
    <xf numFmtId="0" fontId="19" fillId="0" borderId="0" xfId="31" applyFont="1" applyFill="1" applyBorder="1" applyAlignment="1">
      <alignment horizontal="right"/>
      <protection/>
    </xf>
    <xf numFmtId="0" fontId="14" fillId="0" borderId="0" xfId="31" applyFont="1" applyFill="1" applyAlignment="1">
      <alignment horizontal="left"/>
      <protection/>
    </xf>
    <xf numFmtId="0" fontId="16" fillId="0" borderId="0" xfId="0" applyFont="1" applyFill="1" applyAlignment="1">
      <alignment horizontal="left"/>
    </xf>
    <xf numFmtId="0" fontId="14" fillId="0" borderId="0" xfId="31" applyFont="1" applyFill="1" applyBorder="1" applyAlignment="1">
      <alignment horizontal="left"/>
      <protection/>
    </xf>
    <xf numFmtId="49" fontId="16" fillId="0" borderId="0" xfId="0" applyNumberFormat="1" applyFont="1" applyFill="1" applyAlignment="1">
      <alignment horizontal="left"/>
    </xf>
    <xf numFmtId="166" fontId="19" fillId="0" borderId="4" xfId="31" applyNumberFormat="1" applyFont="1" applyFill="1" applyBorder="1" applyAlignment="1">
      <alignment horizontal="right"/>
      <protection/>
    </xf>
    <xf numFmtId="0" fontId="14" fillId="0" borderId="0" xfId="31" applyFont="1" applyFill="1" applyAlignment="1">
      <alignment horizontal="left" wrapText="1"/>
      <protection/>
    </xf>
    <xf numFmtId="49" fontId="15" fillId="0" borderId="0" xfId="0" applyNumberFormat="1" applyFont="1" applyFill="1" applyAlignment="1">
      <alignment horizontal="left"/>
    </xf>
    <xf numFmtId="0" fontId="18" fillId="0" borderId="0" xfId="31" applyFont="1" applyFill="1" applyBorder="1" applyAlignment="1">
      <alignment horizontal="left" vertical="top"/>
      <protection/>
    </xf>
    <xf numFmtId="0" fontId="19" fillId="0" borderId="0" xfId="31" applyFont="1" applyFill="1" applyBorder="1" applyAlignment="1">
      <alignment horizontal="left" vertical="top"/>
      <protection/>
    </xf>
    <xf numFmtId="0" fontId="19" fillId="0" borderId="4" xfId="31" applyFont="1" applyFill="1" applyBorder="1" applyAlignment="1">
      <alignment horizontal="left" vertical="top"/>
      <protection/>
    </xf>
    <xf numFmtId="0" fontId="21" fillId="0" borderId="0" xfId="0" applyFont="1" applyFill="1" applyBorder="1" applyAlignment="1">
      <alignment horizontal="right"/>
    </xf>
    <xf numFmtId="0" fontId="22" fillId="0" borderId="0" xfId="0" applyFont="1" applyFill="1" applyBorder="1" applyAlignment="1">
      <alignment/>
    </xf>
    <xf numFmtId="0" fontId="15" fillId="0" borderId="0" xfId="0" applyFont="1" applyFill="1" applyAlignment="1">
      <alignment/>
    </xf>
    <xf numFmtId="0" fontId="15" fillId="0" borderId="0" xfId="0" applyFont="1" applyFill="1" applyAlignment="1">
      <alignment wrapText="1"/>
    </xf>
    <xf numFmtId="2" fontId="15" fillId="0" borderId="0" xfId="0" applyNumberFormat="1" applyFont="1" applyFill="1" applyAlignment="1">
      <alignment/>
    </xf>
    <xf numFmtId="0" fontId="15" fillId="0" borderId="0" xfId="0" applyFont="1" applyFill="1" applyAlignment="1">
      <alignment/>
    </xf>
    <xf numFmtId="4" fontId="19" fillId="0" borderId="0" xfId="0" applyNumberFormat="1" applyFont="1" applyFill="1" applyAlignment="1">
      <alignment horizontal="right"/>
    </xf>
    <xf numFmtId="49" fontId="18" fillId="0" borderId="5" xfId="31" applyNumberFormat="1" applyFont="1" applyFill="1" applyBorder="1" applyAlignment="1">
      <alignment horizontal="center"/>
      <protection/>
    </xf>
    <xf numFmtId="0" fontId="0" fillId="0" borderId="0" xfId="0" applyFont="1" applyFill="1" applyAlignment="1">
      <alignment horizontal="center"/>
    </xf>
    <xf numFmtId="0" fontId="19" fillId="0" borderId="0" xfId="31" applyFont="1" applyFill="1" applyBorder="1" applyAlignment="1">
      <alignment horizontal="left" indent="1"/>
      <protection/>
    </xf>
    <xf numFmtId="3" fontId="19" fillId="0" borderId="0" xfId="0" applyNumberFormat="1" applyFont="1" applyFill="1" applyAlignment="1">
      <alignment/>
    </xf>
    <xf numFmtId="4" fontId="18" fillId="0" borderId="0" xfId="31" applyNumberFormat="1" applyFont="1" applyFill="1" applyBorder="1" applyAlignment="1">
      <alignment horizontal="right"/>
      <protection/>
    </xf>
    <xf numFmtId="4" fontId="19" fillId="0" borderId="0" xfId="31" applyNumberFormat="1" applyFont="1" applyFill="1" applyBorder="1" applyAlignment="1">
      <alignment horizontal="right"/>
      <protection/>
    </xf>
    <xf numFmtId="178" fontId="19" fillId="0" borderId="4" xfId="31" applyNumberFormat="1" applyFont="1" applyFill="1" applyBorder="1" applyAlignment="1">
      <alignment horizontal="right"/>
      <protection/>
    </xf>
    <xf numFmtId="178" fontId="19" fillId="0" borderId="4" xfId="0" applyNumberFormat="1" applyFont="1" applyFill="1" applyBorder="1" applyAlignment="1">
      <alignment horizontal="right"/>
    </xf>
    <xf numFmtId="3" fontId="19" fillId="0" borderId="0" xfId="31" applyNumberFormat="1" applyFont="1" applyFill="1" applyBorder="1" applyAlignment="1">
      <alignment horizontal="right"/>
      <protection/>
    </xf>
    <xf numFmtId="166" fontId="19" fillId="0" borderId="0" xfId="0" applyNumberFormat="1" applyFont="1" applyFill="1" applyAlignment="1">
      <alignment horizontal="right"/>
    </xf>
    <xf numFmtId="4" fontId="14" fillId="0" borderId="0" xfId="31" applyNumberFormat="1" applyFont="1" applyFill="1" applyBorder="1" applyAlignment="1">
      <alignment horizontal="left"/>
      <protection/>
    </xf>
    <xf numFmtId="0" fontId="19" fillId="0" borderId="0" xfId="31" applyFont="1" applyFill="1" applyBorder="1" applyAlignment="1">
      <alignment horizontal="left" vertical="top" wrapText="1" indent="1"/>
      <protection/>
    </xf>
    <xf numFmtId="4" fontId="18" fillId="0" borderId="0" xfId="0" applyNumberFormat="1" applyFont="1" applyFill="1" applyAlignment="1">
      <alignment horizontal="right"/>
    </xf>
    <xf numFmtId="178" fontId="19" fillId="0" borderId="0" xfId="31" applyNumberFormat="1" applyFont="1" applyFill="1" applyBorder="1" applyAlignment="1">
      <alignment horizontal="right"/>
      <protection/>
    </xf>
    <xf numFmtId="166" fontId="19" fillId="0" borderId="4" xfId="0" applyNumberFormat="1" applyFont="1" applyFill="1" applyBorder="1" applyAlignment="1">
      <alignment horizontal="right"/>
    </xf>
    <xf numFmtId="0" fontId="0" fillId="0" borderId="0" xfId="0" applyFill="1" applyAlignment="1">
      <alignment horizontal="left"/>
    </xf>
    <xf numFmtId="192" fontId="19" fillId="0" borderId="0" xfId="0" applyNumberFormat="1" applyFont="1" applyFill="1" applyAlignment="1">
      <alignment/>
    </xf>
    <xf numFmtId="192" fontId="19" fillId="0" borderId="0" xfId="0" applyNumberFormat="1" applyFont="1" applyFill="1" applyAlignment="1">
      <alignment horizontal="right"/>
    </xf>
    <xf numFmtId="3" fontId="19" fillId="0" borderId="0" xfId="0" applyNumberFormat="1" applyFont="1" applyFill="1" applyAlignment="1">
      <alignment horizontal="right"/>
    </xf>
    <xf numFmtId="0" fontId="14" fillId="0" borderId="0" xfId="31" applyFont="1" applyFill="1" applyAlignment="1">
      <alignment horizontal="left" wrapText="1"/>
      <protection/>
    </xf>
    <xf numFmtId="0" fontId="15" fillId="0" borderId="0" xfId="31" applyFont="1" applyFill="1" applyAlignment="1">
      <alignment horizontal="left" wrapText="1"/>
      <protection/>
    </xf>
    <xf numFmtId="0" fontId="15" fillId="0" borderId="0" xfId="0" applyFont="1" applyFill="1" applyAlignment="1">
      <alignment horizontal="left" wrapText="1"/>
    </xf>
    <xf numFmtId="0" fontId="16" fillId="0" borderId="0" xfId="0" applyFont="1" applyFill="1" applyAlignment="1">
      <alignment horizontal="left" wrapText="1"/>
    </xf>
    <xf numFmtId="0" fontId="16" fillId="0" borderId="6" xfId="31" applyFont="1" applyFill="1" applyBorder="1" applyAlignment="1">
      <alignment horizontal="left" wrapText="1"/>
      <protection/>
    </xf>
    <xf numFmtId="0" fontId="15" fillId="0" borderId="6" xfId="0" applyFont="1" applyFill="1" applyBorder="1" applyAlignment="1">
      <alignment horizontal="left" wrapText="1"/>
    </xf>
    <xf numFmtId="0" fontId="13" fillId="0" borderId="4" xfId="43" applyFont="1" applyFill="1" applyBorder="1" applyAlignment="1">
      <alignment wrapText="1"/>
      <protection/>
    </xf>
    <xf numFmtId="0" fontId="0" fillId="0" borderId="4" xfId="0" applyFont="1" applyFill="1" applyBorder="1" applyAlignment="1">
      <alignment wrapText="1"/>
    </xf>
    <xf numFmtId="0" fontId="0" fillId="0" borderId="4" xfId="0" applyFill="1" applyBorder="1" applyAlignment="1">
      <alignment wrapText="1"/>
    </xf>
    <xf numFmtId="49" fontId="16" fillId="0" borderId="0" xfId="0" applyNumberFormat="1" applyFont="1" applyFill="1" applyAlignment="1">
      <alignment horizontal="left" wrapText="1"/>
    </xf>
    <xf numFmtId="0" fontId="16" fillId="0" borderId="0" xfId="31" applyFont="1" applyFill="1" applyAlignment="1">
      <alignment horizontal="left" wrapText="1"/>
      <protection/>
    </xf>
    <xf numFmtId="0" fontId="16" fillId="0" borderId="0" xfId="31" applyFont="1" applyFill="1" applyBorder="1" applyAlignment="1">
      <alignment horizontal="left" wrapText="1"/>
      <protection/>
    </xf>
    <xf numFmtId="0" fontId="15" fillId="0" borderId="0" xfId="0" applyFont="1" applyFill="1" applyBorder="1" applyAlignment="1">
      <alignment horizontal="left" wrapText="1"/>
    </xf>
    <xf numFmtId="0" fontId="14" fillId="0" borderId="0" xfId="31" applyFont="1" applyFill="1" applyBorder="1" applyAlignment="1">
      <alignment horizontal="left" wrapText="1"/>
      <protection/>
    </xf>
    <xf numFmtId="2" fontId="15" fillId="0" borderId="0" xfId="0" applyNumberFormat="1" applyFont="1" applyFill="1" applyAlignment="1">
      <alignment horizontal="left" wrapText="1"/>
    </xf>
    <xf numFmtId="49" fontId="17" fillId="0" borderId="0" xfId="0" applyNumberFormat="1" applyFont="1" applyFill="1" applyAlignment="1">
      <alignment horizontal="left" wrapText="1"/>
    </xf>
    <xf numFmtId="0" fontId="15" fillId="0" borderId="0" xfId="0" applyNumberFormat="1" applyFont="1" applyFill="1" applyAlignment="1">
      <alignment horizontal="lef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5"/>
  <sheetViews>
    <sheetView tabSelected="1" workbookViewId="0" topLeftCell="A1">
      <selection activeCell="A1" sqref="A1:X1"/>
    </sheetView>
  </sheetViews>
  <sheetFormatPr defaultColWidth="9.140625" defaultRowHeight="12.75"/>
  <cols>
    <col min="1" max="1" width="31.28125" style="1" customWidth="1"/>
    <col min="2" max="16" width="8.7109375" style="1" customWidth="1"/>
    <col min="17" max="17" width="8.28125" style="1" customWidth="1"/>
    <col min="18" max="20" width="8.7109375" style="1" customWidth="1"/>
    <col min="21" max="21" width="10.7109375" style="1" customWidth="1"/>
    <col min="22" max="22" width="10.7109375" style="1" bestFit="1" customWidth="1"/>
    <col min="23" max="23" width="10.57421875" style="1" customWidth="1"/>
    <col min="24" max="24" width="8.8515625" style="1" customWidth="1"/>
    <col min="25" max="233" width="9.140625" style="1" customWidth="1"/>
    <col min="234" max="234" width="17.8515625" style="1" customWidth="1"/>
    <col min="235" max="16384" width="9.140625" style="1" customWidth="1"/>
  </cols>
  <sheetData>
    <row r="1" spans="1:24" ht="15.75" customHeight="1" thickBot="1">
      <c r="A1" s="53" t="s">
        <v>15</v>
      </c>
      <c r="B1" s="54"/>
      <c r="C1" s="54"/>
      <c r="D1" s="54"/>
      <c r="E1" s="54"/>
      <c r="F1" s="54"/>
      <c r="G1" s="54"/>
      <c r="H1" s="54"/>
      <c r="I1" s="55"/>
      <c r="J1" s="55"/>
      <c r="K1" s="55"/>
      <c r="L1" s="55"/>
      <c r="M1" s="55"/>
      <c r="N1" s="55"/>
      <c r="O1" s="55"/>
      <c r="P1" s="55"/>
      <c r="Q1" s="55"/>
      <c r="R1" s="55"/>
      <c r="S1" s="55"/>
      <c r="T1" s="55"/>
      <c r="U1" s="55"/>
      <c r="V1" s="55"/>
      <c r="W1" s="55"/>
      <c r="X1" s="55"/>
    </row>
    <row r="2" spans="1:24" s="29" customFormat="1" ht="16.5">
      <c r="A2" s="28"/>
      <c r="B2" s="28" t="s">
        <v>35</v>
      </c>
      <c r="C2" s="28" t="s">
        <v>36</v>
      </c>
      <c r="D2" s="28" t="s">
        <v>37</v>
      </c>
      <c r="E2" s="28" t="s">
        <v>38</v>
      </c>
      <c r="F2" s="28" t="s">
        <v>39</v>
      </c>
      <c r="G2" s="28" t="s">
        <v>40</v>
      </c>
      <c r="H2" s="28" t="s">
        <v>41</v>
      </c>
      <c r="I2" s="28" t="s">
        <v>42</v>
      </c>
      <c r="J2" s="28" t="s">
        <v>43</v>
      </c>
      <c r="K2" s="28" t="s">
        <v>44</v>
      </c>
      <c r="L2" s="28" t="s">
        <v>45</v>
      </c>
      <c r="M2" s="28" t="s">
        <v>46</v>
      </c>
      <c r="N2" s="28" t="s">
        <v>47</v>
      </c>
      <c r="O2" s="28" t="s">
        <v>48</v>
      </c>
      <c r="P2" s="28" t="s">
        <v>49</v>
      </c>
      <c r="Q2" s="28" t="s">
        <v>50</v>
      </c>
      <c r="R2" s="28" t="s">
        <v>58</v>
      </c>
      <c r="S2" s="28" t="s">
        <v>59</v>
      </c>
      <c r="T2" s="28" t="s">
        <v>52</v>
      </c>
      <c r="U2" s="28" t="s">
        <v>53</v>
      </c>
      <c r="V2" s="28" t="s">
        <v>57</v>
      </c>
      <c r="W2" s="28" t="s">
        <v>60</v>
      </c>
      <c r="X2" s="28" t="s">
        <v>62</v>
      </c>
    </row>
    <row r="3" spans="1:24" s="2" customFormat="1" ht="16.5">
      <c r="A3" s="18" t="s">
        <v>21</v>
      </c>
      <c r="B3" s="5">
        <v>45.12</v>
      </c>
      <c r="C3" s="5">
        <v>54.02</v>
      </c>
      <c r="D3" s="5">
        <v>67.86</v>
      </c>
      <c r="E3" s="32">
        <v>71.99919100000001</v>
      </c>
      <c r="F3" s="40">
        <v>78.280225</v>
      </c>
      <c r="G3" s="40">
        <v>76.579963</v>
      </c>
      <c r="H3" s="40">
        <v>84.729935</v>
      </c>
      <c r="I3" s="40">
        <v>84.667219</v>
      </c>
      <c r="J3" s="40">
        <v>86.014863</v>
      </c>
      <c r="K3" s="40">
        <v>87.652197</v>
      </c>
      <c r="L3" s="40">
        <v>89.291714</v>
      </c>
      <c r="M3" s="40">
        <v>91.119847</v>
      </c>
      <c r="N3" s="40">
        <v>94.22629</v>
      </c>
      <c r="O3" s="40">
        <v>94.799943</v>
      </c>
      <c r="P3" s="40">
        <v>95.200445</v>
      </c>
      <c r="Q3" s="40">
        <v>96.836655</v>
      </c>
      <c r="R3" s="40">
        <v>98.976384</v>
      </c>
      <c r="S3" s="40">
        <v>96.318355</v>
      </c>
      <c r="T3" s="40">
        <v>97.807841</v>
      </c>
      <c r="U3" s="40">
        <v>98.121453</v>
      </c>
      <c r="V3" s="40">
        <v>100.218182</v>
      </c>
      <c r="W3" s="40">
        <v>100.461104</v>
      </c>
      <c r="X3" s="40">
        <v>99.661412</v>
      </c>
    </row>
    <row r="4" spans="1:24" ht="18">
      <c r="A4" s="19" t="s">
        <v>11</v>
      </c>
      <c r="B4" s="7">
        <v>10.6</v>
      </c>
      <c r="C4" s="7">
        <v>12.43</v>
      </c>
      <c r="D4" s="7">
        <v>16.1</v>
      </c>
      <c r="E4" s="7">
        <v>18.243709</v>
      </c>
      <c r="F4" s="33">
        <v>19.696058</v>
      </c>
      <c r="G4" s="33">
        <v>20.088607</v>
      </c>
      <c r="H4" s="33">
        <v>22.421275</v>
      </c>
      <c r="I4" s="33">
        <v>22.119996</v>
      </c>
      <c r="J4" s="33">
        <v>22.417583</v>
      </c>
      <c r="K4" s="33">
        <v>22.76988</v>
      </c>
      <c r="L4" s="33">
        <v>23.367264</v>
      </c>
      <c r="M4" s="33">
        <v>23.84869</v>
      </c>
      <c r="N4" s="33">
        <v>24.438923</v>
      </c>
      <c r="O4" s="33">
        <v>24.751849</v>
      </c>
      <c r="P4" s="33">
        <v>25.258509</v>
      </c>
      <c r="Q4" s="33">
        <v>25.951239</v>
      </c>
      <c r="R4" s="33">
        <v>26.551644</v>
      </c>
      <c r="S4" s="33">
        <v>26.277314</v>
      </c>
      <c r="T4" s="33">
        <v>26.846474</v>
      </c>
      <c r="U4" s="33">
        <v>27.000443</v>
      </c>
      <c r="V4" s="33">
        <v>27.895867</v>
      </c>
      <c r="W4" s="33">
        <v>28.319876</v>
      </c>
      <c r="X4" s="33">
        <v>28.40029</v>
      </c>
    </row>
    <row r="5" spans="1:24" ht="33">
      <c r="A5" s="39" t="s">
        <v>51</v>
      </c>
      <c r="B5" s="8">
        <v>23.5</v>
      </c>
      <c r="C5" s="8">
        <v>23</v>
      </c>
      <c r="D5" s="8">
        <v>23.7</v>
      </c>
      <c r="E5" s="8">
        <f aca="true" t="shared" si="0" ref="E5:R5">(E4/E3)*100</f>
        <v>25.33876943145097</v>
      </c>
      <c r="F5" s="33">
        <f t="shared" si="0"/>
        <v>25.160962426973093</v>
      </c>
      <c r="G5" s="33">
        <f t="shared" si="0"/>
        <v>26.232197317723955</v>
      </c>
      <c r="H5" s="33">
        <f t="shared" si="0"/>
        <v>26.462046737082943</v>
      </c>
      <c r="I5" s="33">
        <f t="shared" si="0"/>
        <v>26.125809092654855</v>
      </c>
      <c r="J5" s="33">
        <f t="shared" si="0"/>
        <v>26.062452718200575</v>
      </c>
      <c r="K5" s="33">
        <f t="shared" si="0"/>
        <v>25.977534824369545</v>
      </c>
      <c r="L5" s="33">
        <f t="shared" si="0"/>
        <v>26.169577168156945</v>
      </c>
      <c r="M5" s="33">
        <f t="shared" si="0"/>
        <v>26.17288196280664</v>
      </c>
      <c r="N5" s="33">
        <f t="shared" si="0"/>
        <v>25.93641647145398</v>
      </c>
      <c r="O5" s="33">
        <f t="shared" si="0"/>
        <v>26.109561057436505</v>
      </c>
      <c r="P5" s="33">
        <f t="shared" si="0"/>
        <v>26.531923248888173</v>
      </c>
      <c r="Q5" s="33">
        <f t="shared" si="0"/>
        <v>26.798983298214917</v>
      </c>
      <c r="R5" s="33">
        <f t="shared" si="0"/>
        <v>26.826241702263037</v>
      </c>
      <c r="S5" s="33">
        <f aca="true" t="shared" si="1" ref="S5:X5">(S4/S3)*100</f>
        <v>27.28173046560025</v>
      </c>
      <c r="T5" s="33">
        <f t="shared" si="1"/>
        <v>27.448181787388602</v>
      </c>
      <c r="U5" s="33">
        <f t="shared" si="1"/>
        <v>27.517369723418177</v>
      </c>
      <c r="V5" s="33">
        <f t="shared" si="1"/>
        <v>27.83513574413074</v>
      </c>
      <c r="W5" s="8">
        <f t="shared" si="1"/>
        <v>28.18989128369523</v>
      </c>
      <c r="X5" s="8">
        <f t="shared" si="1"/>
        <v>28.49677666617848</v>
      </c>
    </row>
    <row r="6" spans="1:24" ht="18">
      <c r="A6" s="19" t="s">
        <v>12</v>
      </c>
      <c r="B6" s="7">
        <v>10.56</v>
      </c>
      <c r="C6" s="7">
        <v>12.4</v>
      </c>
      <c r="D6" s="7">
        <v>16.0568949</v>
      </c>
      <c r="E6" s="7">
        <v>18.209135999999997</v>
      </c>
      <c r="F6" s="33">
        <v>19.658328</v>
      </c>
      <c r="G6" s="33">
        <v>20.041934</v>
      </c>
      <c r="H6" s="33">
        <v>22.367531</v>
      </c>
      <c r="I6" s="33">
        <v>22.06651</v>
      </c>
      <c r="J6" s="33">
        <v>22.364936</v>
      </c>
      <c r="K6" s="33">
        <v>22.716447</v>
      </c>
      <c r="L6" s="33">
        <v>23.311807</v>
      </c>
      <c r="M6" s="33">
        <v>23.793148</v>
      </c>
      <c r="N6" s="33">
        <v>24.383906</v>
      </c>
      <c r="O6" s="33">
        <v>24.697145</v>
      </c>
      <c r="P6" s="33">
        <v>25.203168</v>
      </c>
      <c r="Q6" s="33">
        <v>25.893727</v>
      </c>
      <c r="R6" s="33">
        <v>26.491499</v>
      </c>
      <c r="S6" s="33">
        <v>26.214262</v>
      </c>
      <c r="T6" s="33">
        <v>26.785675</v>
      </c>
      <c r="U6" s="33">
        <v>26.925919</v>
      </c>
      <c r="V6" s="33">
        <v>27.816671</v>
      </c>
      <c r="W6" s="33">
        <v>28.238235</v>
      </c>
      <c r="X6" s="33">
        <v>28.31268</v>
      </c>
    </row>
    <row r="7" spans="1:24" ht="16.5">
      <c r="A7" s="6" t="s">
        <v>0</v>
      </c>
      <c r="B7" s="9">
        <f>3*24.609/1000</f>
        <v>0.073827</v>
      </c>
      <c r="C7" s="9">
        <f>0.7*24.385/1000</f>
        <v>0.0170695</v>
      </c>
      <c r="D7" s="9">
        <f>(0.3*22.983)/1000</f>
        <v>0.0068949</v>
      </c>
      <c r="E7" s="9">
        <v>0.001</v>
      </c>
      <c r="F7" s="10" t="s">
        <v>28</v>
      </c>
      <c r="G7" s="10" t="s">
        <v>28</v>
      </c>
      <c r="H7" s="10" t="s">
        <v>28</v>
      </c>
      <c r="I7" s="10" t="s">
        <v>28</v>
      </c>
      <c r="J7" s="10" t="s">
        <v>28</v>
      </c>
      <c r="K7" s="10" t="s">
        <v>28</v>
      </c>
      <c r="L7" s="10" t="s">
        <v>28</v>
      </c>
      <c r="M7" s="10" t="s">
        <v>28</v>
      </c>
      <c r="N7" s="10" t="s">
        <v>28</v>
      </c>
      <c r="O7" s="10" t="s">
        <v>28</v>
      </c>
      <c r="P7" s="10" t="s">
        <v>28</v>
      </c>
      <c r="Q7" s="10" t="s">
        <v>28</v>
      </c>
      <c r="R7" s="10" t="s">
        <v>28</v>
      </c>
      <c r="S7" s="10" t="s">
        <v>28</v>
      </c>
      <c r="T7" s="10" t="s">
        <v>28</v>
      </c>
      <c r="U7" s="10" t="s">
        <v>28</v>
      </c>
      <c r="V7" s="10" t="s">
        <v>28</v>
      </c>
      <c r="W7" s="10" t="s">
        <v>28</v>
      </c>
      <c r="X7" s="10" t="s">
        <v>28</v>
      </c>
    </row>
    <row r="8" spans="1:24" ht="16.5">
      <c r="A8" s="30" t="s">
        <v>54</v>
      </c>
      <c r="B8" s="8">
        <v>3</v>
      </c>
      <c r="C8" s="8">
        <v>0.7</v>
      </c>
      <c r="D8" s="8">
        <v>0.3</v>
      </c>
      <c r="E8" s="10" t="s">
        <v>1</v>
      </c>
      <c r="F8" s="10" t="s">
        <v>28</v>
      </c>
      <c r="G8" s="10" t="s">
        <v>28</v>
      </c>
      <c r="H8" s="10" t="s">
        <v>28</v>
      </c>
      <c r="I8" s="10" t="s">
        <v>28</v>
      </c>
      <c r="J8" s="10" t="s">
        <v>28</v>
      </c>
      <c r="K8" s="10" t="s">
        <v>28</v>
      </c>
      <c r="L8" s="10" t="s">
        <v>28</v>
      </c>
      <c r="M8" s="10" t="s">
        <v>28</v>
      </c>
      <c r="N8" s="10" t="s">
        <v>28</v>
      </c>
      <c r="O8" s="10" t="s">
        <v>28</v>
      </c>
      <c r="P8" s="10" t="s">
        <v>28</v>
      </c>
      <c r="Q8" s="10" t="s">
        <v>28</v>
      </c>
      <c r="R8" s="10" t="s">
        <v>28</v>
      </c>
      <c r="S8" s="10" t="s">
        <v>28</v>
      </c>
      <c r="T8" s="10" t="s">
        <v>28</v>
      </c>
      <c r="U8" s="10" t="s">
        <v>28</v>
      </c>
      <c r="V8" s="10" t="s">
        <v>28</v>
      </c>
      <c r="W8" s="10" t="s">
        <v>28</v>
      </c>
      <c r="X8" s="10" t="s">
        <v>28</v>
      </c>
    </row>
    <row r="9" spans="1:24" ht="18">
      <c r="A9" s="19" t="s">
        <v>13</v>
      </c>
      <c r="B9" s="7">
        <f>(0.35*1035)/1000</f>
        <v>0.36225</v>
      </c>
      <c r="C9" s="7">
        <f>(0.5*1032)/1000</f>
        <v>0.516</v>
      </c>
      <c r="D9" s="7">
        <v>0.75</v>
      </c>
      <c r="E9" s="33">
        <v>0.594622</v>
      </c>
      <c r="F9" s="7">
        <v>0.6498529999999999</v>
      </c>
      <c r="G9" s="7">
        <v>0.519383</v>
      </c>
      <c r="H9" s="7">
        <v>0.679889</v>
      </c>
      <c r="I9" s="7">
        <v>0.620324</v>
      </c>
      <c r="J9" s="7">
        <v>0.608106</v>
      </c>
      <c r="K9" s="7">
        <v>0.644729</v>
      </c>
      <c r="L9" s="7">
        <v>0.708538</v>
      </c>
      <c r="M9" s="7">
        <v>0.723952</v>
      </c>
      <c r="N9" s="33">
        <v>0.7368859999999999</v>
      </c>
      <c r="O9" s="7">
        <v>0.780312</v>
      </c>
      <c r="P9" s="33">
        <v>0.6660969999999999</v>
      </c>
      <c r="Q9" s="27">
        <v>0.675335</v>
      </c>
      <c r="R9" s="7">
        <v>0.671991</v>
      </c>
      <c r="S9" s="27">
        <v>0.658046</v>
      </c>
      <c r="T9" s="27">
        <v>0.701644</v>
      </c>
      <c r="U9" s="27">
        <v>0.629885</v>
      </c>
      <c r="V9" s="27">
        <v>0.602542</v>
      </c>
      <c r="W9" s="33">
        <v>0.624647</v>
      </c>
      <c r="X9" s="33">
        <v>0.616366</v>
      </c>
    </row>
    <row r="10" spans="1:24" ht="16.5">
      <c r="A10" s="30" t="s">
        <v>55</v>
      </c>
      <c r="B10" s="7">
        <v>0.35</v>
      </c>
      <c r="C10" s="7">
        <v>0.5</v>
      </c>
      <c r="D10" s="7">
        <v>0.72</v>
      </c>
      <c r="E10" s="7">
        <v>0.582963</v>
      </c>
      <c r="F10" s="33">
        <v>0.6346219999999999</v>
      </c>
      <c r="G10" s="7">
        <v>0.503766</v>
      </c>
      <c r="H10" s="7">
        <v>0.660086</v>
      </c>
      <c r="I10" s="7">
        <v>0.601672</v>
      </c>
      <c r="J10" s="7">
        <v>0.589822</v>
      </c>
      <c r="K10" s="33">
        <v>0.627168</v>
      </c>
      <c r="L10" s="7">
        <v>0.68857</v>
      </c>
      <c r="M10" s="7">
        <v>0.70492</v>
      </c>
      <c r="N10" s="33">
        <v>0.717513</v>
      </c>
      <c r="O10" s="33">
        <v>0.759798</v>
      </c>
      <c r="P10" s="7">
        <v>0.644818</v>
      </c>
      <c r="Q10" s="27">
        <v>0.656941</v>
      </c>
      <c r="R10" s="27">
        <v>0.654962</v>
      </c>
      <c r="S10" s="27">
        <v>0.639501</v>
      </c>
      <c r="T10" s="27">
        <v>0.681869</v>
      </c>
      <c r="U10" s="27">
        <v>0.609763</v>
      </c>
      <c r="V10" s="27">
        <v>0.586701</v>
      </c>
      <c r="W10" s="27">
        <v>0.607043</v>
      </c>
      <c r="X10" s="27">
        <v>0.598995</v>
      </c>
    </row>
    <row r="11" spans="1:24" ht="18">
      <c r="A11" s="19" t="s">
        <v>14</v>
      </c>
      <c r="B11" s="7">
        <v>10.126</v>
      </c>
      <c r="C11" s="7">
        <v>11.867</v>
      </c>
      <c r="D11" s="7">
        <v>15.31</v>
      </c>
      <c r="E11" s="7">
        <v>17.613975</v>
      </c>
      <c r="F11" s="7">
        <v>19.008474999999997</v>
      </c>
      <c r="G11" s="27">
        <v>19.470552</v>
      </c>
      <c r="H11" s="27">
        <v>21.624643</v>
      </c>
      <c r="I11" s="27">
        <v>21.373185</v>
      </c>
      <c r="J11" s="27">
        <v>21.67383</v>
      </c>
      <c r="K11" s="27">
        <v>22.071719</v>
      </c>
      <c r="L11" s="27">
        <v>22.603268</v>
      </c>
      <c r="M11" s="27">
        <v>23.069195</v>
      </c>
      <c r="N11" s="27">
        <v>23.64702</v>
      </c>
      <c r="O11" s="27">
        <v>23.916832</v>
      </c>
      <c r="P11" s="27">
        <v>24.537071</v>
      </c>
      <c r="Q11" s="27">
        <v>25.218392</v>
      </c>
      <c r="R11" s="27">
        <v>25.819509</v>
      </c>
      <c r="S11" s="27">
        <v>25.556216</v>
      </c>
      <c r="T11" s="27">
        <v>26.084031</v>
      </c>
      <c r="U11" s="27">
        <v>26.296034</v>
      </c>
      <c r="V11" s="27">
        <v>27.214129</v>
      </c>
      <c r="W11" s="27">
        <v>27.613588</v>
      </c>
      <c r="X11" s="27">
        <v>27.696314</v>
      </c>
    </row>
    <row r="12" spans="1:24" ht="16.5">
      <c r="A12" s="30" t="s">
        <v>56</v>
      </c>
      <c r="B12" s="31">
        <v>1879.579</v>
      </c>
      <c r="C12" s="31">
        <v>2202.964</v>
      </c>
      <c r="D12" s="31">
        <v>2839.051</v>
      </c>
      <c r="E12" s="31">
        <v>3266.951</v>
      </c>
      <c r="F12" s="31">
        <v>3493.964</v>
      </c>
      <c r="G12" s="36">
        <v>3590.9</v>
      </c>
      <c r="H12" s="36">
        <v>3973.964</v>
      </c>
      <c r="I12" s="36">
        <v>3928.572</v>
      </c>
      <c r="J12" s="36">
        <v>3982.337</v>
      </c>
      <c r="K12" s="36">
        <v>4060.215</v>
      </c>
      <c r="L12" s="36">
        <v>4167.345</v>
      </c>
      <c r="M12" s="36">
        <v>4258.914</v>
      </c>
      <c r="N12" s="36">
        <v>4363.087</v>
      </c>
      <c r="O12" s="36">
        <v>4416.041</v>
      </c>
      <c r="P12" s="36">
        <v>4533.277</v>
      </c>
      <c r="Q12" s="36">
        <v>4659.078</v>
      </c>
      <c r="R12" s="36">
        <v>4762.49</v>
      </c>
      <c r="S12" s="36">
        <v>4722.246</v>
      </c>
      <c r="T12" s="31">
        <v>4821.003</v>
      </c>
      <c r="U12" s="44">
        <v>4862</v>
      </c>
      <c r="V12" s="45">
        <v>5007</v>
      </c>
      <c r="W12" s="45">
        <v>5088</v>
      </c>
      <c r="X12" s="46">
        <v>5105</v>
      </c>
    </row>
    <row r="13" spans="1:24" ht="16.5">
      <c r="A13" s="6" t="s">
        <v>2</v>
      </c>
      <c r="B13" s="9">
        <v>0.01</v>
      </c>
      <c r="C13" s="9">
        <v>0.01</v>
      </c>
      <c r="D13" s="9">
        <v>0.011</v>
      </c>
      <c r="E13" s="9">
        <v>0.010148999999999998</v>
      </c>
      <c r="F13" s="9">
        <v>0.011069</v>
      </c>
      <c r="G13" s="9">
        <v>0.014147999999999999</v>
      </c>
      <c r="H13" s="9">
        <v>0.016211</v>
      </c>
      <c r="I13" s="9">
        <v>0.016236</v>
      </c>
      <c r="J13" s="9">
        <v>0.016056</v>
      </c>
      <c r="K13" s="9">
        <v>0.016277999999999997</v>
      </c>
      <c r="L13" s="9">
        <v>0.01704</v>
      </c>
      <c r="M13" s="9">
        <v>0.016973</v>
      </c>
      <c r="N13" s="9">
        <v>0.016797</v>
      </c>
      <c r="O13" s="9">
        <v>0.016744</v>
      </c>
      <c r="P13" s="9">
        <v>0.016929</v>
      </c>
      <c r="Q13" s="37">
        <v>0.017491</v>
      </c>
      <c r="R13" s="9">
        <v>0.018363</v>
      </c>
      <c r="S13" s="9">
        <v>0.019531</v>
      </c>
      <c r="T13" s="9">
        <v>0.018825</v>
      </c>
      <c r="U13" s="9">
        <v>0.023235</v>
      </c>
      <c r="V13" s="9">
        <v>0.024647</v>
      </c>
      <c r="W13" s="41">
        <v>0.025612</v>
      </c>
      <c r="X13" s="41">
        <v>0.02759</v>
      </c>
    </row>
    <row r="14" spans="1:24" ht="18.75" thickBot="1">
      <c r="A14" s="20" t="s">
        <v>27</v>
      </c>
      <c r="B14" s="15">
        <v>0.026</v>
      </c>
      <c r="C14" s="15">
        <v>0.024</v>
      </c>
      <c r="D14" s="15">
        <v>0.026</v>
      </c>
      <c r="E14" s="34">
        <v>0.024423999999999998</v>
      </c>
      <c r="F14" s="15">
        <v>0.026661999999999998</v>
      </c>
      <c r="G14" s="15">
        <v>0.032524000000000004</v>
      </c>
      <c r="H14" s="15">
        <v>0.037533</v>
      </c>
      <c r="I14" s="15">
        <v>0.037251</v>
      </c>
      <c r="J14" s="34">
        <v>0.036591</v>
      </c>
      <c r="K14" s="34">
        <v>0.037154</v>
      </c>
      <c r="L14" s="15">
        <v>0.038417</v>
      </c>
      <c r="M14" s="34">
        <v>0.038569</v>
      </c>
      <c r="N14" s="34">
        <v>0.038221</v>
      </c>
      <c r="O14" s="34">
        <v>0.03796</v>
      </c>
      <c r="P14" s="34">
        <v>0.038412</v>
      </c>
      <c r="Q14" s="35">
        <v>0.040021</v>
      </c>
      <c r="R14" s="35">
        <v>0.041782</v>
      </c>
      <c r="S14" s="35">
        <v>0.043521</v>
      </c>
      <c r="T14" s="35">
        <v>0.041975</v>
      </c>
      <c r="U14" s="35">
        <v>0.05129</v>
      </c>
      <c r="V14" s="35">
        <v>0.054549</v>
      </c>
      <c r="W14" s="42">
        <v>0.05603</v>
      </c>
      <c r="X14" s="42">
        <v>0.060019</v>
      </c>
    </row>
    <row r="15" spans="1:18" s="23" customFormat="1" ht="15.75">
      <c r="A15" s="51" t="s">
        <v>68</v>
      </c>
      <c r="B15" s="52"/>
      <c r="C15" s="52"/>
      <c r="D15" s="52"/>
      <c r="E15" s="52"/>
      <c r="F15" s="52"/>
      <c r="G15" s="52"/>
      <c r="H15" s="52"/>
      <c r="I15" s="4"/>
      <c r="J15" s="4"/>
      <c r="K15" s="4"/>
      <c r="L15" s="4"/>
      <c r="M15" s="4"/>
      <c r="N15" s="4"/>
      <c r="O15" s="4"/>
      <c r="P15" s="4"/>
      <c r="Q15" s="21"/>
      <c r="R15" s="22"/>
    </row>
    <row r="16" spans="1:18" s="23" customFormat="1" ht="15.75">
      <c r="A16" s="58"/>
      <c r="B16" s="59"/>
      <c r="C16" s="59"/>
      <c r="D16" s="59"/>
      <c r="E16" s="59"/>
      <c r="F16" s="59"/>
      <c r="G16" s="59"/>
      <c r="H16" s="59"/>
      <c r="I16" s="4"/>
      <c r="J16" s="4"/>
      <c r="K16" s="4"/>
      <c r="L16" s="4"/>
      <c r="M16" s="4"/>
      <c r="N16" s="4"/>
      <c r="O16" s="4"/>
      <c r="P16" s="4"/>
      <c r="Q16" s="21"/>
      <c r="R16" s="22"/>
    </row>
    <row r="17" spans="1:16" s="23" customFormat="1" ht="13.5">
      <c r="A17" s="60" t="s">
        <v>7</v>
      </c>
      <c r="B17" s="60"/>
      <c r="C17" s="60"/>
      <c r="D17" s="60"/>
      <c r="E17" s="60"/>
      <c r="F17" s="60"/>
      <c r="G17" s="60"/>
      <c r="H17" s="60"/>
      <c r="I17" s="38"/>
      <c r="J17" s="13"/>
      <c r="K17" s="13"/>
      <c r="L17" s="13"/>
      <c r="M17" s="13"/>
      <c r="N17" s="13"/>
      <c r="O17" s="13"/>
      <c r="P17" s="13"/>
    </row>
    <row r="18" spans="1:16" s="23" customFormat="1" ht="13.5">
      <c r="A18" s="47" t="s">
        <v>8</v>
      </c>
      <c r="B18" s="47"/>
      <c r="C18" s="47"/>
      <c r="D18" s="47"/>
      <c r="E18" s="47"/>
      <c r="F18" s="47"/>
      <c r="G18" s="47"/>
      <c r="H18" s="47"/>
      <c r="I18" s="11"/>
      <c r="J18" s="11"/>
      <c r="K18" s="11"/>
      <c r="L18" s="11"/>
      <c r="M18" s="11"/>
      <c r="N18" s="11"/>
      <c r="O18" s="11"/>
      <c r="P18" s="11"/>
    </row>
    <row r="19" spans="1:16" s="23" customFormat="1" ht="13.5">
      <c r="A19" s="47" t="s">
        <v>9</v>
      </c>
      <c r="B19" s="47"/>
      <c r="C19" s="47"/>
      <c r="D19" s="47"/>
      <c r="E19" s="47"/>
      <c r="F19" s="47"/>
      <c r="G19" s="47"/>
      <c r="H19" s="47"/>
      <c r="I19" s="11"/>
      <c r="J19" s="11"/>
      <c r="K19" s="11"/>
      <c r="L19" s="11"/>
      <c r="M19" s="11"/>
      <c r="N19" s="11"/>
      <c r="O19" s="11"/>
      <c r="P19" s="11"/>
    </row>
    <row r="20" spans="1:16" s="23" customFormat="1" ht="24" customHeight="1">
      <c r="A20" s="47" t="s">
        <v>10</v>
      </c>
      <c r="B20" s="47"/>
      <c r="C20" s="47"/>
      <c r="D20" s="47"/>
      <c r="E20" s="47"/>
      <c r="F20" s="47"/>
      <c r="G20" s="47"/>
      <c r="H20" s="47"/>
      <c r="I20" s="11"/>
      <c r="J20" s="11"/>
      <c r="K20" s="11" t="s">
        <v>67</v>
      </c>
      <c r="L20" s="11"/>
      <c r="M20" s="11"/>
      <c r="N20" s="11"/>
      <c r="O20" s="11"/>
      <c r="P20" s="11"/>
    </row>
    <row r="21" spans="1:16" s="23" customFormat="1" ht="24" customHeight="1">
      <c r="A21" s="47" t="s">
        <v>30</v>
      </c>
      <c r="B21" s="47"/>
      <c r="C21" s="47"/>
      <c r="D21" s="47"/>
      <c r="E21" s="47"/>
      <c r="F21" s="47"/>
      <c r="G21" s="47"/>
      <c r="H21" s="47"/>
      <c r="I21" s="11"/>
      <c r="J21" s="11"/>
      <c r="K21" s="11"/>
      <c r="L21" s="11"/>
      <c r="M21" s="11"/>
      <c r="N21" s="11"/>
      <c r="O21" s="11"/>
      <c r="P21" s="11"/>
    </row>
    <row r="22" spans="1:16" s="23" customFormat="1" ht="13.5" customHeight="1">
      <c r="A22" s="47" t="s">
        <v>29</v>
      </c>
      <c r="B22" s="47"/>
      <c r="C22" s="47"/>
      <c r="D22" s="47"/>
      <c r="E22" s="47"/>
      <c r="F22" s="47"/>
      <c r="G22" s="47"/>
      <c r="H22" s="47"/>
      <c r="I22" s="11"/>
      <c r="J22" s="11"/>
      <c r="K22" s="11"/>
      <c r="L22" s="11"/>
      <c r="M22" s="11"/>
      <c r="N22" s="11"/>
      <c r="O22" s="11"/>
      <c r="P22" s="11"/>
    </row>
    <row r="23" spans="1:16" s="24" customFormat="1" ht="13.5">
      <c r="A23" s="47"/>
      <c r="B23" s="47"/>
      <c r="C23" s="47"/>
      <c r="D23" s="47"/>
      <c r="E23" s="47"/>
      <c r="F23" s="47"/>
      <c r="G23" s="47"/>
      <c r="H23" s="47"/>
      <c r="I23" s="16"/>
      <c r="J23" s="16"/>
      <c r="K23" s="16"/>
      <c r="L23" s="16"/>
      <c r="M23" s="16"/>
      <c r="N23" s="16"/>
      <c r="O23" s="16"/>
      <c r="P23" s="16"/>
    </row>
    <row r="24" spans="1:16" s="23" customFormat="1" ht="12">
      <c r="A24" s="48"/>
      <c r="B24" s="49"/>
      <c r="C24" s="49"/>
      <c r="D24" s="49"/>
      <c r="E24" s="49"/>
      <c r="F24" s="49"/>
      <c r="G24" s="49"/>
      <c r="H24" s="49"/>
      <c r="I24" s="3"/>
      <c r="J24" s="3"/>
      <c r="K24" s="3"/>
      <c r="L24" s="3"/>
      <c r="M24" s="3"/>
      <c r="N24" s="3"/>
      <c r="O24" s="3"/>
      <c r="P24" s="3"/>
    </row>
    <row r="25" spans="1:16" s="23" customFormat="1" ht="12">
      <c r="A25" s="57" t="s">
        <v>18</v>
      </c>
      <c r="B25" s="49"/>
      <c r="C25" s="49"/>
      <c r="D25" s="49"/>
      <c r="E25" s="49"/>
      <c r="F25" s="49"/>
      <c r="G25" s="49"/>
      <c r="H25" s="49"/>
      <c r="I25" s="3"/>
      <c r="J25" s="3"/>
      <c r="K25" s="3"/>
      <c r="L25" s="3"/>
      <c r="M25" s="3"/>
      <c r="N25" s="3"/>
      <c r="O25" s="3"/>
      <c r="P25" s="3"/>
    </row>
    <row r="26" spans="1:16" s="23" customFormat="1" ht="12.75" customHeight="1">
      <c r="A26" s="48" t="s">
        <v>19</v>
      </c>
      <c r="B26" s="49"/>
      <c r="C26" s="49"/>
      <c r="D26" s="49"/>
      <c r="E26" s="49"/>
      <c r="F26" s="49"/>
      <c r="G26" s="49"/>
      <c r="H26" s="49"/>
      <c r="I26" s="4"/>
      <c r="J26" s="4"/>
      <c r="K26" s="4"/>
      <c r="L26" s="4"/>
      <c r="M26" s="4"/>
      <c r="N26" s="4"/>
      <c r="O26" s="4"/>
      <c r="P26" s="4"/>
    </row>
    <row r="27" spans="1:16" s="23" customFormat="1" ht="12.75" customHeight="1">
      <c r="A27" s="48" t="s">
        <v>17</v>
      </c>
      <c r="B27" s="49"/>
      <c r="C27" s="49"/>
      <c r="D27" s="49"/>
      <c r="E27" s="49"/>
      <c r="F27" s="49"/>
      <c r="G27" s="49"/>
      <c r="H27" s="49"/>
      <c r="I27" s="3"/>
      <c r="J27" s="3"/>
      <c r="K27" s="3"/>
      <c r="L27" s="3"/>
      <c r="M27" s="3"/>
      <c r="N27" s="3"/>
      <c r="O27" s="3"/>
      <c r="P27" s="3"/>
    </row>
    <row r="28" spans="1:16" s="23" customFormat="1" ht="12">
      <c r="A28" s="48"/>
      <c r="B28" s="49"/>
      <c r="C28" s="49"/>
      <c r="D28" s="49"/>
      <c r="E28" s="49"/>
      <c r="F28" s="49"/>
      <c r="G28" s="49"/>
      <c r="H28" s="49"/>
      <c r="I28" s="3"/>
      <c r="J28" s="3"/>
      <c r="K28" s="3"/>
      <c r="L28" s="3"/>
      <c r="M28" s="3"/>
      <c r="N28" s="3"/>
      <c r="O28" s="3"/>
      <c r="P28" s="3"/>
    </row>
    <row r="29" spans="1:16" s="23" customFormat="1" ht="12">
      <c r="A29" s="50" t="s">
        <v>20</v>
      </c>
      <c r="B29" s="50"/>
      <c r="C29" s="50"/>
      <c r="D29" s="50"/>
      <c r="E29" s="50"/>
      <c r="F29" s="50"/>
      <c r="G29" s="50"/>
      <c r="H29" s="50"/>
      <c r="I29" s="12"/>
      <c r="J29" s="12"/>
      <c r="K29" s="12"/>
      <c r="L29" s="12"/>
      <c r="M29" s="12"/>
      <c r="N29" s="12"/>
      <c r="O29" s="12"/>
      <c r="P29" s="12"/>
    </row>
    <row r="30" spans="1:16" s="23" customFormat="1" ht="12">
      <c r="A30" s="56" t="s">
        <v>16</v>
      </c>
      <c r="B30" s="56"/>
      <c r="C30" s="56"/>
      <c r="D30" s="56"/>
      <c r="E30" s="56"/>
      <c r="F30" s="56"/>
      <c r="G30" s="56"/>
      <c r="H30" s="56"/>
      <c r="I30" s="14"/>
      <c r="J30" s="14"/>
      <c r="K30" s="14"/>
      <c r="L30" s="14"/>
      <c r="M30" s="14"/>
      <c r="N30" s="14"/>
      <c r="O30" s="14"/>
      <c r="P30" s="14"/>
    </row>
    <row r="31" spans="1:16" s="23" customFormat="1" ht="24" customHeight="1">
      <c r="A31" s="61" t="s">
        <v>31</v>
      </c>
      <c r="B31" s="61"/>
      <c r="C31" s="61"/>
      <c r="D31" s="61"/>
      <c r="E31" s="61"/>
      <c r="F31" s="61"/>
      <c r="G31" s="61"/>
      <c r="H31" s="61"/>
      <c r="I31" s="25"/>
      <c r="J31" s="17"/>
      <c r="K31" s="17"/>
      <c r="L31" s="17"/>
      <c r="M31" s="17"/>
      <c r="N31" s="17"/>
      <c r="O31" s="17"/>
      <c r="P31" s="17"/>
    </row>
    <row r="32" spans="1:16" s="23" customFormat="1" ht="24" customHeight="1">
      <c r="A32" s="63" t="s">
        <v>63</v>
      </c>
      <c r="B32" s="63"/>
      <c r="C32" s="63"/>
      <c r="D32" s="63"/>
      <c r="E32" s="63"/>
      <c r="F32" s="63"/>
      <c r="G32" s="63"/>
      <c r="H32" s="63"/>
      <c r="I32" s="26"/>
      <c r="J32" s="17"/>
      <c r="K32" s="17"/>
      <c r="L32" s="17"/>
      <c r="M32" s="17"/>
      <c r="N32" s="17"/>
      <c r="O32" s="17"/>
      <c r="P32" s="17"/>
    </row>
    <row r="33" spans="1:16" s="23" customFormat="1" ht="12">
      <c r="A33" s="56" t="s">
        <v>3</v>
      </c>
      <c r="B33" s="56"/>
      <c r="C33" s="56"/>
      <c r="D33" s="56"/>
      <c r="E33" s="56"/>
      <c r="F33" s="56"/>
      <c r="G33" s="56"/>
      <c r="H33" s="56"/>
      <c r="I33" s="17"/>
      <c r="J33" s="17"/>
      <c r="K33" s="17"/>
      <c r="L33" s="17"/>
      <c r="M33" s="17"/>
      <c r="N33" s="17"/>
      <c r="O33" s="17"/>
      <c r="P33" s="17"/>
    </row>
    <row r="34" spans="1:16" s="23" customFormat="1" ht="12">
      <c r="A34" s="62" t="s">
        <v>23</v>
      </c>
      <c r="B34" s="62"/>
      <c r="C34" s="62"/>
      <c r="D34" s="62"/>
      <c r="E34" s="62"/>
      <c r="F34" s="62"/>
      <c r="G34" s="62"/>
      <c r="H34" s="62"/>
      <c r="I34" s="14"/>
      <c r="J34" s="14"/>
      <c r="K34" s="14"/>
      <c r="L34" s="14"/>
      <c r="M34" s="14"/>
      <c r="N34" s="14"/>
      <c r="O34" s="14"/>
      <c r="P34" s="14"/>
    </row>
    <row r="35" spans="1:16" s="23" customFormat="1" ht="12">
      <c r="A35" s="61" t="s">
        <v>32</v>
      </c>
      <c r="B35" s="61"/>
      <c r="C35" s="61"/>
      <c r="D35" s="61"/>
      <c r="E35" s="61"/>
      <c r="F35" s="61"/>
      <c r="G35" s="61"/>
      <c r="H35" s="61"/>
      <c r="I35" s="14"/>
      <c r="J35" s="14"/>
      <c r="K35" s="14"/>
      <c r="L35" s="14"/>
      <c r="M35" s="14"/>
      <c r="N35" s="14"/>
      <c r="O35" s="14"/>
      <c r="P35" s="14"/>
    </row>
    <row r="36" spans="1:16" s="23" customFormat="1" ht="24" customHeight="1">
      <c r="A36" s="61" t="s">
        <v>64</v>
      </c>
      <c r="B36" s="61"/>
      <c r="C36" s="61"/>
      <c r="D36" s="61"/>
      <c r="E36" s="61"/>
      <c r="F36" s="61"/>
      <c r="G36" s="61"/>
      <c r="H36" s="61"/>
      <c r="I36" s="14"/>
      <c r="J36" s="14"/>
      <c r="K36" s="14"/>
      <c r="L36" s="14"/>
      <c r="M36" s="14"/>
      <c r="N36" s="14"/>
      <c r="O36" s="14"/>
      <c r="P36" s="14"/>
    </row>
    <row r="37" spans="1:16" s="23" customFormat="1" ht="12">
      <c r="A37" s="62" t="s">
        <v>24</v>
      </c>
      <c r="B37" s="62"/>
      <c r="C37" s="62"/>
      <c r="D37" s="62"/>
      <c r="E37" s="62"/>
      <c r="F37" s="62"/>
      <c r="G37" s="62"/>
      <c r="H37" s="62"/>
      <c r="I37" s="17"/>
      <c r="J37" s="17"/>
      <c r="K37" s="17"/>
      <c r="L37" s="17"/>
      <c r="M37" s="17"/>
      <c r="N37" s="17"/>
      <c r="O37" s="17"/>
      <c r="P37" s="17"/>
    </row>
    <row r="38" spans="1:16" s="23" customFormat="1" ht="12">
      <c r="A38" s="61" t="s">
        <v>33</v>
      </c>
      <c r="B38" s="61"/>
      <c r="C38" s="61"/>
      <c r="D38" s="61"/>
      <c r="E38" s="61"/>
      <c r="F38" s="61"/>
      <c r="G38" s="61"/>
      <c r="H38" s="61"/>
      <c r="I38" s="17"/>
      <c r="J38" s="17"/>
      <c r="K38" s="17"/>
      <c r="L38" s="17"/>
      <c r="M38" s="17"/>
      <c r="N38" s="17"/>
      <c r="O38" s="17"/>
      <c r="P38" s="17"/>
    </row>
    <row r="39" spans="1:16" s="23" customFormat="1" ht="24" customHeight="1">
      <c r="A39" s="61" t="s">
        <v>65</v>
      </c>
      <c r="B39" s="61"/>
      <c r="C39" s="61"/>
      <c r="D39" s="61"/>
      <c r="E39" s="61"/>
      <c r="F39" s="61"/>
      <c r="G39" s="61"/>
      <c r="H39" s="61"/>
      <c r="I39" s="17"/>
      <c r="J39" s="17"/>
      <c r="K39" s="17"/>
      <c r="L39" s="17"/>
      <c r="M39" s="17"/>
      <c r="N39" s="17"/>
      <c r="O39" s="17"/>
      <c r="P39" s="17"/>
    </row>
    <row r="40" spans="1:16" s="23" customFormat="1" ht="12">
      <c r="A40" s="56" t="s">
        <v>4</v>
      </c>
      <c r="B40" s="56"/>
      <c r="C40" s="56"/>
      <c r="D40" s="56"/>
      <c r="E40" s="56"/>
      <c r="F40" s="56"/>
      <c r="G40" s="56"/>
      <c r="H40" s="56"/>
      <c r="I40" s="17"/>
      <c r="J40" s="17"/>
      <c r="K40" s="17"/>
      <c r="L40" s="17"/>
      <c r="M40" s="17"/>
      <c r="N40" s="17"/>
      <c r="O40" s="17"/>
      <c r="P40" s="17"/>
    </row>
    <row r="41" spans="1:16" s="23" customFormat="1" ht="12">
      <c r="A41" s="62" t="s">
        <v>25</v>
      </c>
      <c r="B41" s="62"/>
      <c r="C41" s="62"/>
      <c r="D41" s="62"/>
      <c r="E41" s="62"/>
      <c r="F41" s="62"/>
      <c r="G41" s="62"/>
      <c r="H41" s="62"/>
      <c r="I41" s="14"/>
      <c r="J41" s="14"/>
      <c r="K41" s="14"/>
      <c r="L41" s="14"/>
      <c r="M41" s="14"/>
      <c r="N41" s="14"/>
      <c r="O41" s="14"/>
      <c r="P41" s="14"/>
    </row>
    <row r="42" spans="1:16" s="23" customFormat="1" ht="12.75" customHeight="1">
      <c r="A42" s="61" t="s">
        <v>32</v>
      </c>
      <c r="B42" s="61"/>
      <c r="C42" s="61"/>
      <c r="D42" s="61"/>
      <c r="E42" s="61"/>
      <c r="F42" s="61"/>
      <c r="G42" s="61"/>
      <c r="H42" s="61"/>
      <c r="I42" s="14"/>
      <c r="J42" s="14"/>
      <c r="K42" s="14"/>
      <c r="L42" s="14"/>
      <c r="M42" s="14"/>
      <c r="N42" s="14"/>
      <c r="O42" s="14"/>
      <c r="P42" s="14"/>
    </row>
    <row r="43" spans="1:16" s="23" customFormat="1" ht="24" customHeight="1">
      <c r="A43" s="61" t="s">
        <v>64</v>
      </c>
      <c r="B43" s="61"/>
      <c r="C43" s="61"/>
      <c r="D43" s="61"/>
      <c r="E43" s="61"/>
      <c r="F43" s="61"/>
      <c r="G43" s="61"/>
      <c r="H43" s="61"/>
      <c r="I43" s="14"/>
      <c r="J43" s="14"/>
      <c r="K43" s="14"/>
      <c r="L43" s="14"/>
      <c r="M43" s="14"/>
      <c r="N43" s="14"/>
      <c r="O43" s="14"/>
      <c r="P43" s="14"/>
    </row>
    <row r="44" spans="1:16" s="23" customFormat="1" ht="12">
      <c r="A44" s="62" t="s">
        <v>26</v>
      </c>
      <c r="B44" s="62"/>
      <c r="C44" s="62"/>
      <c r="D44" s="62"/>
      <c r="E44" s="62"/>
      <c r="F44" s="62"/>
      <c r="G44" s="62"/>
      <c r="H44" s="62"/>
      <c r="I44" s="17"/>
      <c r="J44" s="17"/>
      <c r="K44" s="17"/>
      <c r="L44" s="17"/>
      <c r="M44" s="17"/>
      <c r="N44" s="17"/>
      <c r="O44" s="17"/>
      <c r="P44" s="17"/>
    </row>
    <row r="45" spans="1:16" s="23" customFormat="1" ht="12">
      <c r="A45" s="61" t="s">
        <v>34</v>
      </c>
      <c r="B45" s="61"/>
      <c r="C45" s="61"/>
      <c r="D45" s="61"/>
      <c r="E45" s="61"/>
      <c r="F45" s="61"/>
      <c r="G45" s="61"/>
      <c r="H45" s="61"/>
      <c r="I45" s="17"/>
      <c r="J45" s="17"/>
      <c r="K45" s="17"/>
      <c r="L45" s="17"/>
      <c r="M45" s="17"/>
      <c r="N45" s="17"/>
      <c r="O45" s="17"/>
      <c r="P45" s="17"/>
    </row>
    <row r="46" spans="1:16" s="23" customFormat="1" ht="24" customHeight="1">
      <c r="A46" s="61" t="s">
        <v>66</v>
      </c>
      <c r="B46" s="61"/>
      <c r="C46" s="61"/>
      <c r="D46" s="61"/>
      <c r="E46" s="61"/>
      <c r="F46" s="61"/>
      <c r="G46" s="61"/>
      <c r="H46" s="61"/>
      <c r="I46" s="17"/>
      <c r="J46" s="17"/>
      <c r="K46" s="17"/>
      <c r="L46" s="17"/>
      <c r="M46" s="17"/>
      <c r="N46" s="17"/>
      <c r="O46" s="17"/>
      <c r="P46" s="17"/>
    </row>
    <row r="47" spans="1:16" s="23" customFormat="1" ht="12">
      <c r="A47" s="56" t="s">
        <v>5</v>
      </c>
      <c r="B47" s="56"/>
      <c r="C47" s="56"/>
      <c r="D47" s="56"/>
      <c r="E47" s="56"/>
      <c r="F47" s="56"/>
      <c r="G47" s="56"/>
      <c r="H47" s="56"/>
      <c r="I47" s="17"/>
      <c r="J47" s="17"/>
      <c r="K47" s="17"/>
      <c r="L47" s="17"/>
      <c r="M47" s="17"/>
      <c r="N47" s="17"/>
      <c r="O47" s="17"/>
      <c r="P47" s="17"/>
    </row>
    <row r="48" spans="1:16" s="23" customFormat="1" ht="12">
      <c r="A48" s="62" t="s">
        <v>23</v>
      </c>
      <c r="B48" s="62"/>
      <c r="C48" s="62"/>
      <c r="D48" s="62"/>
      <c r="E48" s="62"/>
      <c r="F48" s="62"/>
      <c r="G48" s="62"/>
      <c r="H48" s="62"/>
      <c r="I48" s="14"/>
      <c r="J48" s="14"/>
      <c r="K48" s="14"/>
      <c r="L48" s="14"/>
      <c r="M48" s="14"/>
      <c r="N48" s="14"/>
      <c r="O48" s="14"/>
      <c r="P48" s="14"/>
    </row>
    <row r="49" spans="1:16" s="23" customFormat="1" ht="12.75" customHeight="1">
      <c r="A49" s="61" t="s">
        <v>32</v>
      </c>
      <c r="B49" s="61"/>
      <c r="C49" s="61"/>
      <c r="D49" s="61"/>
      <c r="E49" s="61"/>
      <c r="F49" s="61"/>
      <c r="G49" s="61"/>
      <c r="H49" s="61"/>
      <c r="I49" s="14"/>
      <c r="J49" s="14"/>
      <c r="K49" s="14"/>
      <c r="L49" s="14"/>
      <c r="M49" s="14"/>
      <c r="N49" s="14"/>
      <c r="O49" s="14"/>
      <c r="P49" s="14"/>
    </row>
    <row r="50" spans="1:16" s="23" customFormat="1" ht="24" customHeight="1">
      <c r="A50" s="61" t="s">
        <v>64</v>
      </c>
      <c r="B50" s="61"/>
      <c r="C50" s="61"/>
      <c r="D50" s="61"/>
      <c r="E50" s="61"/>
      <c r="F50" s="61"/>
      <c r="G50" s="61"/>
      <c r="H50" s="61"/>
      <c r="I50" s="14"/>
      <c r="J50" s="14"/>
      <c r="K50" s="14"/>
      <c r="L50" s="14"/>
      <c r="M50" s="14"/>
      <c r="N50" s="14"/>
      <c r="O50" s="14"/>
      <c r="P50" s="14"/>
    </row>
    <row r="51" spans="1:16" s="23" customFormat="1" ht="12">
      <c r="A51" s="62" t="s">
        <v>22</v>
      </c>
      <c r="B51" s="62"/>
      <c r="C51" s="62"/>
      <c r="D51" s="62"/>
      <c r="E51" s="62"/>
      <c r="F51" s="62"/>
      <c r="G51" s="62"/>
      <c r="H51" s="62"/>
      <c r="I51" s="17"/>
      <c r="J51" s="17"/>
      <c r="K51" s="17"/>
      <c r="L51" s="17"/>
      <c r="M51" s="17"/>
      <c r="N51" s="17"/>
      <c r="O51" s="17"/>
      <c r="P51" s="17"/>
    </row>
    <row r="52" spans="1:16" s="23" customFormat="1" ht="24" customHeight="1">
      <c r="A52" s="61" t="s">
        <v>61</v>
      </c>
      <c r="B52" s="61"/>
      <c r="C52" s="61"/>
      <c r="D52" s="61"/>
      <c r="E52" s="61"/>
      <c r="F52" s="61"/>
      <c r="G52" s="61"/>
      <c r="H52" s="61"/>
      <c r="I52" s="17"/>
      <c r="J52" s="43"/>
      <c r="K52" s="17"/>
      <c r="L52" s="17"/>
      <c r="M52" s="17"/>
      <c r="N52" s="17"/>
      <c r="O52" s="17"/>
      <c r="P52" s="17"/>
    </row>
    <row r="53" spans="1:16" s="23" customFormat="1" ht="12.75">
      <c r="A53" s="56" t="s">
        <v>6</v>
      </c>
      <c r="B53" s="56"/>
      <c r="C53" s="56"/>
      <c r="D53" s="56"/>
      <c r="E53" s="56"/>
      <c r="F53" s="56"/>
      <c r="G53" s="56"/>
      <c r="H53" s="56"/>
      <c r="I53" s="17"/>
      <c r="J53" s="43"/>
      <c r="K53" s="17"/>
      <c r="L53" s="17"/>
      <c r="M53" s="17"/>
      <c r="N53" s="17"/>
      <c r="O53" s="17"/>
      <c r="P53" s="17"/>
    </row>
    <row r="54" spans="1:16" s="23" customFormat="1" ht="12.75">
      <c r="A54" s="61" t="s">
        <v>32</v>
      </c>
      <c r="B54" s="61"/>
      <c r="C54" s="61"/>
      <c r="D54" s="61"/>
      <c r="E54" s="61"/>
      <c r="F54" s="61"/>
      <c r="G54" s="61"/>
      <c r="H54" s="61"/>
      <c r="I54" s="14"/>
      <c r="J54" s="43"/>
      <c r="K54" s="14"/>
      <c r="L54" s="14"/>
      <c r="M54" s="14"/>
      <c r="N54" s="14"/>
      <c r="O54" s="14"/>
      <c r="P54" s="14"/>
    </row>
    <row r="55" spans="1:16" s="23" customFormat="1" ht="24" customHeight="1">
      <c r="A55" s="61" t="s">
        <v>64</v>
      </c>
      <c r="B55" s="61"/>
      <c r="C55" s="61"/>
      <c r="D55" s="61"/>
      <c r="E55" s="61"/>
      <c r="F55" s="61"/>
      <c r="G55" s="61"/>
      <c r="H55" s="61"/>
      <c r="I55" s="17"/>
      <c r="J55" s="43"/>
      <c r="K55" s="17"/>
      <c r="L55" s="17"/>
      <c r="M55" s="17"/>
      <c r="N55" s="17"/>
      <c r="O55" s="17"/>
      <c r="P55" s="17"/>
    </row>
    <row r="56" s="23" customFormat="1" ht="12"/>
    <row r="57" s="23" customFormat="1" ht="12"/>
    <row r="58" s="23" customFormat="1" ht="12"/>
    <row r="59" s="23" customFormat="1" ht="12"/>
    <row r="60" s="23" customFormat="1" ht="12"/>
    <row r="61" s="23" customFormat="1" ht="12"/>
    <row r="62" s="23" customFormat="1" ht="12"/>
    <row r="63" s="23" customFormat="1" ht="12"/>
    <row r="64" s="23" customFormat="1" ht="12"/>
    <row r="65" s="23" customFormat="1" ht="12"/>
    <row r="66" s="23" customFormat="1" ht="12"/>
    <row r="67" s="23" customFormat="1" ht="12"/>
    <row r="68" s="23" customFormat="1" ht="12"/>
    <row r="69" s="23" customFormat="1" ht="12"/>
    <row r="70" s="23" customFormat="1" ht="12"/>
  </sheetData>
  <mergeCells count="42">
    <mergeCell ref="A55:H55"/>
    <mergeCell ref="A43:H43"/>
    <mergeCell ref="A36:H36"/>
    <mergeCell ref="A32:H32"/>
    <mergeCell ref="A46:H46"/>
    <mergeCell ref="A45:H45"/>
    <mergeCell ref="A38:H38"/>
    <mergeCell ref="A39:H39"/>
    <mergeCell ref="A48:H48"/>
    <mergeCell ref="A51:H51"/>
    <mergeCell ref="A37:H37"/>
    <mergeCell ref="A31:H31"/>
    <mergeCell ref="A35:H35"/>
    <mergeCell ref="A42:H42"/>
    <mergeCell ref="A33:H33"/>
    <mergeCell ref="A34:H34"/>
    <mergeCell ref="A54:H54"/>
    <mergeCell ref="A40:H40"/>
    <mergeCell ref="A41:H41"/>
    <mergeCell ref="A44:H44"/>
    <mergeCell ref="A47:H47"/>
    <mergeCell ref="A50:H50"/>
    <mergeCell ref="A53:H53"/>
    <mergeCell ref="A52:H52"/>
    <mergeCell ref="A49:H49"/>
    <mergeCell ref="A1:X1"/>
    <mergeCell ref="A30:H30"/>
    <mergeCell ref="A25:H25"/>
    <mergeCell ref="A16:H16"/>
    <mergeCell ref="A17:H17"/>
    <mergeCell ref="A18:H18"/>
    <mergeCell ref="A19:H19"/>
    <mergeCell ref="A22:H22"/>
    <mergeCell ref="A21:H21"/>
    <mergeCell ref="A23:H23"/>
    <mergeCell ref="A20:H20"/>
    <mergeCell ref="A28:H28"/>
    <mergeCell ref="A29:H29"/>
    <mergeCell ref="A15:H15"/>
    <mergeCell ref="A27:H27"/>
    <mergeCell ref="A24:H24"/>
    <mergeCell ref="A26:H26"/>
  </mergeCells>
  <printOptions/>
  <pageMargins left="0.3" right="0.18" top="0.74" bottom="0.56" header="0.5" footer="0.25"/>
  <pageSetup fitToHeight="1" fitToWidth="1" horizontalDpi="300" verticalDpi="300" orientation="landscape" scale="56"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2007-12-27T15:16:22Z</cp:lastPrinted>
  <dcterms:created xsi:type="dcterms:W3CDTF">1980-01-01T04:00:00Z</dcterms:created>
  <dcterms:modified xsi:type="dcterms:W3CDTF">2007-12-27T16:40:02Z</dcterms:modified>
  <cp:category/>
  <cp:version/>
  <cp:contentType/>
  <cp:contentStatus/>
</cp:coreProperties>
</file>