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worksheets/sheet17.xml" ContentType="application/vnd.openxmlformats-officedocument.spreadsheetml.worksheet+xml"/>
  <Override PartName="/xl/drawings/drawing33.xml" ContentType="application/vnd.openxmlformats-officedocument.drawing+xml"/>
  <Override PartName="/xl/worksheets/sheet18.xml" ContentType="application/vnd.openxmlformats-officedocument.spreadsheetml.worksheet+xml"/>
  <Override PartName="/xl/drawings/drawing35.xml" ContentType="application/vnd.openxmlformats-officedocument.drawing+xml"/>
  <Override PartName="/xl/worksheets/sheet19.xml" ContentType="application/vnd.openxmlformats-officedocument.spreadsheetml.worksheet+xml"/>
  <Override PartName="/xl/drawings/drawing37.xml" ContentType="application/vnd.openxmlformats-officedocument.drawing+xml"/>
  <Override PartName="/xl/worksheets/sheet20.xml" ContentType="application/vnd.openxmlformats-officedocument.spreadsheetml.worksheet+xml"/>
  <Override PartName="/xl/drawings/drawing39.xml" ContentType="application/vnd.openxmlformats-officedocument.drawing+xml"/>
  <Override PartName="/xl/worksheets/sheet21.xml" ContentType="application/vnd.openxmlformats-officedocument.spreadsheetml.worksheet+xml"/>
  <Override PartName="/xl/drawings/drawing41.xml" ContentType="application/vnd.openxmlformats-officedocument.drawing+xml"/>
  <Override PartName="/xl/worksheets/sheet22.xml" ContentType="application/vnd.openxmlformats-officedocument.spreadsheetml.worksheet+xml"/>
  <Override PartName="/xl/drawings/drawing43.xml" ContentType="application/vnd.openxmlformats-officedocument.drawing+xml"/>
  <Override PartName="/xl/worksheets/sheet23.xml" ContentType="application/vnd.openxmlformats-officedocument.spreadsheetml.worksheet+xml"/>
  <Override PartName="/xl/drawings/drawing45.xml" ContentType="application/vnd.openxmlformats-officedocument.drawing+xml"/>
  <Override PartName="/xl/worksheets/sheet24.xml" ContentType="application/vnd.openxmlformats-officedocument.spreadsheetml.worksheet+xml"/>
  <Override PartName="/xl/drawings/drawing47.xml" ContentType="application/vnd.openxmlformats-officedocument.drawing+xml"/>
  <Override PartName="/xl/worksheets/sheet25.xml" ContentType="application/vnd.openxmlformats-officedocument.spreadsheetml.worksheet+xml"/>
  <Override PartName="/xl/drawings/drawing49.xml" ContentType="application/vnd.openxmlformats-officedocument.drawing+xml"/>
  <Override PartName="/xl/worksheets/sheet26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863" activeTab="0"/>
  </bookViews>
  <sheets>
    <sheet name="Contents" sheetId="1" r:id="rId1"/>
    <sheet name="Fig1" sheetId="2" r:id="rId2"/>
    <sheet name="Fig2" sheetId="3" r:id="rId3"/>
    <sheet name="Fig3" sheetId="4" r:id="rId4"/>
    <sheet name="Fig4" sheetId="5" r:id="rId5"/>
    <sheet name="Fig5" sheetId="6" r:id="rId6"/>
    <sheet name="Fig6" sheetId="7" r:id="rId7"/>
    <sheet name="Fig7" sheetId="8" r:id="rId8"/>
    <sheet name="Fig8" sheetId="9" r:id="rId9"/>
    <sheet name="Fig9" sheetId="10" r:id="rId10"/>
    <sheet name="Fig10" sheetId="11" r:id="rId11"/>
    <sheet name="Fig11" sheetId="12" r:id="rId12"/>
    <sheet name="Fig12" sheetId="13" r:id="rId13"/>
    <sheet name="Fig13" sheetId="14" r:id="rId14"/>
    <sheet name="Fig14" sheetId="15" r:id="rId15"/>
    <sheet name="Fig15" sheetId="16" r:id="rId16"/>
    <sheet name="Fig16" sheetId="17" r:id="rId17"/>
    <sheet name="Fig17" sheetId="18" r:id="rId18"/>
    <sheet name="Fig18" sheetId="19" r:id="rId19"/>
    <sheet name="Fig19" sheetId="20" r:id="rId20"/>
    <sheet name="Fig20" sheetId="21" r:id="rId21"/>
    <sheet name="Fig21" sheetId="22" r:id="rId22"/>
    <sheet name="Fig22" sheetId="23" r:id="rId23"/>
    <sheet name="Fig23" sheetId="24" r:id="rId24"/>
    <sheet name="Fig24" sheetId="25" r:id="rId25"/>
    <sheet name="Fig25" sheetId="26" r:id="rId26"/>
  </sheets>
  <definedNames>
    <definedName name="_xlnm.Print_Area" localSheetId="1">'Fig1'!$A$1:$L$104</definedName>
    <definedName name="_xlnm.Print_Area" localSheetId="10">'Fig10'!$A$1:$L$49</definedName>
    <definedName name="_xlnm.Print_Area" localSheetId="11">'Fig11'!$A$1:$L$116</definedName>
    <definedName name="_xlnm.Print_Area" localSheetId="12">'Fig12'!$A$1:$L$46</definedName>
    <definedName name="_xlnm.Print_Area" localSheetId="13">'Fig13'!$A$1:$L$104</definedName>
    <definedName name="_xlnm.Print_Area" localSheetId="14">'Fig14'!$A$1:$L$39</definedName>
    <definedName name="_xlnm.Print_Area" localSheetId="15">'Fig15'!$A$1:$L$104</definedName>
    <definedName name="_xlnm.Print_Area" localSheetId="16">'Fig16'!$A$1:$L$46</definedName>
    <definedName name="_xlnm.Print_Area" localSheetId="17">'Fig17'!$A$1:$L$140</definedName>
    <definedName name="_xlnm.Print_Area" localSheetId="18">'Fig18'!$A$1:$L$36</definedName>
    <definedName name="_xlnm.Print_Area" localSheetId="19">'Fig19'!$A$1:$L$42</definedName>
    <definedName name="_xlnm.Print_Area" localSheetId="2">'Fig2'!$A$1:$L$104</definedName>
    <definedName name="_xlnm.Print_Area" localSheetId="20">'Fig20'!$A$1:$L$46</definedName>
    <definedName name="_xlnm.Print_Area" localSheetId="21">'Fig21'!$A$1:$L$188</definedName>
    <definedName name="_xlnm.Print_Area" localSheetId="23">'Fig23'!$A$1:$L$38</definedName>
    <definedName name="_xlnm.Print_Area" localSheetId="24">'Fig24'!$A$1:$L$38</definedName>
    <definedName name="_xlnm.Print_Area" localSheetId="25">'Fig25'!$A$1:$L$83</definedName>
    <definedName name="_xlnm.Print_Area" localSheetId="3">'Fig3'!$A$1:$L$104</definedName>
    <definedName name="_xlnm.Print_Area" localSheetId="4">'Fig4'!$A$1:$L$104</definedName>
    <definedName name="_xlnm.Print_Area" localSheetId="5">'Fig5'!$A$1:$L$42</definedName>
    <definedName name="_xlnm.Print_Area" localSheetId="6">'Fig6'!$A$1:$L$37</definedName>
    <definedName name="_xlnm.Print_Area" localSheetId="7">'Fig7'!$A$1:$L$60</definedName>
    <definedName name="_xlnm.Print_Area" localSheetId="8">'Fig8'!$A$1:$L$54</definedName>
    <definedName name="_xlnm.Print_Area" localSheetId="9">'Fig9'!$A$1:$L$58</definedName>
  </definedNames>
  <calcPr fullCalcOnLoad="1"/>
</workbook>
</file>

<file path=xl/sharedStrings.xml><?xml version="1.0" encoding="utf-8"?>
<sst xmlns="http://schemas.openxmlformats.org/spreadsheetml/2006/main" count="487" uniqueCount="265">
  <si>
    <t>Forecast</t>
  </si>
  <si>
    <t>Annual</t>
  </si>
  <si>
    <t>Month</t>
  </si>
  <si>
    <t>WTI</t>
  </si>
  <si>
    <t>RAC</t>
  </si>
  <si>
    <t>Wholesale</t>
  </si>
  <si>
    <t>Retail</t>
  </si>
  <si>
    <t>Gasoline</t>
  </si>
  <si>
    <t>Residential</t>
  </si>
  <si>
    <t>Henry Hub</t>
  </si>
  <si>
    <t>Wellhead</t>
  </si>
  <si>
    <t>Price</t>
  </si>
  <si>
    <t>Consumption (thousand bbls per day)</t>
  </si>
  <si>
    <t>Annual Growth</t>
  </si>
  <si>
    <t>Total</t>
  </si>
  <si>
    <t>Motor Gasoline</t>
  </si>
  <si>
    <t>Jet Fuel</t>
  </si>
  <si>
    <t>Distillate Fuel</t>
  </si>
  <si>
    <t>Other</t>
  </si>
  <si>
    <t>Total Percent Change</t>
  </si>
  <si>
    <t>Distillate</t>
  </si>
  <si>
    <t>Stocks</t>
  </si>
  <si>
    <t>Low</t>
  </si>
  <si>
    <t>High</t>
  </si>
  <si>
    <t>Consumption</t>
  </si>
  <si>
    <t>Growth</t>
  </si>
  <si>
    <t>Working Gas</t>
  </si>
  <si>
    <t>Five-year</t>
  </si>
  <si>
    <t>Deviation</t>
  </si>
  <si>
    <t>in Storage</t>
  </si>
  <si>
    <t>Average</t>
  </si>
  <si>
    <t>from Avg</t>
  </si>
  <si>
    <t>Year</t>
  </si>
  <si>
    <t>Total Demand</t>
  </si>
  <si>
    <t>Electric Power Sector</t>
  </si>
  <si>
    <t>Retail and General Industry</t>
  </si>
  <si>
    <t>Coke Plants</t>
  </si>
  <si>
    <t>Appalachian</t>
  </si>
  <si>
    <t>Interior</t>
  </si>
  <si>
    <t>Western</t>
  </si>
  <si>
    <t>Total U.S.</t>
  </si>
  <si>
    <t>Region</t>
  </si>
  <si>
    <t>OECD</t>
  </si>
  <si>
    <t>FSU and Eastern Europe</t>
  </si>
  <si>
    <t>Crude Oil</t>
  </si>
  <si>
    <t>Band</t>
  </si>
  <si>
    <t>Days</t>
  </si>
  <si>
    <t>Lower</t>
  </si>
  <si>
    <t>Higher</t>
  </si>
  <si>
    <t>Lower 48</t>
  </si>
  <si>
    <t>Alaska</t>
  </si>
  <si>
    <t>Change</t>
  </si>
  <si>
    <t>Diesel</t>
  </si>
  <si>
    <t>Heating Oil</t>
  </si>
  <si>
    <t>Energy</t>
  </si>
  <si>
    <t>Expenditures</t>
  </si>
  <si>
    <t>as % of GDP</t>
  </si>
  <si>
    <t>MONTH</t>
  </si>
  <si>
    <t>Normal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</si>
  <si>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</si>
  <si>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</si>
  <si>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</si>
  <si>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</si>
  <si>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</si>
  <si>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</si>
  <si>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</si>
  <si>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</si>
  <si>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</si>
  <si>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JAN</t>
  </si>
  <si>
    <t>FEB</t>
  </si>
  <si>
    <t>MAR</t>
  </si>
  <si>
    <t>State</t>
  </si>
  <si>
    <t>Census Division</t>
  </si>
  <si>
    <t>AK</t>
  </si>
  <si>
    <t>West</t>
  </si>
  <si>
    <t>Pacific</t>
  </si>
  <si>
    <t>AL</t>
  </si>
  <si>
    <t>South</t>
  </si>
  <si>
    <t>East South Central</t>
  </si>
  <si>
    <t>AR</t>
  </si>
  <si>
    <t>West South Central</t>
  </si>
  <si>
    <t>AZ</t>
  </si>
  <si>
    <t>Mountain</t>
  </si>
  <si>
    <t>CA</t>
  </si>
  <si>
    <t>CO</t>
  </si>
  <si>
    <t>CT</t>
  </si>
  <si>
    <t>Northeast</t>
  </si>
  <si>
    <t>New England</t>
  </si>
  <si>
    <t>DC</t>
  </si>
  <si>
    <t>South Atlantic</t>
  </si>
  <si>
    <t>DE</t>
  </si>
  <si>
    <t>FL</t>
  </si>
  <si>
    <t>GA</t>
  </si>
  <si>
    <t>HI</t>
  </si>
  <si>
    <t>IA</t>
  </si>
  <si>
    <t>Midwest</t>
  </si>
  <si>
    <t>West North Central</t>
  </si>
  <si>
    <t>ID</t>
  </si>
  <si>
    <t>IL</t>
  </si>
  <si>
    <t>East North Central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</si>
  <si>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</si>
  <si>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</si>
  <si>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</si>
  <si>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</si>
  <si>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</si>
  <si>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</si>
  <si>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</si>
  <si>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</si>
  <si>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</si>
  <si>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</si>
  <si>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</si>
  <si>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</si>
  <si>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</si>
  <si>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</si>
  <si>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</si>
  <si>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</si>
  <si>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</si>
  <si>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Middle Atlantic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</si>
  <si>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</si>
  <si>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</si>
  <si>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</si>
  <si>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</si>
  <si>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</si>
  <si>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</si>
  <si>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</si>
  <si>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</si>
  <si>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</si>
  <si>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</si>
  <si>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</si>
  <si>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</si>
  <si>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</si>
  <si>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</si>
  <si>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</si>
  <si>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</si>
  <si>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</si>
  <si>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</si>
  <si>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</si>
  <si>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Months</t>
  </si>
  <si>
    <t>Range</t>
  </si>
  <si>
    <t>Supply</t>
  </si>
  <si>
    <t>Range 1</t>
  </si>
  <si>
    <t>Range 2</t>
  </si>
  <si>
    <t>Range 3</t>
  </si>
  <si>
    <t>World</t>
  </si>
  <si>
    <t>China</t>
  </si>
  <si>
    <t>U.S.</t>
  </si>
  <si>
    <t>Demand</t>
  </si>
  <si>
    <t>Change in</t>
  </si>
  <si>
    <t>Non-OPEC</t>
  </si>
  <si>
    <t>WTI Crude</t>
  </si>
  <si>
    <t>Quarter</t>
  </si>
  <si>
    <t>Oil Price</t>
  </si>
  <si>
    <t>Quarters</t>
  </si>
  <si>
    <t>Azerbaijan</t>
  </si>
  <si>
    <t>Russia</t>
  </si>
  <si>
    <t>United States</t>
  </si>
  <si>
    <t>Brazil</t>
  </si>
  <si>
    <t>Canada</t>
  </si>
  <si>
    <t>Sudan</t>
  </si>
  <si>
    <t>Kazakhstan</t>
  </si>
  <si>
    <t>Vietnam</t>
  </si>
  <si>
    <t>India</t>
  </si>
  <si>
    <t>Australia</t>
  </si>
  <si>
    <t>Gabon</t>
  </si>
  <si>
    <t>Colombia</t>
  </si>
  <si>
    <t>Ecuador</t>
  </si>
  <si>
    <t>Syria</t>
  </si>
  <si>
    <t>Malaysia</t>
  </si>
  <si>
    <t>Other North Sea</t>
  </si>
  <si>
    <t>Egypt</t>
  </si>
  <si>
    <t>Oman</t>
  </si>
  <si>
    <t>United Kingdom</t>
  </si>
  <si>
    <t>Norway</t>
  </si>
  <si>
    <t>Mexico</t>
  </si>
  <si>
    <t>Capacity</t>
  </si>
  <si>
    <t>Figure 1 - Crude Oil Prices</t>
  </si>
  <si>
    <t>Figure 2 - Gasoline and Crude Oil Prices</t>
  </si>
  <si>
    <t>Figure 3 - U.S. Distillate Fuel Prices</t>
  </si>
  <si>
    <t>Figure 4 - Natural Gas Prices</t>
  </si>
  <si>
    <t>Figure 5 - World Oil Consumption</t>
  </si>
  <si>
    <t>Figure 6 - World Oil Consumption Growth</t>
  </si>
  <si>
    <t>Return to Contents</t>
  </si>
  <si>
    <t>Annual Consumption</t>
  </si>
  <si>
    <t>Growth in Consumption</t>
  </si>
  <si>
    <t>Annual Production</t>
  </si>
  <si>
    <t>Region / Country</t>
  </si>
  <si>
    <t>OPEC Countries</t>
  </si>
  <si>
    <t>North America</t>
  </si>
  <si>
    <t xml:space="preserve">   Canada</t>
  </si>
  <si>
    <t xml:space="preserve">   Mexico</t>
  </si>
  <si>
    <t xml:space="preserve">   United States</t>
  </si>
  <si>
    <t>Russia and Caspian Sea</t>
  </si>
  <si>
    <t xml:space="preserve">   Azerbaijan</t>
  </si>
  <si>
    <t xml:space="preserve">   Kazakhstan</t>
  </si>
  <si>
    <t xml:space="preserve">   Russia</t>
  </si>
  <si>
    <t>Latin America</t>
  </si>
  <si>
    <t xml:space="preserve">   Argentina</t>
  </si>
  <si>
    <t xml:space="preserve">   Brazil</t>
  </si>
  <si>
    <t xml:space="preserve">   Colombia</t>
  </si>
  <si>
    <t xml:space="preserve">   Ecuador</t>
  </si>
  <si>
    <t xml:space="preserve">   Other Latin America</t>
  </si>
  <si>
    <t>North Sea</t>
  </si>
  <si>
    <t xml:space="preserve">   Norway</t>
  </si>
  <si>
    <t xml:space="preserve">   United Kingdom</t>
  </si>
  <si>
    <t xml:space="preserve">   Other North Sea</t>
  </si>
  <si>
    <t>Other Non-OPEC</t>
  </si>
  <si>
    <t>World Total</t>
  </si>
  <si>
    <t>Figure 9 - Growth in World Consumption and Non-OPEC Production</t>
  </si>
  <si>
    <t>Figure 7 - World Oil Production Growth</t>
  </si>
  <si>
    <t>Figure 11 - Days of Supply of OECD Commercial Oil Stocks</t>
  </si>
  <si>
    <t>Figure 12 - U.S. Crude Oil Production</t>
  </si>
  <si>
    <t>Figure 13 - U.S. Crude Oil Stocks</t>
  </si>
  <si>
    <t>Figure 14 - U.S. Petroleum Products Consumption Growth</t>
  </si>
  <si>
    <t>Figure 15 - U.S. Gasoline and Distillate Inventories</t>
  </si>
  <si>
    <t>Figure 16 - U.S. Total Natural Gas Consumption</t>
  </si>
  <si>
    <t>Figure 17 - U.S. Working Natural Gas in Storage</t>
  </si>
  <si>
    <t>Figure 18 - U.S. Coal Consumption Growth</t>
  </si>
  <si>
    <t>Figure 19 - U.S. Annual Coal Production</t>
  </si>
  <si>
    <t>Figure 20 - U.S. Total Electricity Consumption</t>
  </si>
  <si>
    <t>Figure 21 - U.S. Residential Electricity Price</t>
  </si>
  <si>
    <t>Figure 22 - U.S. Annual Energy Expenditures</t>
  </si>
  <si>
    <t>Figure 25 - U.S. Census Regions and Census Divisions</t>
  </si>
  <si>
    <t>Figure 8 - Non-OPEC Oil Production Growth</t>
  </si>
  <si>
    <t>Surplus</t>
  </si>
  <si>
    <t>Figure 10 - OPEC Surplus Crude Oil Production Capacity</t>
  </si>
  <si>
    <t>Non-OECD Asia</t>
  </si>
  <si>
    <t>Refiner</t>
  </si>
  <si>
    <t>Cost of Oil</t>
  </si>
  <si>
    <t xml:space="preserve">   Turkmenistan</t>
  </si>
  <si>
    <t>Figure 23 - U.S. Summer Cooling Degree-Days</t>
  </si>
  <si>
    <t>Figure 24 - U.S. Winter Heating Degree-Days</t>
  </si>
  <si>
    <t>Vertical Line</t>
  </si>
  <si>
    <t>Weighted</t>
  </si>
  <si>
    <t>Short-Term Energy Outlook Figures, September 2008</t>
  </si>
  <si>
    <t>Short-Term Energy Outlook, September 2008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</si>
  <si>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</si>
  <si>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</si>
  <si>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</si>
  <si>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</si>
  <si>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</si>
  <si>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</si>
  <si>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</si>
  <si>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</si>
  <si>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</si>
  <si>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</si>
  <si>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</si>
  <si>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</si>
  <si>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</si>
  <si>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</si>
  <si>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</si>
  <si>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</si>
  <si>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</si>
  <si>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</si>
  <si>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</si>
  <si>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</si>
  <si>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</si>
  <si>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</si>
  <si>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</si>
  <si>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</si>
  <si>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1997-2007 average</t>
  </si>
  <si>
    <t>2004/05</t>
  </si>
  <si>
    <t>2005/06</t>
  </si>
  <si>
    <t>2006/07</t>
  </si>
  <si>
    <t>2007/08</t>
  </si>
  <si>
    <t>2008/09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</si>
</sst>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.75"/>
      <name val="Arial"/>
      <family val="2"/>
    </font>
    <font>
      <b/>
      <sz val="9.75"/>
      <name val="Arial"/>
      <family val="2"/>
    </font>
    <font>
      <b/>
      <sz val="11.5"/>
      <name val="Arial"/>
      <family val="2"/>
    </font>
    <font>
      <b/>
      <sz val="9.5"/>
      <name val="Arial"/>
      <family val="2"/>
    </font>
    <font>
      <b/>
      <sz val="12"/>
      <color indexed="18"/>
      <name val="Arial"/>
      <family val="2"/>
    </font>
    <font>
      <b/>
      <sz val="12"/>
      <color indexed="5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1.25"/>
      <name val="Arial"/>
      <family val="2"/>
    </font>
    <font>
      <b/>
      <sz val="9.25"/>
      <name val="Arial"/>
      <family val="2"/>
    </font>
    <font>
      <i/>
      <sz val="8.75"/>
      <name val="Arial"/>
      <family val="2"/>
    </font>
    <font>
      <sz val="10.7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7" fontId="0" fillId="0" borderId="0" xfId="0" applyNumberFormat="1" applyAlignment="1" quotePrefix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3" fillId="0" borderId="0" xfId="0" applyNumberFormat="1" applyFont="1" applyAlignment="1">
      <alignment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173" fontId="0" fillId="0" borderId="0" xfId="0" applyNumberFormat="1" applyAlignment="1">
      <alignment/>
    </xf>
    <xf numFmtId="177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73" fontId="0" fillId="0" borderId="0" xfId="21" applyNumberFormat="1" applyAlignment="1">
      <alignment/>
    </xf>
    <xf numFmtId="173" fontId="0" fillId="0" borderId="0" xfId="21" applyNumberFormat="1" applyFont="1" applyAlignment="1" quotePrefix="1">
      <alignment/>
    </xf>
    <xf numFmtId="0" fontId="0" fillId="0" borderId="0" xfId="0" applyNumberFormat="1" applyAlignment="1" quotePrefix="1">
      <alignment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0" fontId="0" fillId="0" borderId="2" xfId="0" applyBorder="1" applyAlignment="1">
      <alignment horizontal="right"/>
    </xf>
    <xf numFmtId="183" fontId="0" fillId="0" borderId="0" xfId="0" applyNumberFormat="1" applyAlignment="1">
      <alignment/>
    </xf>
    <xf numFmtId="0" fontId="0" fillId="0" borderId="3" xfId="0" applyBorder="1" applyAlignment="1">
      <alignment/>
    </xf>
    <xf numFmtId="167" fontId="3" fillId="0" borderId="3" xfId="0" applyNumberFormat="1" applyFont="1" applyBorder="1" applyAlignment="1">
      <alignment/>
    </xf>
    <xf numFmtId="0" fontId="2" fillId="0" borderId="3" xfId="20" applyFont="1" applyBorder="1" applyAlignment="1">
      <alignment/>
    </xf>
    <xf numFmtId="0" fontId="2" fillId="0" borderId="3" xfId="20" applyBorder="1" applyAlignment="1">
      <alignment/>
    </xf>
    <xf numFmtId="0" fontId="2" fillId="0" borderId="0" xfId="2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Crude Oil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1045"/>
          <c:w val="0.83"/>
          <c:h val="0.758"/>
        </c:manualLayout>
      </c:layout>
      <c:lineChart>
        <c:grouping val="standard"/>
        <c:varyColors val="0"/>
        <c:ser>
          <c:idx val="0"/>
          <c:order val="0"/>
          <c:tx>
            <c:v>West Texas Intermediate (WTI)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Fig1!$A$33:$A$104</c:f>
              <c:strCache/>
            </c:strRef>
          </c:cat>
          <c:val>
            <c:numRef>
              <c:f>Fig1!$B$33:$B$104</c:f>
              <c:numCache/>
            </c:numRef>
          </c:val>
          <c:smooth val="0"/>
        </c:ser>
        <c:ser>
          <c:idx val="1"/>
          <c:order val="1"/>
          <c:tx>
            <c:v>Average Refiner Acquisition Cost (RAC)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Fig1!$A$33:$A$104</c:f>
              <c:strCache/>
            </c:strRef>
          </c:cat>
          <c:val>
            <c:numRef>
              <c:f>Fig1!$C$33:$C$104</c:f>
              <c:numCache/>
            </c:numRef>
          </c:val>
          <c:smooth val="0"/>
        </c:ser>
        <c:axId val="32900843"/>
        <c:axId val="27672132"/>
      </c:lineChart>
      <c:scatterChart>
        <c:scatterStyle val="lineMarker"/>
        <c:varyColors val="0"/>
        <c:ser>
          <c:idx val="2"/>
          <c:order val="2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Fig1!$A$107:$A$108</c:f>
              <c:strCache/>
            </c:strRef>
          </c:xVal>
          <c:yVal>
            <c:numRef>
              <c:f>Fig1!$B$107:$B$108</c:f>
              <c:numCache/>
            </c:numRef>
          </c:yVal>
          <c:smooth val="0"/>
        </c:ser>
        <c:axId val="47722597"/>
        <c:axId val="26850190"/>
      </c:scatterChart>
      <c:dateAx>
        <c:axId val="32900843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7672132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Dollars
per
barrel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2900843"/>
        <c:crossesAt val="1"/>
        <c:crossBetween val="between"/>
        <c:dispUnits/>
        <c:majorUnit val="10"/>
        <c:minorUnit val="5"/>
      </c:valAx>
      <c:valAx>
        <c:axId val="47722597"/>
        <c:scaling>
          <c:orientation val="minMax"/>
        </c:scaling>
        <c:axPos val="b"/>
        <c:delete val="1"/>
        <c:majorTickMark val="out"/>
        <c:minorTickMark val="none"/>
        <c:tickLblPos val="nextTo"/>
        <c:crossAx val="26850190"/>
        <c:crosses val="max"/>
        <c:crossBetween val="midCat"/>
        <c:dispUnits/>
      </c:valAx>
      <c:valAx>
        <c:axId val="2685019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722597"/>
        <c:crosses val="max"/>
        <c:crossBetween val="midCat"/>
        <c:dispUnits/>
      </c:valAx>
      <c:spPr>
        <a:noFill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9325"/>
          <c:y val="0.2065"/>
          <c:w val="0.4777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OPEC Surplus Crude Oil Production Capacity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02"/>
          <c:w val="0.8012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v>1996-2006 Avg</c:v>
          </c:tx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Fig10!$C$47</c:f>
              <c:numCache/>
            </c:numRef>
          </c:val>
        </c:ser>
        <c:gapWidth val="0"/>
        <c:axId val="7903493"/>
        <c:axId val="4022574"/>
      </c:barChart>
      <c:barChart>
        <c:barDir val="col"/>
        <c:grouping val="clustered"/>
        <c:varyColors val="0"/>
        <c:ser>
          <c:idx val="1"/>
          <c:order val="1"/>
          <c:tx>
            <c:v>Surplus Capacity</c:v>
          </c:tx>
          <c:spPr>
            <a:gradFill rotWithShape="1">
              <a:gsLst>
                <a:gs pos="0">
                  <a:srgbClr val="17462F"/>
                </a:gs>
                <a:gs pos="50000">
                  <a:srgbClr val="339966"/>
                </a:gs>
                <a:gs pos="100000">
                  <a:srgbClr val="17462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Fig10!$B$33:$B$45</c:f>
              <c:numCache/>
            </c:numRef>
          </c:cat>
          <c:val>
            <c:numRef>
              <c:f>Fig10!$C$33:$C$45</c:f>
              <c:numCache/>
            </c:numRef>
          </c:val>
        </c:ser>
        <c:gapWidth val="70"/>
        <c:axId val="36203167"/>
        <c:axId val="57393048"/>
      </c:barChart>
      <c:scatterChart>
        <c:scatterStyle val="lineMarker"/>
        <c:varyColors val="0"/>
        <c:ser>
          <c:idx val="2"/>
          <c:order val="2"/>
          <c:tx>
            <c:strRef>
              <c:f>Fig10!$B$52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Fig10!$A$53:$A$54</c:f>
              <c:numCache/>
            </c:numRef>
          </c:xVal>
          <c:yVal>
            <c:numRef>
              <c:f>Fig10!$B$53:$B$54</c:f>
              <c:numCache/>
            </c:numRef>
          </c:yVal>
          <c:smooth val="0"/>
        </c:ser>
        <c:axId val="36203167"/>
        <c:axId val="57393048"/>
      </c:scatterChart>
      <c:catAx>
        <c:axId val="7903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22574"/>
        <c:crosses val="max"/>
        <c:auto val="1"/>
        <c:lblOffset val="100"/>
        <c:tickLblSkip val="1"/>
        <c:noMultiLvlLbl val="0"/>
      </c:catAx>
      <c:valAx>
        <c:axId val="4022574"/>
        <c:scaling>
          <c:orientation val="minMax"/>
        </c:scaling>
        <c:axPos val="l"/>
        <c:delete val="1"/>
        <c:majorTickMark val="out"/>
        <c:minorTickMark val="none"/>
        <c:tickLblPos val="nextTo"/>
        <c:crossAx val="7903493"/>
        <c:crosses val="max"/>
        <c:crossBetween val="between"/>
        <c:dispUnits/>
      </c:valAx>
      <c:valAx>
        <c:axId val="36203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393048"/>
        <c:crosses val="autoZero"/>
        <c:crossBetween val="midCat"/>
        <c:dispUnits/>
      </c:valAx>
      <c:valAx>
        <c:axId val="57393048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203167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Days of Supply of OECD Commercial Oil Stocks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118"/>
          <c:w val="0.842"/>
          <c:h val="0.70375"/>
        </c:manualLayout>
      </c:layout>
      <c:areaChart>
        <c:grouping val="stacked"/>
        <c:varyColors val="0"/>
        <c:ser>
          <c:idx val="2"/>
          <c:order val="1"/>
          <c:tx>
            <c:v>LowerBand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Fig11!$C$33:$C$116</c:f>
              <c:numCache/>
            </c:numRef>
          </c:val>
        </c:ser>
        <c:ser>
          <c:idx val="3"/>
          <c:order val="2"/>
          <c:tx>
            <c:v>HigherBand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Fig11!$F$33:$F$116</c:f>
              <c:numCache/>
            </c:numRef>
          </c:val>
        </c:ser>
        <c:axId val="46775385"/>
        <c:axId val="18325282"/>
      </c:areaChart>
      <c:lineChart>
        <c:grouping val="standard"/>
        <c:varyColors val="0"/>
        <c:ser>
          <c:idx val="0"/>
          <c:order val="0"/>
          <c:tx>
            <c:v>Days of Supply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Fig11!$A$33:$A$116</c:f>
              <c:strCache/>
            </c:strRef>
          </c:cat>
          <c:val>
            <c:numRef>
              <c:f>Fig11!$B$33:$B$116</c:f>
              <c:numCache/>
            </c:numRef>
          </c:val>
          <c:smooth val="0"/>
        </c:ser>
        <c:axId val="46775385"/>
        <c:axId val="18325282"/>
      </c:lineChart>
      <c:scatterChart>
        <c:scatterStyle val="lineMarker"/>
        <c:varyColors val="0"/>
        <c:ser>
          <c:idx val="4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Fig11!$A$119:$A$120</c:f>
              <c:strCache/>
            </c:strRef>
          </c:xVal>
          <c:yVal>
            <c:numRef>
              <c:f>Fig11!$B$119:$B$120</c:f>
              <c:numCache/>
            </c:numRef>
          </c:yVal>
          <c:smooth val="0"/>
        </c:ser>
        <c:axId val="30709811"/>
        <c:axId val="7952844"/>
      </c:scatterChart>
      <c:dateAx>
        <c:axId val="46775385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18325282"/>
        <c:scaling>
          <c:orientation val="minMax"/>
          <c:max val="6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Days of
supply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775385"/>
        <c:crossesAt val="1"/>
        <c:crossBetween val="midCat"/>
        <c:dispUnits/>
      </c:valAx>
      <c:valAx>
        <c:axId val="30709811"/>
        <c:scaling>
          <c:orientation val="minMax"/>
        </c:scaling>
        <c:axPos val="b"/>
        <c:delete val="1"/>
        <c:majorTickMark val="out"/>
        <c:minorTickMark val="none"/>
        <c:tickLblPos val="nextTo"/>
        <c:crossAx val="7952844"/>
        <c:crosses val="max"/>
        <c:crossBetween val="midCat"/>
        <c:dispUnits/>
      </c:valAx>
      <c:valAx>
        <c:axId val="795284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70981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Crude Oil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0875"/>
          <c:w val="0.80325"/>
          <c:h val="0.775"/>
        </c:manualLayout>
      </c:layout>
      <c:barChart>
        <c:barDir val="col"/>
        <c:grouping val="clustered"/>
        <c:varyColors val="0"/>
        <c:ser>
          <c:idx val="1"/>
          <c:order val="0"/>
          <c:tx>
            <c:v>Annual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Fig12!$A$34:$A$46</c:f>
              <c:numCache/>
            </c:numRef>
          </c:cat>
          <c:val>
            <c:numRef>
              <c:f>Fig12!$E$34:$E$46</c:f>
              <c:numCache/>
            </c:numRef>
          </c:val>
        </c:ser>
        <c:gapWidth val="75"/>
        <c:axId val="4466733"/>
        <c:axId val="40200598"/>
      </c:barChart>
      <c:lineChart>
        <c:grouping val="standard"/>
        <c:varyColors val="0"/>
        <c:ser>
          <c:idx val="2"/>
          <c:order val="1"/>
          <c:tx>
            <c:v>Lower 48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Fig12!$A$34:$A$46</c:f>
              <c:numCache/>
            </c:numRef>
          </c:cat>
          <c:val>
            <c:numRef>
              <c:f>Fig12!$B$34:$B$46</c:f>
              <c:numCache/>
            </c:numRef>
          </c:val>
          <c:smooth val="0"/>
        </c:ser>
        <c:ser>
          <c:idx val="0"/>
          <c:order val="2"/>
          <c:tx>
            <c:v>Alaska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Fig12!$A$34:$A$46</c:f>
              <c:numCache/>
            </c:numRef>
          </c:cat>
          <c:val>
            <c:numRef>
              <c:f>Fig12!$C$34:$C$46</c:f>
              <c:numCache/>
            </c:numRef>
          </c:val>
          <c:smooth val="0"/>
        </c:ser>
        <c:marker val="1"/>
        <c:axId val="26261063"/>
        <c:axId val="35022976"/>
      </c:lineChart>
      <c:scatterChart>
        <c:scatterStyle val="lineMarker"/>
        <c:varyColors val="0"/>
        <c:ser>
          <c:idx val="3"/>
          <c:order val="3"/>
          <c:tx>
            <c:strRef>
              <c:f>Fig12!$B$49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Fig12!$A$50:$A$51</c:f>
              <c:numCache/>
            </c:numRef>
          </c:xVal>
          <c:yVal>
            <c:numRef>
              <c:f>Fig12!$B$50:$B$51</c:f>
              <c:numCache/>
            </c:numRef>
          </c:yVal>
          <c:smooth val="0"/>
        </c:ser>
        <c:axId val="26261063"/>
        <c:axId val="35022976"/>
      </c:scatterChart>
      <c:catAx>
        <c:axId val="26261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5022976"/>
        <c:crossesAt val="-1"/>
        <c:auto val="0"/>
        <c:lblOffset val="100"/>
        <c:noMultiLvlLbl val="0"/>
      </c:catAx>
      <c:valAx>
        <c:axId val="35022976"/>
        <c:scaling>
          <c:orientation val="minMax"/>
          <c:max val="6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0.28225"/>
              <c:y val="-0.0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6261063"/>
        <c:crossesAt val="1"/>
        <c:crossBetween val="between"/>
        <c:dispUnits/>
      </c:valAx>
      <c:catAx>
        <c:axId val="4466733"/>
        <c:scaling>
          <c:orientation val="minMax"/>
        </c:scaling>
        <c:axPos val="b"/>
        <c:delete val="1"/>
        <c:majorTickMark val="out"/>
        <c:minorTickMark val="none"/>
        <c:tickLblPos val="nextTo"/>
        <c:crossAx val="40200598"/>
        <c:crossesAt val="0"/>
        <c:auto val="0"/>
        <c:lblOffset val="100"/>
        <c:noMultiLvlLbl val="0"/>
      </c:catAx>
      <c:valAx>
        <c:axId val="40200598"/>
        <c:scaling>
          <c:orientation val="minMax"/>
          <c:max val="0.35"/>
          <c:min val="-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0.2805"/>
              <c:y val="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 val="max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Crude Oil Stocks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85"/>
          <c:y val="0.09825"/>
          <c:w val="0.80475"/>
          <c:h val="0.74675"/>
        </c:manualLayout>
      </c:layout>
      <c:areaChart>
        <c:grouping val="stacked"/>
        <c:varyColors val="0"/>
        <c:ser>
          <c:idx val="2"/>
          <c:order val="1"/>
          <c:tx>
            <c:v>Low Band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Fig13!$C$33:$C$104</c:f>
              <c:numCache/>
            </c:numRef>
          </c:val>
        </c:ser>
        <c:ser>
          <c:idx val="3"/>
          <c:order val="2"/>
          <c:tx>
            <c:v>High Band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Fig13!$F$33:$F$104</c:f>
              <c:numCache/>
            </c:numRef>
          </c:val>
        </c:ser>
        <c:axId val="46771329"/>
        <c:axId val="18288778"/>
      </c:areaChart>
      <c:lineChart>
        <c:grouping val="standard"/>
        <c:varyColors val="0"/>
        <c:ser>
          <c:idx val="0"/>
          <c:order val="0"/>
          <c:tx>
            <c:v>Crude Oil Stocks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Fig13!$A$33:$A$104</c:f>
              <c:strCache/>
            </c:strRef>
          </c:cat>
          <c:val>
            <c:numRef>
              <c:f>Fig13!$B$33:$B$104</c:f>
              <c:numCache/>
            </c:numRef>
          </c:val>
          <c:smooth val="0"/>
        </c:ser>
        <c:axId val="46771329"/>
        <c:axId val="18288778"/>
      </c:lineChart>
      <c:scatterChart>
        <c:scatterStyle val="lineMarker"/>
        <c:varyColors val="0"/>
        <c:ser>
          <c:idx val="4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Fig13!$A$107:$A$108</c:f>
              <c:strCache/>
            </c:strRef>
          </c:xVal>
          <c:yVal>
            <c:numRef>
              <c:f>Fig13!$B$107:$B$108</c:f>
              <c:numCache/>
            </c:numRef>
          </c:yVal>
          <c:smooth val="1"/>
        </c:ser>
        <c:axId val="30381275"/>
        <c:axId val="4996020"/>
      </c:scatterChart>
      <c:dateAx>
        <c:axId val="46771329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8288778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18288778"/>
        <c:scaling>
          <c:orientation val="minMax"/>
          <c:max val="400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6771329"/>
        <c:crossesAt val="1"/>
        <c:crossBetween val="between"/>
        <c:dispUnits/>
      </c:valAx>
      <c:valAx>
        <c:axId val="30381275"/>
        <c:scaling>
          <c:orientation val="minMax"/>
        </c:scaling>
        <c:axPos val="b"/>
        <c:delete val="1"/>
        <c:majorTickMark val="out"/>
        <c:minorTickMark val="none"/>
        <c:tickLblPos val="nextTo"/>
        <c:crossAx val="4996020"/>
        <c:crosses val="max"/>
        <c:crossBetween val="midCat"/>
        <c:dispUnits/>
      </c:valAx>
      <c:valAx>
        <c:axId val="499602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381275"/>
        <c:crosses val="max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Petroleum Products Consumption Growth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75"/>
          <c:y val="0.147"/>
          <c:w val="0.7477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Fig14!$C$33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Fig14!$I$33:$K$33</c:f>
              <c:numCache/>
            </c:numRef>
          </c:val>
        </c:ser>
        <c:ser>
          <c:idx val="1"/>
          <c:order val="1"/>
          <c:tx>
            <c:strRef>
              <c:f>Fig14!$C$34</c:f>
              <c:strCache>
                <c:ptCount val="1"/>
                <c:pt idx="0">
                  <c:v>Motor Gasoline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Fig14!$I$34:$K$34</c:f>
              <c:numCache/>
            </c:numRef>
          </c:val>
        </c:ser>
        <c:ser>
          <c:idx val="2"/>
          <c:order val="2"/>
          <c:tx>
            <c:strRef>
              <c:f>Fig14!$C$35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Fig14!$I$35:$K$35</c:f>
              <c:numCache/>
            </c:numRef>
          </c:val>
        </c:ser>
        <c:ser>
          <c:idx val="3"/>
          <c:order val="3"/>
          <c:tx>
            <c:strRef>
              <c:f>Fig14!$C$36</c:f>
              <c:strCache>
                <c:ptCount val="1"/>
                <c:pt idx="0">
                  <c:v>Distillate Fuel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Fig14!$I$36:$K$36</c:f>
              <c:numCache/>
            </c:numRef>
          </c:val>
        </c:ser>
        <c:ser>
          <c:idx val="4"/>
          <c:order val="4"/>
          <c:tx>
            <c:strRef>
              <c:f>Fig14!$C$37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Fig14!$I$37:$K$37</c:f>
              <c:numCache/>
            </c:numRef>
          </c:val>
        </c:ser>
        <c:axId val="44964181"/>
        <c:axId val="2024446"/>
      </c:barChart>
      <c:scatterChart>
        <c:scatterStyle val="lineMarker"/>
        <c:varyColors val="0"/>
        <c:ser>
          <c:idx val="5"/>
          <c:order val="5"/>
          <c:tx>
            <c:strRef>
              <c:f>Fig14!$D$42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Fig14!$C$43:$C$44</c:f>
              <c:numCache/>
            </c:numRef>
          </c:xVal>
          <c:yVal>
            <c:numRef>
              <c:f>Fig14!$D$43:$D$44</c:f>
              <c:numCache/>
            </c:numRef>
          </c:yVal>
          <c:smooth val="0"/>
        </c:ser>
        <c:axId val="18220015"/>
        <c:axId val="29762408"/>
      </c:scatterChart>
      <c:catAx>
        <c:axId val="449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4446"/>
        <c:crosses val="autoZero"/>
        <c:auto val="0"/>
        <c:lblOffset val="100"/>
        <c:noMultiLvlLbl val="0"/>
      </c:catAx>
      <c:valAx>
        <c:axId val="2024446"/>
        <c:scaling>
          <c:orientation val="minMax"/>
          <c:max val="350"/>
          <c:min val="-6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Thousand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964181"/>
        <c:crossesAt val="1"/>
        <c:crossBetween val="between"/>
        <c:dispUnits/>
        <c:majorUnit val="100"/>
        <c:minorUnit val="10"/>
      </c:valAx>
      <c:valAx>
        <c:axId val="18220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9762408"/>
        <c:crosses val="max"/>
        <c:crossBetween val="midCat"/>
        <c:dispUnits/>
      </c:valAx>
      <c:valAx>
        <c:axId val="29762408"/>
        <c:scaling>
          <c:orientation val="minMax"/>
        </c:scaling>
        <c:axPos val="l"/>
        <c:delete val="1"/>
        <c:majorTickMark val="out"/>
        <c:minorTickMark val="none"/>
        <c:tickLblPos val="nextTo"/>
        <c:crossAx val="18220015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2975"/>
          <c:y val="0.79575"/>
          <c:w val="0.8095"/>
          <c:h val="0.06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Gasoline and Distillate Inventories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"/>
          <c:y val="0.118"/>
          <c:w val="0.834"/>
          <c:h val="0.7445"/>
        </c:manualLayout>
      </c:layout>
      <c:areaChart>
        <c:grouping val="stacked"/>
        <c:varyColors val="0"/>
        <c:ser>
          <c:idx val="2"/>
          <c:order val="1"/>
          <c:tx>
            <c:v>Distillate Low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Fig15!$A$33:$A$104</c:f>
              <c:strCache/>
            </c:strRef>
          </c:cat>
          <c:val>
            <c:numRef>
              <c:f>Fig15!$C$33:$C$104</c:f>
              <c:numCache/>
            </c:numRef>
          </c:val>
        </c:ser>
        <c:ser>
          <c:idx val="3"/>
          <c:order val="2"/>
          <c:tx>
            <c:v>Distillate High</c:v>
          </c:tx>
          <c:spPr>
            <a:solidFill>
              <a:srgbClr val="CC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Fig15!$A$33:$A$104</c:f>
              <c:strCache/>
            </c:strRef>
          </c:cat>
          <c:val>
            <c:numRef>
              <c:f>Fig15!$I$33:$I$104</c:f>
              <c:numCache/>
            </c:numRef>
          </c:val>
        </c:ser>
        <c:ser>
          <c:idx val="6"/>
          <c:order val="4"/>
          <c:tx>
            <c:v>Gasoline Low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Fig15!$A$33:$A$104</c:f>
              <c:strCache/>
            </c:strRef>
          </c:cat>
          <c:val>
            <c:numRef>
              <c:f>Fig15!$J$33:$J$104</c:f>
              <c:numCache/>
            </c:numRef>
          </c:val>
        </c:ser>
        <c:ser>
          <c:idx val="7"/>
          <c:order val="5"/>
          <c:tx>
            <c:v>Gasoline High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Fig15!$A$33:$A$104</c:f>
              <c:strCache/>
            </c:strRef>
          </c:cat>
          <c:val>
            <c:numRef>
              <c:f>Fig15!$K$33:$K$104</c:f>
              <c:numCache/>
            </c:numRef>
          </c:val>
        </c:ser>
        <c:axId val="66535081"/>
        <c:axId val="61944818"/>
      </c:areaChart>
      <c:lineChart>
        <c:grouping val="standard"/>
        <c:varyColors val="0"/>
        <c:ser>
          <c:idx val="0"/>
          <c:order val="0"/>
          <c:tx>
            <c:v>Distillate Inventories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Fig15!$A$33:$A$104</c:f>
              <c:strCache/>
            </c:strRef>
          </c:cat>
          <c:val>
            <c:numRef>
              <c:f>Fig15!$B$33:$B$104</c:f>
              <c:numCache/>
            </c:numRef>
          </c:val>
          <c:smooth val="0"/>
        </c:ser>
        <c:ser>
          <c:idx val="4"/>
          <c:order val="3"/>
          <c:tx>
            <c:v>Gasoline Inventories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Fig15!$A$33:$A$104</c:f>
              <c:strCache/>
            </c:strRef>
          </c:cat>
          <c:val>
            <c:numRef>
              <c:f>Fig15!$E$33:$E$104</c:f>
              <c:numCache/>
            </c:numRef>
          </c:val>
          <c:smooth val="0"/>
        </c:ser>
        <c:axId val="66535081"/>
        <c:axId val="61944818"/>
      </c:lineChart>
      <c:scatterChart>
        <c:scatterStyle val="lineMarker"/>
        <c:varyColors val="0"/>
        <c:ser>
          <c:idx val="8"/>
          <c:order val="6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Fig15!$A$107:$A$108</c:f>
              <c:strCache/>
            </c:strRef>
          </c:xVal>
          <c:yVal>
            <c:numRef>
              <c:f>Fig15!$B$107:$B$108</c:f>
              <c:numCache/>
            </c:numRef>
          </c:yVal>
          <c:smooth val="0"/>
        </c:ser>
        <c:axId val="20632451"/>
        <c:axId val="51474332"/>
      </c:scatterChart>
      <c:dateAx>
        <c:axId val="66535081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944818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61944818"/>
        <c:scaling>
          <c:orientation val="minMax"/>
          <c:max val="26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535081"/>
        <c:crossesAt val="1"/>
        <c:crossBetween val="midCat"/>
        <c:dispUnits/>
        <c:majorUnit val="20"/>
      </c:valAx>
      <c:valAx>
        <c:axId val="20632451"/>
        <c:scaling>
          <c:orientation val="minMax"/>
        </c:scaling>
        <c:axPos val="b"/>
        <c:delete val="1"/>
        <c:majorTickMark val="out"/>
        <c:minorTickMark val="none"/>
        <c:tickLblPos val="nextTo"/>
        <c:crossAx val="51474332"/>
        <c:crosses val="max"/>
        <c:crossBetween val="midCat"/>
        <c:dispUnits/>
      </c:valAx>
      <c:valAx>
        <c:axId val="5147433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063245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Total Natural Gas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0985"/>
          <c:w val="0.796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Fig16!$A$34:$A$46</c:f>
              <c:numCache/>
            </c:numRef>
          </c:cat>
          <c:val>
            <c:numRef>
              <c:f>Fig16!$C$34:$C$46</c:f>
              <c:numCache/>
            </c:numRef>
          </c:val>
        </c:ser>
        <c:gapWidth val="50"/>
        <c:axId val="60615805"/>
        <c:axId val="8671334"/>
      </c:barChart>
      <c:lineChart>
        <c:grouping val="standard"/>
        <c:varyColors val="0"/>
        <c:ser>
          <c:idx val="2"/>
          <c:order val="1"/>
          <c:tx>
            <c:v>Annual Consumption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Fig16!$A$34:$A$46</c:f>
              <c:numCache/>
            </c:numRef>
          </c:cat>
          <c:val>
            <c:numRef>
              <c:f>Fig16!$B$34:$B$46</c:f>
              <c:numCache/>
            </c:numRef>
          </c:val>
          <c:smooth val="0"/>
        </c:ser>
        <c:marker val="1"/>
        <c:axId val="10933143"/>
        <c:axId val="31289424"/>
      </c:lineChart>
      <c:scatterChart>
        <c:scatterStyle val="lineMarker"/>
        <c:varyColors val="0"/>
        <c:ser>
          <c:idx val="0"/>
          <c:order val="2"/>
          <c:tx>
            <c:strRef>
              <c:f>Fig16!$B$49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Fig16!$A$50:$A$51</c:f>
              <c:numCache/>
            </c:numRef>
          </c:xVal>
          <c:yVal>
            <c:numRef>
              <c:f>Fig16!$B$50:$B$51</c:f>
              <c:numCache/>
            </c:numRef>
          </c:yVal>
          <c:smooth val="0"/>
        </c:ser>
        <c:axId val="10933143"/>
        <c:axId val="31289424"/>
      </c:scatter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289424"/>
        <c:crossesAt val="50"/>
        <c:auto val="0"/>
        <c:lblOffset val="100"/>
        <c:noMultiLvlLbl val="0"/>
      </c:catAx>
      <c:valAx>
        <c:axId val="31289424"/>
        <c:scaling>
          <c:orientation val="minMax"/>
          <c:max val="70"/>
          <c:min val="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Billion
cubic feet
per day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10933143"/>
        <c:crossesAt val="1"/>
        <c:crossBetween val="between"/>
        <c:dispUnits/>
        <c:majorUnit val="2"/>
      </c:valAx>
      <c:catAx>
        <c:axId val="60615805"/>
        <c:scaling>
          <c:orientation val="minMax"/>
        </c:scaling>
        <c:axPos val="b"/>
        <c:delete val="1"/>
        <c:majorTickMark val="out"/>
        <c:minorTickMark val="none"/>
        <c:tickLblPos val="nextTo"/>
        <c:crossAx val="8671334"/>
        <c:crosses val="autoZero"/>
        <c:auto val="1"/>
        <c:lblOffset val="100"/>
        <c:noMultiLvlLbl val="0"/>
      </c:catAx>
      <c:valAx>
        <c:axId val="8671334"/>
        <c:scaling>
          <c:orientation val="minMax"/>
          <c:max val="0.2"/>
          <c:min val="-0.0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-0.001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0615805"/>
        <c:crosses val="max"/>
        <c:crossBetween val="between"/>
        <c:dispUnits/>
        <c:majorUnit val="0.0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Working Natural Gas in Storage 
(Percent Difference from Previous 5-Year Average)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6575"/>
          <c:w val="0.908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v>Storage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Fig17!$A$93:$A$140</c:f>
              <c:strCache/>
            </c:strRef>
          </c:cat>
          <c:val>
            <c:numRef>
              <c:f>Fig17!$D$93:$D$140</c:f>
              <c:numCache/>
            </c:numRef>
          </c:val>
        </c:ser>
        <c:gapWidth val="25"/>
        <c:axId val="13169361"/>
        <c:axId val="51415386"/>
      </c:barChart>
      <c:scatterChart>
        <c:scatterStyle val="lineMarker"/>
        <c:varyColors val="0"/>
        <c:ser>
          <c:idx val="1"/>
          <c:order val="1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Fig17!$A$143:$A$144</c:f>
              <c:numCache/>
            </c:numRef>
          </c:xVal>
          <c:yVal>
            <c:numRef>
              <c:f>Fig17!$B$143:$B$144</c:f>
              <c:numCache/>
            </c:numRef>
          </c:yVal>
          <c:smooth val="0"/>
        </c:ser>
        <c:axId val="60085291"/>
        <c:axId val="3896708"/>
      </c:scatterChart>
      <c:catAx>
        <c:axId val="13169361"/>
        <c:scaling>
          <c:orientation val="minMax"/>
        </c:scaling>
        <c:axPos val="b"/>
        <c:delete val="0"/>
        <c:numFmt formatCode="mmm\ yyyy" sourceLinked="0"/>
        <c:majorTickMark val="out"/>
        <c:minorTickMark val="none"/>
        <c:tickLblPos val="low"/>
        <c:crossAx val="51415386"/>
        <c:crosses val="autoZero"/>
        <c:auto val="0"/>
        <c:lblOffset val="100"/>
        <c:tickLblSkip val="12"/>
        <c:tickMarkSkip val="12"/>
        <c:noMultiLvlLbl val="0"/>
      </c:catAx>
      <c:valAx>
        <c:axId val="51415386"/>
        <c:scaling>
          <c:orientation val="minMax"/>
          <c:max val="0.6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crossAx val="13169361"/>
        <c:crossesAt val="1"/>
        <c:crossBetween val="between"/>
        <c:dispUnits/>
        <c:majorUnit val="0.1"/>
      </c:valAx>
      <c:valAx>
        <c:axId val="60085291"/>
        <c:scaling>
          <c:orientation val="minMax"/>
        </c:scaling>
        <c:axPos val="b"/>
        <c:delete val="1"/>
        <c:majorTickMark val="out"/>
        <c:minorTickMark val="none"/>
        <c:tickLblPos val="nextTo"/>
        <c:crossAx val="3896708"/>
        <c:crosses val="max"/>
        <c:crossBetween val="midCat"/>
        <c:dispUnits/>
      </c:valAx>
      <c:valAx>
        <c:axId val="3896708"/>
        <c:scaling>
          <c:orientation val="minMax"/>
          <c:max val="0.4"/>
          <c:min val="-0.1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085291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Coal Consumption Growth
(Percent 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4525"/>
          <c:w val="0.781"/>
          <c:h val="0.6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Fig18!$C$33</c:f>
              <c:strCache>
                <c:ptCount val="1"/>
                <c:pt idx="0">
                  <c:v>Total Demand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Fig18!$I$32:$K$32</c:f>
              <c:numCache/>
            </c:numRef>
          </c:cat>
          <c:val>
            <c:numRef>
              <c:f>Fig18!$I$33:$K$33</c:f>
              <c:numCache/>
            </c:numRef>
          </c:val>
        </c:ser>
        <c:ser>
          <c:idx val="1"/>
          <c:order val="1"/>
          <c:tx>
            <c:strRef>
              <c:f>Fig18!$C$34</c:f>
              <c:strCache>
                <c:ptCount val="1"/>
                <c:pt idx="0">
                  <c:v>Electric Power Sector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Fig18!$I$32:$K$32</c:f>
              <c:numCache/>
            </c:numRef>
          </c:cat>
          <c:val>
            <c:numRef>
              <c:f>Fig18!$I$34:$K$34</c:f>
              <c:numCache/>
            </c:numRef>
          </c:val>
        </c:ser>
        <c:ser>
          <c:idx val="2"/>
          <c:order val="2"/>
          <c:tx>
            <c:strRef>
              <c:f>Fig18!$C$35</c:f>
              <c:strCache>
                <c:ptCount val="1"/>
                <c:pt idx="0">
                  <c:v>Retail and General Industry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Fig18!$I$32:$K$32</c:f>
              <c:numCache/>
            </c:numRef>
          </c:cat>
          <c:val>
            <c:numRef>
              <c:f>Fig18!$I$35:$K$35</c:f>
              <c:numCache/>
            </c:numRef>
          </c:val>
        </c:ser>
        <c:ser>
          <c:idx val="3"/>
          <c:order val="3"/>
          <c:tx>
            <c:strRef>
              <c:f>Fig18!$C$36</c:f>
              <c:strCache>
                <c:ptCount val="1"/>
                <c:pt idx="0">
                  <c:v>Coke Plants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Fig18!$I$32:$K$32</c:f>
              <c:numCache/>
            </c:numRef>
          </c:cat>
          <c:val>
            <c:numRef>
              <c:f>Fig18!$I$36:$K$36</c:f>
              <c:numCache/>
            </c:numRef>
          </c:val>
        </c:ser>
        <c:axId val="35070373"/>
        <c:axId val="47197902"/>
      </c:barChart>
      <c:scatterChart>
        <c:scatterStyle val="lineMarker"/>
        <c:varyColors val="0"/>
        <c:ser>
          <c:idx val="4"/>
          <c:order val="4"/>
          <c:tx>
            <c:strRef>
              <c:f>Fig18!$D$38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Fig18!$C$39:$C$40</c:f>
              <c:numCache/>
            </c:numRef>
          </c:xVal>
          <c:yVal>
            <c:numRef>
              <c:f>Fig18!$D$39:$D$40</c:f>
              <c:numCache/>
            </c:numRef>
          </c:yVal>
          <c:smooth val="0"/>
        </c:ser>
        <c:axId val="22127935"/>
        <c:axId val="64933688"/>
      </c:scatter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97902"/>
        <c:crosses val="autoZero"/>
        <c:auto val="0"/>
        <c:lblOffset val="100"/>
        <c:noMultiLvlLbl val="0"/>
      </c:catAx>
      <c:valAx>
        <c:axId val="47197902"/>
        <c:scaling>
          <c:orientation val="minMax"/>
          <c:max val="0.08"/>
          <c:min val="-0.06"/>
        </c:scaling>
        <c:axPos val="l"/>
        <c:delete val="0"/>
        <c:numFmt formatCode="0%" sourceLinked="0"/>
        <c:majorTickMark val="out"/>
        <c:minorTickMark val="none"/>
        <c:tickLblPos val="nextTo"/>
        <c:crossAx val="35070373"/>
        <c:crossesAt val="1"/>
        <c:crossBetween val="between"/>
        <c:dispUnits/>
      </c:valAx>
      <c:valAx>
        <c:axId val="22127935"/>
        <c:scaling>
          <c:orientation val="minMax"/>
        </c:scaling>
        <c:axPos val="b"/>
        <c:delete val="1"/>
        <c:majorTickMark val="out"/>
        <c:minorTickMark val="none"/>
        <c:tickLblPos val="nextTo"/>
        <c:crossAx val="64933688"/>
        <c:crosses val="max"/>
        <c:crossBetween val="midCat"/>
        <c:dispUnits/>
      </c:valAx>
      <c:valAx>
        <c:axId val="64933688"/>
        <c:scaling>
          <c:orientation val="minMax"/>
        </c:scaling>
        <c:axPos val="l"/>
        <c:delete val="1"/>
        <c:majorTickMark val="out"/>
        <c:minorTickMark val="none"/>
        <c:tickLblPos val="nextTo"/>
        <c:crossAx val="22127935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0995"/>
          <c:y val="0.79825"/>
          <c:w val="0.80225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Annual Coal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08775"/>
          <c:w val="0.793"/>
          <c:h val="0.6745"/>
        </c:manualLayout>
      </c:layout>
      <c:lineChart>
        <c:grouping val="standard"/>
        <c:varyColors val="0"/>
        <c:ser>
          <c:idx val="0"/>
          <c:order val="0"/>
          <c:tx>
            <c:v>Total U.S.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Fig19!$A$33:$A$42</c:f>
              <c:numCache/>
            </c:numRef>
          </c:cat>
          <c:val>
            <c:numRef>
              <c:f>Fig19!$B$33:$B$42</c:f>
              <c:numCache/>
            </c:numRef>
          </c:val>
          <c:smooth val="0"/>
        </c:ser>
        <c:ser>
          <c:idx val="4"/>
          <c:order val="1"/>
          <c:tx>
            <c:v>Western Region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Fig19!$E$33:$E$42</c:f>
              <c:numCache/>
            </c:numRef>
          </c:val>
          <c:smooth val="0"/>
        </c:ser>
        <c:ser>
          <c:idx val="1"/>
          <c:order val="2"/>
          <c:tx>
            <c:v>Appalachian Region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Fig19!$A$33:$A$42</c:f>
              <c:numCache/>
            </c:numRef>
          </c:cat>
          <c:val>
            <c:numRef>
              <c:f>Fig19!$C$33:$C$42</c:f>
              <c:numCache/>
            </c:numRef>
          </c:val>
          <c:smooth val="0"/>
        </c:ser>
        <c:ser>
          <c:idx val="2"/>
          <c:order val="3"/>
          <c:tx>
            <c:v>Interior Region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Fig19!$A$33:$A$42</c:f>
              <c:numCache/>
            </c:numRef>
          </c:cat>
          <c:val>
            <c:numRef>
              <c:f>Fig19!$D$33:$D$42</c:f>
              <c:numCache/>
            </c:numRef>
          </c:val>
          <c:smooth val="0"/>
        </c:ser>
        <c:axId val="47532281"/>
        <c:axId val="25137346"/>
      </c:lineChart>
      <c:scatterChart>
        <c:scatterStyle val="lineMarker"/>
        <c:varyColors val="0"/>
        <c:ser>
          <c:idx val="3"/>
          <c:order val="4"/>
          <c:tx>
            <c:strRef>
              <c:f>Fig19!$B$45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Fig19!$A$46:$A$47</c:f>
              <c:numCache/>
            </c:numRef>
          </c:xVal>
          <c:yVal>
            <c:numRef>
              <c:f>Fig19!$B$46:$B$47</c:f>
              <c:numCache/>
            </c:numRef>
          </c:yVal>
          <c:smooth val="0"/>
        </c:ser>
        <c:axId val="24909523"/>
        <c:axId val="22859116"/>
      </c:scatterChart>
      <c:catAx>
        <c:axId val="475322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5137346"/>
        <c:crosses val="autoZero"/>
        <c:auto val="0"/>
        <c:lblOffset val="100"/>
        <c:noMultiLvlLbl val="0"/>
      </c:catAx>
      <c:valAx>
        <c:axId val="25137346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short
tons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532281"/>
        <c:crossesAt val="1"/>
        <c:crossBetween val="between"/>
        <c:dispUnits/>
      </c:valAx>
      <c:valAx>
        <c:axId val="24909523"/>
        <c:scaling>
          <c:orientation val="minMax"/>
        </c:scaling>
        <c:axPos val="b"/>
        <c:delete val="1"/>
        <c:majorTickMark val="out"/>
        <c:minorTickMark val="none"/>
        <c:tickLblPos val="nextTo"/>
        <c:crossAx val="22859116"/>
        <c:crosses val="max"/>
        <c:crossBetween val="midCat"/>
        <c:dispUnits/>
      </c:valAx>
      <c:valAx>
        <c:axId val="22859116"/>
        <c:scaling>
          <c:orientation val="minMax"/>
        </c:scaling>
        <c:axPos val="l"/>
        <c:delete val="1"/>
        <c:majorTickMark val="out"/>
        <c:minorTickMark val="none"/>
        <c:tickLblPos val="nextTo"/>
        <c:crossAx val="24909523"/>
        <c:crosses val="max"/>
        <c:crossBetween val="midCat"/>
        <c:dispUnits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2075"/>
          <c:y val="0.82375"/>
          <c:w val="0.622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Gasoline and Crude Oil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015"/>
          <c:w val="0.83875"/>
          <c:h val="0.761"/>
        </c:manualLayout>
      </c:layout>
      <c:lineChart>
        <c:grouping val="standard"/>
        <c:varyColors val="0"/>
        <c:ser>
          <c:idx val="2"/>
          <c:order val="0"/>
          <c:tx>
            <c:v>Retail Regular Gasoline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Fig2!$A$33:$A$104</c:f>
              <c:strCache/>
            </c:strRef>
          </c:cat>
          <c:val>
            <c:numRef>
              <c:f>Fig2!$D$33:$D$104</c:f>
              <c:numCache/>
            </c:numRef>
          </c:val>
          <c:smooth val="0"/>
        </c:ser>
        <c:ser>
          <c:idx val="1"/>
          <c:order val="1"/>
          <c:tx>
            <c:v>Wholesale Gasoline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Fig2!$A$33:$A$104</c:f>
              <c:strCache/>
            </c:strRef>
          </c:cat>
          <c:val>
            <c:numRef>
              <c:f>Fig2!$C$33:$C$104</c:f>
              <c:numCache/>
            </c:numRef>
          </c:val>
          <c:smooth val="0"/>
        </c:ser>
        <c:ser>
          <c:idx val="0"/>
          <c:order val="2"/>
          <c:tx>
            <c:v>Crude Oil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Fig2!$A$33:$A$104</c:f>
              <c:strCache/>
            </c:strRef>
          </c:cat>
          <c:val>
            <c:numRef>
              <c:f>Fig2!$B$33:$B$104</c:f>
              <c:numCache/>
            </c:numRef>
          </c:val>
          <c:smooth val="0"/>
        </c:ser>
        <c:axId val="40325119"/>
        <c:axId val="27381752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Fig2!$A$107:$A$108</c:f>
              <c:strCache/>
            </c:strRef>
          </c:xVal>
          <c:yVal>
            <c:numRef>
              <c:f>Fig2!$B$107:$B$108</c:f>
              <c:numCache/>
            </c:numRef>
          </c:yVal>
          <c:smooth val="0"/>
        </c:ser>
        <c:axId val="45109177"/>
        <c:axId val="3329410"/>
      </c:scatterChart>
      <c:dateAx>
        <c:axId val="40325119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7381752"/>
        <c:scaling>
          <c:orientation val="minMax"/>
          <c:max val="4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325119"/>
        <c:crossesAt val="1"/>
        <c:crossBetween val="between"/>
        <c:dispUnits/>
        <c:majorUnit val="40"/>
      </c:valAx>
      <c:valAx>
        <c:axId val="45109177"/>
        <c:scaling>
          <c:orientation val="minMax"/>
        </c:scaling>
        <c:axPos val="b"/>
        <c:delete val="1"/>
        <c:majorTickMark val="out"/>
        <c:minorTickMark val="none"/>
        <c:tickLblPos val="nextTo"/>
        <c:crossAx val="3329410"/>
        <c:crosses val="max"/>
        <c:crossBetween val="midCat"/>
        <c:dispUnits/>
      </c:valAx>
      <c:valAx>
        <c:axId val="332941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109177"/>
        <c:crosses val="max"/>
        <c:crossBetween val="midCat"/>
        <c:dispUnits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6875"/>
          <c:y val="0.14375"/>
          <c:w val="0.334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Total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09825"/>
          <c:w val="0.814"/>
          <c:h val="0.76425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Fig20!$A$34:$A$46</c:f>
              <c:numCache/>
            </c:numRef>
          </c:cat>
          <c:val>
            <c:numRef>
              <c:f>Fig20!$C$34:$C$46</c:f>
              <c:numCache/>
            </c:numRef>
          </c:val>
        </c:ser>
        <c:gapWidth val="50"/>
        <c:axId val="4405453"/>
        <c:axId val="39649078"/>
      </c:barChart>
      <c:lineChart>
        <c:grouping val="standard"/>
        <c:varyColors val="0"/>
        <c:ser>
          <c:idx val="2"/>
          <c:order val="1"/>
          <c:tx>
            <c:v>Annual Consumption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Fig20!$A$34:$A$46</c:f>
              <c:numCache/>
            </c:numRef>
          </c:cat>
          <c:val>
            <c:numRef>
              <c:f>Fig20!$B$34:$B$46</c:f>
              <c:numCache/>
            </c:numRef>
          </c:val>
          <c:smooth val="0"/>
        </c:ser>
        <c:marker val="1"/>
        <c:axId val="21297383"/>
        <c:axId val="57458720"/>
      </c:lineChart>
      <c:scatterChart>
        <c:scatterStyle val="lineMarker"/>
        <c:varyColors val="0"/>
        <c:ser>
          <c:idx val="0"/>
          <c:order val="2"/>
          <c:tx>
            <c:strRef>
              <c:f>Fig20!$B$49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Fig20!$A$50:$A$51</c:f>
              <c:numCache/>
            </c:numRef>
          </c:xVal>
          <c:yVal>
            <c:numRef>
              <c:f>Fig20!$B$50:$B$51</c:f>
              <c:numCache/>
            </c:numRef>
          </c:yVal>
          <c:smooth val="0"/>
        </c:ser>
        <c:axId val="21297383"/>
        <c:axId val="57458720"/>
      </c:scatter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458720"/>
        <c:crossesAt val="2"/>
        <c:auto val="0"/>
        <c:lblOffset val="100"/>
        <c:noMultiLvlLbl val="0"/>
      </c:catAx>
      <c:valAx>
        <c:axId val="57458720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Billion
kilowatt
hours
per day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297383"/>
        <c:crossesAt val="1"/>
        <c:crossBetween val="between"/>
        <c:dispUnits/>
        <c:majorUnit val="1"/>
      </c:valAx>
      <c:catAx>
        <c:axId val="4405453"/>
        <c:scaling>
          <c:orientation val="minMax"/>
        </c:scaling>
        <c:axPos val="b"/>
        <c:delete val="1"/>
        <c:majorTickMark val="out"/>
        <c:minorTickMark val="none"/>
        <c:tickLblPos val="nextTo"/>
        <c:crossAx val="39649078"/>
        <c:crosses val="autoZero"/>
        <c:auto val="1"/>
        <c:lblOffset val="100"/>
        <c:noMultiLvlLbl val="0"/>
      </c:catAx>
      <c:valAx>
        <c:axId val="39649078"/>
        <c:scaling>
          <c:orientation val="minMax"/>
          <c:max val="0.11"/>
          <c:min val="-0.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0.0035"/>
              <c:y val="-0.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out"/>
        <c:tickLblPos val="nextTo"/>
        <c:spPr>
          <a:ln w="3175">
            <a:solidFill/>
          </a:ln>
        </c:spPr>
        <c:crossAx val="4405453"/>
        <c:crosses val="max"/>
        <c:crossBetween val="between"/>
        <c:dispUnits/>
        <c:majorUnit val="0.01"/>
        <c:minorUnit val="0.0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Residential Electricity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35"/>
          <c:w val="0.80675"/>
          <c:h val="0.7515"/>
        </c:manualLayout>
      </c:layout>
      <c:barChart>
        <c:barDir val="col"/>
        <c:grouping val="clustered"/>
        <c:varyColors val="0"/>
        <c:ser>
          <c:idx val="1"/>
          <c:order val="1"/>
          <c:tx>
            <c:v>Annual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Fig21!$E$34:$E$46</c:f>
              <c:numCache/>
            </c:numRef>
          </c:cat>
          <c:val>
            <c:numRef>
              <c:f>Fig21!$G$34:$G$46</c:f>
              <c:numCache/>
            </c:numRef>
          </c:val>
        </c:ser>
        <c:gapWidth val="50"/>
        <c:axId val="47366433"/>
        <c:axId val="23644714"/>
      </c:barChart>
      <c:lineChart>
        <c:grouping val="standard"/>
        <c:varyColors val="0"/>
        <c:ser>
          <c:idx val="0"/>
          <c:order val="0"/>
          <c:tx>
            <c:v>Electricity Price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Fig21!$A$33:$A$188</c:f>
              <c:strCache/>
            </c:strRef>
          </c:cat>
          <c:val>
            <c:numRef>
              <c:f>Fig21!$B$33:$B$188</c:f>
              <c:numCache/>
            </c:numRef>
          </c:val>
          <c:smooth val="0"/>
        </c:ser>
        <c:marker val="1"/>
        <c:axId val="11475835"/>
        <c:axId val="36173652"/>
      </c:lineChart>
      <c:dateAx>
        <c:axId val="114758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one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173652"/>
        <c:crossesAt val="2"/>
        <c:auto val="0"/>
        <c:noMultiLvlLbl val="0"/>
      </c:dateAx>
      <c:valAx>
        <c:axId val="36173652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kilowatt
hour</a:t>
                </a:r>
              </a:p>
            </c:rich>
          </c:tx>
          <c:layout>
            <c:manualLayout>
              <c:xMode val="factor"/>
              <c:yMode val="factor"/>
              <c:x val="0.0005"/>
              <c:y val="0.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475835"/>
        <c:crossesAt val="1"/>
        <c:crossBetween val="between"/>
        <c:dispUnits/>
        <c:majorUnit val="1"/>
        <c:minorUnit val="0.3"/>
      </c:valAx>
      <c:catAx>
        <c:axId val="47366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644714"/>
        <c:crossesAt val="0"/>
        <c:auto val="0"/>
        <c:lblOffset val="100"/>
        <c:noMultiLvlLbl val="0"/>
      </c:catAx>
      <c:valAx>
        <c:axId val="23644714"/>
        <c:scaling>
          <c:orientation val="minMax"/>
          <c:max val="0.39"/>
          <c:min val="-0.0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7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47366433"/>
        <c:crosses val="max"/>
        <c:crossBetween val="between"/>
        <c:dispUnits/>
        <c:majorUnit val="0.06"/>
        <c:minorUnit val="0.003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Annual Energy Expenditures As Percent 
of Gross Domestic Product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75"/>
          <c:w val="0.91025"/>
          <c:h val="0.70275"/>
        </c:manualLayout>
      </c:layout>
      <c:lineChart>
        <c:grouping val="standard"/>
        <c:varyColors val="0"/>
        <c:ser>
          <c:idx val="1"/>
          <c:order val="0"/>
          <c:tx>
            <c:v>Expenditure per GDP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Fig22!$A$34:$A$61</c:f>
              <c:numCache/>
            </c:numRef>
          </c:cat>
          <c:val>
            <c:numRef>
              <c:f>Fig22!$B$34:$B$61</c:f>
              <c:numCache/>
            </c:numRef>
          </c:val>
          <c:smooth val="0"/>
        </c:ser>
        <c:marker val="1"/>
        <c:axId val="57127413"/>
        <c:axId val="44384670"/>
      </c:line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84670"/>
        <c:crosses val="autoZero"/>
        <c:auto val="1"/>
        <c:lblOffset val="100"/>
        <c:tickLblSkip val="3"/>
        <c:noMultiLvlLbl val="0"/>
      </c:catAx>
      <c:valAx>
        <c:axId val="4438467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7127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Summer Cooling Degree-Days 
(Population-weighted)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4775"/>
          <c:w val="0.931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Fig23!$B$32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Fig23!$B$33:$B$38</c:f>
              <c:numCache/>
            </c:numRef>
          </c:val>
        </c:ser>
        <c:ser>
          <c:idx val="1"/>
          <c:order val="1"/>
          <c:tx>
            <c:strRef>
              <c:f>Fig23!$C$32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Fig23!$C$33:$C$38</c:f>
              <c:numCache/>
            </c:numRef>
          </c:val>
        </c:ser>
        <c:ser>
          <c:idx val="2"/>
          <c:order val="2"/>
          <c:tx>
            <c:strRef>
              <c:f>Fig23!$D$32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Fig23!$D$33:$D$38</c:f>
              <c:numCache/>
            </c:numRef>
          </c:val>
        </c:ser>
        <c:ser>
          <c:idx val="3"/>
          <c:order val="3"/>
          <c:tx>
            <c:strRef>
              <c:f>Fig23!$E$32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Fig23!$E$33:$E$38</c:f>
              <c:numCache/>
            </c:numRef>
          </c:val>
        </c:ser>
        <c:ser>
          <c:idx val="4"/>
          <c:order val="4"/>
          <c:tx>
            <c:strRef>
              <c:f>Fig23!$F$32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Fig23!$F$33:$F$38</c:f>
              <c:numCache/>
            </c:numRef>
          </c:val>
        </c:ser>
        <c:ser>
          <c:idx val="5"/>
          <c:order val="5"/>
          <c:tx>
            <c:strRef>
              <c:f>Fig23!$G$32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lt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Fig23!$G$33:$G$38</c:f>
              <c:numCache/>
            </c:numRef>
          </c:val>
        </c:ser>
        <c:axId val="63917711"/>
        <c:axId val="38388488"/>
      </c:barChart>
      <c:catAx>
        <c:axId val="63917711"/>
        <c:scaling>
          <c:orientation val="minMax"/>
        </c:scaling>
        <c:axPos val="b"/>
        <c:delete val="0"/>
        <c:numFmt formatCode="mmm\ d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8388488"/>
        <c:crosses val="autoZero"/>
        <c:auto val="1"/>
        <c:lblOffset val="100"/>
        <c:noMultiLvlLbl val="0"/>
      </c:catAx>
      <c:valAx>
        <c:axId val="3838848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3917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55"/>
          <c:y val="0.26675"/>
          <c:w val="0.114"/>
          <c:h val="0.2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Winter Heating Degree-Days
(Population-weighted)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44"/>
          <c:w val="0.931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Fig24!$B$32</c:f>
              <c:strCache>
                <c:ptCount val="1"/>
                <c:pt idx="0">
                  <c:v>2004/05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Fig24!$B$33:$B$38</c:f>
              <c:numCache/>
            </c:numRef>
          </c:val>
        </c:ser>
        <c:ser>
          <c:idx val="1"/>
          <c:order val="1"/>
          <c:tx>
            <c:strRef>
              <c:f>Fig24!$C$32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Fig24!$C$33:$C$38</c:f>
              <c:numCache/>
            </c:numRef>
          </c:val>
        </c:ser>
        <c:ser>
          <c:idx val="2"/>
          <c:order val="2"/>
          <c:tx>
            <c:strRef>
              <c:f>Fig24!$D$32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Fig24!$D$33:$D$38</c:f>
              <c:numCache/>
            </c:numRef>
          </c:val>
        </c:ser>
        <c:ser>
          <c:idx val="3"/>
          <c:order val="3"/>
          <c:tx>
            <c:strRef>
              <c:f>Fig24!$E$32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Fig24!$E$33:$E$38</c:f>
              <c:numCache/>
            </c:numRef>
          </c:val>
        </c:ser>
        <c:ser>
          <c:idx val="4"/>
          <c:order val="4"/>
          <c:tx>
            <c:strRef>
              <c:f>Fig24!$F$32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Fig24!$F$33:$F$38</c:f>
              <c:numCache/>
            </c:numRef>
          </c:val>
        </c:ser>
        <c:ser>
          <c:idx val="5"/>
          <c:order val="5"/>
          <c:tx>
            <c:strRef>
              <c:f>Fig24!$G$32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lt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Fig24!$G$33:$G$38</c:f>
              <c:numCache/>
            </c:numRef>
          </c:val>
        </c:ser>
        <c:axId val="9952073"/>
        <c:axId val="22459794"/>
      </c:barChart>
      <c:catAx>
        <c:axId val="9952073"/>
        <c:scaling>
          <c:orientation val="minMax"/>
        </c:scaling>
        <c:axPos val="b"/>
        <c:delete val="0"/>
        <c:numFmt formatCode="mmm\ d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2459794"/>
        <c:crosses val="autoZero"/>
        <c:auto val="1"/>
        <c:lblOffset val="100"/>
        <c:noMultiLvlLbl val="0"/>
      </c:catAx>
      <c:valAx>
        <c:axId val="2245979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99520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0675"/>
          <c:y val="0.2715"/>
          <c:w val="0.11975"/>
          <c:h val="0.2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U.S. Coal Consumption Growth
(Percent 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2625"/>
          <c:w val="0.781"/>
          <c:h val="0.659"/>
        </c:manualLayout>
      </c:layout>
      <c:barChart>
        <c:barDir val="col"/>
        <c:grouping val="clustered"/>
        <c:varyColors val="0"/>
        <c:axId val="811555"/>
        <c:axId val="7303996"/>
      </c:bar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303996"/>
        <c:crosses val="autoZero"/>
        <c:auto val="0"/>
        <c:lblOffset val="100"/>
        <c:noMultiLvlLbl val="0"/>
      </c:catAx>
      <c:valAx>
        <c:axId val="730399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81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884"/>
          <c:w val="0.7735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Distillate Fuel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102"/>
          <c:w val="0.81725"/>
          <c:h val="0.7605"/>
        </c:manualLayout>
      </c:layout>
      <c:lineChart>
        <c:grouping val="standard"/>
        <c:varyColors val="0"/>
        <c:ser>
          <c:idx val="0"/>
          <c:order val="0"/>
          <c:tx>
            <c:v>Retail Diesel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Fig3!$B$33:$B$104</c:f>
              <c:numCache/>
            </c:numRef>
          </c:val>
          <c:smooth val="0"/>
        </c:ser>
        <c:ser>
          <c:idx val="1"/>
          <c:order val="1"/>
          <c:tx>
            <c:v>Retail Heating Oil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Fig3!$C$33:$C$104</c:f>
              <c:numCache/>
            </c:numRef>
          </c:val>
          <c:smooth val="0"/>
        </c:ser>
        <c:ser>
          <c:idx val="2"/>
          <c:order val="2"/>
          <c:tx>
            <c:v>Crude Oil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Fig3!$D$33:$D$104</c:f>
              <c:numCache/>
            </c:numRef>
          </c:val>
          <c:smooth val="0"/>
        </c:ser>
        <c:axId val="29964691"/>
        <c:axId val="1246764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Fig3!$A$107:$A$108</c:f>
              <c:strCache/>
            </c:strRef>
          </c:xVal>
          <c:yVal>
            <c:numRef>
              <c:f>Fig3!$B$107:$B$108</c:f>
              <c:numCache/>
            </c:numRef>
          </c:yVal>
          <c:smooth val="0"/>
        </c:ser>
        <c:axId val="11220877"/>
        <c:axId val="33879030"/>
      </c:scatterChart>
      <c:dateAx>
        <c:axId val="29964691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46764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1246764"/>
        <c:scaling>
          <c:orientation val="minMax"/>
          <c:max val="5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964691"/>
        <c:crossesAt val="1"/>
        <c:crossBetween val="between"/>
        <c:dispUnits/>
        <c:majorUnit val="40"/>
      </c:valAx>
      <c:valAx>
        <c:axId val="11220877"/>
        <c:scaling>
          <c:orientation val="minMax"/>
        </c:scaling>
        <c:axPos val="b"/>
        <c:delete val="1"/>
        <c:majorTickMark val="out"/>
        <c:minorTickMark val="none"/>
        <c:tickLblPos val="nextTo"/>
        <c:crossAx val="33879030"/>
        <c:crosses val="max"/>
        <c:crossBetween val="midCat"/>
        <c:dispUnits/>
      </c:valAx>
      <c:valAx>
        <c:axId val="3387903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220877"/>
        <c:crosses val="max"/>
        <c:crossBetween val="midCat"/>
        <c:dispUnits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325"/>
          <c:y val="0.174"/>
          <c:w val="0.3217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Natural Gas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103"/>
          <c:w val="0.833"/>
          <c:h val="0.7595"/>
        </c:manualLayout>
      </c:layout>
      <c:lineChart>
        <c:grouping val="standard"/>
        <c:varyColors val="0"/>
        <c:ser>
          <c:idx val="0"/>
          <c:order val="0"/>
          <c:tx>
            <c:v>Residential Price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Fig4!$A$33:$A$104</c:f>
              <c:strCache/>
            </c:strRef>
          </c:cat>
          <c:val>
            <c:numRef>
              <c:f>Fig4!$B$33:$B$104</c:f>
              <c:numCache/>
            </c:numRef>
          </c:val>
          <c:smooth val="0"/>
        </c:ser>
        <c:ser>
          <c:idx val="1"/>
          <c:order val="1"/>
          <c:tx>
            <c:v>Henry Hub Spot Price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Fig4!$A$33:$A$104</c:f>
              <c:strCache/>
            </c:strRef>
          </c:cat>
          <c:val>
            <c:numRef>
              <c:f>Fig4!$C$33:$C$104</c:f>
              <c:numCache/>
            </c:numRef>
          </c:val>
          <c:smooth val="0"/>
        </c:ser>
        <c:ser>
          <c:idx val="3"/>
          <c:order val="2"/>
          <c:tx>
            <c:v>Composite Wellhead Price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Fig4!$D$33:$D$104</c:f>
              <c:numCache/>
            </c:numRef>
          </c:val>
          <c:smooth val="0"/>
        </c:ser>
        <c:axId val="36475815"/>
        <c:axId val="59846880"/>
      </c:lineChart>
      <c:scatterChart>
        <c:scatterStyle val="lineMarker"/>
        <c:varyColors val="0"/>
        <c:ser>
          <c:idx val="2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Fig4!$A$107:$A$108</c:f>
              <c:strCache/>
            </c:strRef>
          </c:xVal>
          <c:yVal>
            <c:numRef>
              <c:f>Fig4!$B$107:$B$108</c:f>
              <c:numCache/>
            </c:numRef>
          </c:yVal>
          <c:smooth val="0"/>
        </c:ser>
        <c:axId val="1751009"/>
        <c:axId val="15759082"/>
      </c:scatterChart>
      <c:dateAx>
        <c:axId val="36475815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9846880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9846880"/>
        <c:scaling>
          <c:orientation val="minMax"/>
          <c:max val="2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
per
thousand
cubic feet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475815"/>
        <c:crossesAt val="1"/>
        <c:crossBetween val="between"/>
        <c:dispUnits/>
      </c:valAx>
      <c:valAx>
        <c:axId val="1751009"/>
        <c:scaling>
          <c:orientation val="minMax"/>
        </c:scaling>
        <c:axPos val="b"/>
        <c:delete val="1"/>
        <c:majorTickMark val="out"/>
        <c:minorTickMark val="none"/>
        <c:tickLblPos val="nextTo"/>
        <c:crossAx val="15759082"/>
        <c:crosses val="max"/>
        <c:crossBetween val="midCat"/>
        <c:dispUnits/>
      </c:valAx>
      <c:valAx>
        <c:axId val="1575908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51009"/>
        <c:crosses val="max"/>
        <c:crossBetween val="midCat"/>
        <c:dispUnits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4725"/>
          <c:y val="0.15075"/>
          <c:w val="0.379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Oil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095"/>
          <c:w val="0.782"/>
          <c:h val="0.7215"/>
        </c:manualLayout>
      </c:layout>
      <c:barChart>
        <c:barDir val="col"/>
        <c:grouping val="stacked"/>
        <c:varyColors val="0"/>
        <c:ser>
          <c:idx val="0"/>
          <c:order val="0"/>
          <c:tx>
            <c:v>China</c:v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Fig5!$A$34:$A$42</c:f>
              <c:numCache/>
            </c:numRef>
          </c:cat>
          <c:val>
            <c:numRef>
              <c:f>Fig5!$G$34:$G$42</c:f>
              <c:numCache/>
            </c:numRef>
          </c:val>
        </c:ser>
        <c:ser>
          <c:idx val="1"/>
          <c:order val="1"/>
          <c:tx>
            <c:v>United States</c:v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Fig5!$A$34:$A$42</c:f>
              <c:numCache/>
            </c:numRef>
          </c:cat>
          <c:val>
            <c:numRef>
              <c:f>Fig5!$H$34:$H$42</c:f>
              <c:numCache/>
            </c:numRef>
          </c:val>
        </c:ser>
        <c:ser>
          <c:idx val="2"/>
          <c:order val="2"/>
          <c:tx>
            <c:v>Other Countries</c:v>
          </c:tx>
          <c:spPr>
            <a:gradFill rotWithShape="1">
              <a:gsLst>
                <a:gs pos="0">
                  <a:srgbClr val="5E755E"/>
                </a:gs>
                <a:gs pos="50000">
                  <a:srgbClr val="CCFFCC"/>
                </a:gs>
                <a:gs pos="100000">
                  <a:srgbClr val="5E75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Fig5!$A$34:$A$42</c:f>
              <c:numCache/>
            </c:numRef>
          </c:cat>
          <c:val>
            <c:numRef>
              <c:f>Fig5!$I$34:$I$42</c:f>
              <c:numCache/>
            </c:numRef>
          </c:val>
        </c:ser>
        <c:overlap val="100"/>
        <c:gapWidth val="20"/>
        <c:axId val="7614011"/>
        <c:axId val="1417236"/>
      </c:barChart>
      <c:lineChart>
        <c:grouping val="standard"/>
        <c:varyColors val="0"/>
        <c:ser>
          <c:idx val="3"/>
          <c:order val="3"/>
          <c:tx>
            <c:v>Consumption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Fig5!$A$34:$A$42</c:f>
              <c:numCache/>
            </c:numRef>
          </c:cat>
          <c:val>
            <c:numRef>
              <c:f>Fig5!$E$34:$E$42</c:f>
              <c:numCache/>
            </c:numRef>
          </c:val>
          <c:smooth val="0"/>
        </c:ser>
        <c:marker val="1"/>
        <c:axId val="12755125"/>
        <c:axId val="47687262"/>
      </c:lineChart>
      <c:scatterChart>
        <c:scatterStyle val="lineMarker"/>
        <c:varyColors val="0"/>
        <c:ser>
          <c:idx val="4"/>
          <c:order val="4"/>
          <c:tx>
            <c:strRef>
              <c:f>Fig5!$B$47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Fig5!$A$48:$A$49</c:f>
              <c:numCache/>
            </c:numRef>
          </c:xVal>
          <c:yVal>
            <c:numRef>
              <c:f>Fig5!$B$48:$B$49</c:f>
              <c:numCache/>
            </c:numRef>
          </c:yVal>
          <c:smooth val="0"/>
        </c:ser>
        <c:axId val="7614011"/>
        <c:axId val="1417236"/>
      </c:scatter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At val="50"/>
        <c:auto val="1"/>
        <c:lblOffset val="100"/>
        <c:tickLblSkip val="1"/>
        <c:noMultiLvlLbl val="0"/>
      </c:catAx>
      <c:valAx>
        <c:axId val="47687262"/>
        <c:scaling>
          <c:orientation val="minMax"/>
          <c:max val="9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At val="1"/>
        <c:crossBetween val="between"/>
        <c:dispUnits/>
        <c:majorUnit val="5"/>
      </c:valAx>
      <c:valAx>
        <c:axId val="7614011"/>
        <c:scaling>
          <c:orientation val="minMax"/>
        </c:scaling>
        <c:axPos val="b"/>
        <c:delete val="1"/>
        <c:majorTickMark val="out"/>
        <c:minorTickMark val="none"/>
        <c:tickLblPos val="nextTo"/>
        <c:crossAx val="1417236"/>
        <c:crosses val="max"/>
        <c:crossBetween val="midCat"/>
        <c:dispUnits/>
      </c:valAx>
      <c:valAx>
        <c:axId val="1417236"/>
        <c:scaling>
          <c:orientation val="minMax"/>
          <c:max val="4.5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6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 val="max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79"/>
          <c:y val="0.84675"/>
          <c:w val="0.65075"/>
          <c:h val="0.07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Oil Consumption Growth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75"/>
          <c:y val="0.15525"/>
          <c:w val="0.74775"/>
          <c:h val="0.58975"/>
        </c:manualLayout>
      </c:layout>
      <c:barChart>
        <c:barDir val="col"/>
        <c:grouping val="clustered"/>
        <c:varyColors val="0"/>
        <c:ser>
          <c:idx val="0"/>
          <c:order val="0"/>
          <c:tx>
            <c:v>OECD*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Fig6!$I$32:$K$32</c:f>
              <c:numCache/>
            </c:numRef>
          </c:cat>
          <c:val>
            <c:numRef>
              <c:f>Fig6!$I$33:$K$33</c:f>
              <c:numCache/>
            </c:numRef>
          </c:val>
        </c:ser>
        <c:ser>
          <c:idx val="1"/>
          <c:order val="1"/>
          <c:tx>
            <c:v>Non-OECD Asia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Fig6!$I$32:$K$32</c:f>
              <c:numCache/>
            </c:numRef>
          </c:cat>
          <c:val>
            <c:numRef>
              <c:f>Fig6!$I$34:$K$34</c:f>
              <c:numCache/>
            </c:numRef>
          </c:val>
        </c:ser>
        <c:ser>
          <c:idx val="2"/>
          <c:order val="2"/>
          <c:tx>
            <c:v>FSU** and Eastern Europe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Fig6!$I$32:$K$32</c:f>
              <c:numCache/>
            </c:numRef>
          </c:cat>
          <c:val>
            <c:numRef>
              <c:f>Fig6!$I$35:$K$35</c:f>
              <c:numCache/>
            </c:numRef>
          </c:val>
        </c:ser>
        <c:ser>
          <c:idx val="3"/>
          <c:order val="3"/>
          <c:tx>
            <c:v>Other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Fig6!$I$32:$K$32</c:f>
              <c:numCache/>
            </c:numRef>
          </c:cat>
          <c:val>
            <c:numRef>
              <c:f>Fig6!$I$36:$K$36</c:f>
              <c:numCache/>
            </c:numRef>
          </c:val>
        </c:ser>
        <c:axId val="26532175"/>
        <c:axId val="37462984"/>
      </c:barChart>
      <c:scatterChart>
        <c:scatterStyle val="lineMarker"/>
        <c:varyColors val="0"/>
        <c:ser>
          <c:idx val="4"/>
          <c:order val="4"/>
          <c:tx>
            <c:strRef>
              <c:f>Fig6!$D$42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Fig6!$C$43:$C$44</c:f>
              <c:numCache/>
            </c:numRef>
          </c:xVal>
          <c:yVal>
            <c:numRef>
              <c:f>Fig6!$D$43:$D$44</c:f>
              <c:numCache/>
            </c:numRef>
          </c:yVal>
          <c:smooth val="0"/>
        </c:ser>
        <c:axId val="1622537"/>
        <c:axId val="14602834"/>
      </c:scatter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62984"/>
        <c:crosses val="autoZero"/>
        <c:auto val="0"/>
        <c:lblOffset val="100"/>
        <c:noMultiLvlLbl val="0"/>
      </c:catAx>
      <c:valAx>
        <c:axId val="37462984"/>
        <c:scaling>
          <c:orientation val="minMax"/>
          <c:max val="1"/>
          <c:min val="-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6532175"/>
        <c:crossesAt val="1"/>
        <c:crossBetween val="between"/>
        <c:dispUnits/>
      </c:valAx>
      <c:valAx>
        <c:axId val="1622537"/>
        <c:scaling>
          <c:orientation val="minMax"/>
        </c:scaling>
        <c:axPos val="b"/>
        <c:delete val="1"/>
        <c:majorTickMark val="out"/>
        <c:minorTickMark val="none"/>
        <c:tickLblPos val="nextTo"/>
        <c:crossAx val="14602834"/>
        <c:crosses val="max"/>
        <c:crossBetween val="midCat"/>
        <c:dispUnits/>
      </c:valAx>
      <c:valAx>
        <c:axId val="14602834"/>
        <c:scaling>
          <c:orientation val="minMax"/>
        </c:scaling>
        <c:axPos val="l"/>
        <c:delete val="1"/>
        <c:majorTickMark val="out"/>
        <c:minorTickMark val="none"/>
        <c:tickLblPos val="nextTo"/>
        <c:crossAx val="1622537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0895"/>
          <c:y val="0.754"/>
          <c:w val="0.85425"/>
          <c:h val="0.07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Oil Production Growth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13325"/>
          <c:w val="0.754"/>
          <c:h val="0.637"/>
        </c:manualLayout>
      </c:layout>
      <c:barChart>
        <c:barDir val="col"/>
        <c:grouping val="clustered"/>
        <c:varyColors val="0"/>
        <c:ser>
          <c:idx val="0"/>
          <c:order val="0"/>
          <c:tx>
            <c:v>OPEC Countries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Fig7!$J$33:$L$33</c:f>
              <c:numCache/>
            </c:numRef>
          </c:val>
        </c:ser>
        <c:ser>
          <c:idx val="2"/>
          <c:order val="1"/>
          <c:tx>
            <c:v>Russia and Caspian Sea</c:v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Fig7!$J$40:$L$40</c:f>
              <c:numCache/>
            </c:numRef>
          </c:val>
        </c:ser>
        <c:ser>
          <c:idx val="1"/>
          <c:order val="2"/>
          <c:tx>
            <c:v>North America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Fig7!$J$35:$L$35</c:f>
              <c:numCache/>
            </c:numRef>
          </c:val>
        </c:ser>
        <c:ser>
          <c:idx val="3"/>
          <c:order val="3"/>
          <c:tx>
            <c:v>Latin America</c:v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Fig7!$J$46:$L$46</c:f>
              <c:numCache/>
            </c:numRef>
          </c:val>
        </c:ser>
        <c:ser>
          <c:idx val="4"/>
          <c:order val="4"/>
          <c:tx>
            <c:v>North Sea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Fig7!$J$32:$L$32</c:f>
              <c:numCache/>
            </c:numRef>
          </c:cat>
          <c:val>
            <c:numRef>
              <c:f>Fig7!$J$53:$L$53</c:f>
              <c:numCache/>
            </c:numRef>
          </c:val>
        </c:ser>
        <c:ser>
          <c:idx val="5"/>
          <c:order val="5"/>
          <c:tx>
            <c:v>Other Non-OPEC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Fig7!$J$58:$L$58</c:f>
              <c:numCache/>
            </c:numRef>
          </c:val>
        </c:ser>
        <c:axId val="64316643"/>
        <c:axId val="41978876"/>
      </c:barChart>
      <c:scatterChart>
        <c:scatterStyle val="lineMarker"/>
        <c:varyColors val="0"/>
        <c:ser>
          <c:idx val="6"/>
          <c:order val="6"/>
          <c:tx>
            <c:strRef>
              <c:f>Fig7!$C$65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Fig7!$B$66:$B$67</c:f>
              <c:numCache/>
            </c:numRef>
          </c:xVal>
          <c:yVal>
            <c:numRef>
              <c:f>Fig7!$C$66:$C$67</c:f>
              <c:numCache/>
            </c:numRef>
          </c:yVal>
          <c:smooth val="0"/>
        </c:ser>
        <c:axId val="42265565"/>
        <c:axId val="44845766"/>
      </c:scatter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78876"/>
        <c:crosses val="autoZero"/>
        <c:auto val="1"/>
        <c:lblOffset val="100"/>
        <c:noMultiLvlLbl val="0"/>
      </c:catAx>
      <c:valAx>
        <c:axId val="41978876"/>
        <c:scaling>
          <c:orientation val="minMax"/>
          <c:max val="2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316643"/>
        <c:crossesAt val="1"/>
        <c:crossBetween val="between"/>
        <c:dispUnits/>
      </c:valAx>
      <c:valAx>
        <c:axId val="42265565"/>
        <c:scaling>
          <c:orientation val="minMax"/>
        </c:scaling>
        <c:axPos val="b"/>
        <c:delete val="1"/>
        <c:majorTickMark val="out"/>
        <c:minorTickMark val="none"/>
        <c:tickLblPos val="nextTo"/>
        <c:crossAx val="44845766"/>
        <c:crosses val="max"/>
        <c:crossBetween val="midCat"/>
        <c:dispUnits/>
      </c:valAx>
      <c:valAx>
        <c:axId val="44845766"/>
        <c:scaling>
          <c:orientation val="minMax"/>
        </c:scaling>
        <c:axPos val="l"/>
        <c:delete val="1"/>
        <c:majorTickMark val="out"/>
        <c:minorTickMark val="none"/>
        <c:tickLblPos val="nextTo"/>
        <c:crossAx val="4226556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202"/>
          <c:y val="0.7795"/>
          <c:w val="0.64225"/>
          <c:h val="0.137"/>
        </c:manualLayout>
      </c:layout>
      <c:overlay val="0"/>
      <c:spPr>
        <a:noFill/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Non-OPEC Oil Production Growth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44"/>
          <c:w val="0.839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Fig8!$H$32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Fig8!$B$33:$B$54</c:f>
              <c:strCache/>
            </c:strRef>
          </c:cat>
          <c:val>
            <c:numRef>
              <c:f>Fig8!$H$33:$H$54</c:f>
              <c:numCache/>
            </c:numRef>
          </c:val>
        </c:ser>
        <c:ser>
          <c:idx val="1"/>
          <c:order val="1"/>
          <c:tx>
            <c:strRef>
              <c:f>Fig8!$I$32</c:f>
              <c:strCache>
                <c:ptCount val="1"/>
                <c:pt idx="0">
                  <c:v>2008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Fig8!$B$33:$B$54</c:f>
              <c:strCache/>
            </c:strRef>
          </c:cat>
          <c:val>
            <c:numRef>
              <c:f>Fig8!$I$33:$I$54</c:f>
              <c:numCache/>
            </c:numRef>
          </c:val>
        </c:ser>
        <c:ser>
          <c:idx val="2"/>
          <c:order val="2"/>
          <c:tx>
            <c:strRef>
              <c:f>Fig8!$J$32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Fig8!$B$33:$B$54</c:f>
              <c:strCache/>
            </c:strRef>
          </c:cat>
          <c:val>
            <c:numRef>
              <c:f>Fig8!$J$33:$J$54</c:f>
              <c:numCache/>
            </c:numRef>
          </c:val>
        </c:ser>
        <c:overlap val="100"/>
        <c:axId val="958711"/>
        <c:axId val="8628400"/>
      </c:bar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58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9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Consumption and Non-OPEC Production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1445"/>
          <c:w val="0.802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World Oil Consumption (left axis)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66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Fig9!$A$39:$A$58</c:f>
              <c:strCache/>
            </c:strRef>
          </c:cat>
          <c:val>
            <c:numRef>
              <c:f>Fig9!$G$39:$G$58</c:f>
              <c:numCache/>
            </c:numRef>
          </c:val>
        </c:ser>
        <c:ser>
          <c:idx val="1"/>
          <c:order val="1"/>
          <c:tx>
            <c:v>Non-OPEC Production* (left axis)</c:v>
          </c:tx>
          <c:spPr>
            <a:gradFill rotWithShape="1">
              <a:gsLst>
                <a:gs pos="0">
                  <a:srgbClr val="3366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Fig9!$A$39:$A$58</c:f>
              <c:strCache/>
            </c:strRef>
          </c:cat>
          <c:val>
            <c:numRef>
              <c:f>Fig9!$F$39:$F$58</c:f>
              <c:numCache/>
            </c:numRef>
          </c:val>
        </c:ser>
        <c:axId val="10546737"/>
        <c:axId val="27811770"/>
      </c:barChart>
      <c:lineChart>
        <c:grouping val="standard"/>
        <c:varyColors val="0"/>
        <c:ser>
          <c:idx val="2"/>
          <c:order val="2"/>
          <c:tx>
            <c:v>WTI Crude Oil Price (right axis)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Fig9!$A$39:$A$58</c:f>
              <c:strCache/>
            </c:strRef>
          </c:cat>
          <c:val>
            <c:numRef>
              <c:f>Fig9!$H$39:$H$58</c:f>
              <c:numCache/>
            </c:numRef>
          </c:val>
          <c:smooth val="0"/>
        </c:ser>
        <c:axId val="48979339"/>
        <c:axId val="38160868"/>
      </c:lineChart>
      <c:scatterChart>
        <c:scatterStyle val="lineMarker"/>
        <c:varyColors val="0"/>
        <c:ser>
          <c:idx val="3"/>
          <c:order val="3"/>
          <c:tx>
            <c:strRef>
              <c:f>Fig9!$B$60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Fig9!$A$61:$A$62</c:f>
              <c:numCache/>
            </c:numRef>
          </c:xVal>
          <c:yVal>
            <c:numRef>
              <c:f>Fig9!$B$61:$B$62</c:f>
              <c:numCache/>
            </c:numRef>
          </c:yVal>
          <c:smooth val="0"/>
        </c:ser>
        <c:axId val="48979339"/>
        <c:axId val="38160868"/>
      </c:scatter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 val="autoZero"/>
        <c:auto val="0"/>
        <c:lblOffset val="100"/>
        <c:tickLblSkip val="4"/>
        <c:noMultiLvlLbl val="0"/>
      </c:catAx>
      <c:valAx>
        <c:axId val="27811770"/>
        <c:scaling>
          <c:orientation val="minMax"/>
          <c:max val="7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546737"/>
        <c:crossesAt val="1"/>
        <c:crossBetween val="between"/>
        <c:dispUnits/>
      </c:valAx>
      <c:valAx>
        <c:axId val="48979339"/>
        <c:scaling>
          <c:orientation val="minMax"/>
        </c:scaling>
        <c:axPos val="b"/>
        <c:delete val="1"/>
        <c:majorTickMark val="none"/>
        <c:minorTickMark val="none"/>
        <c:tickLblPos val="none"/>
        <c:crossAx val="38160868"/>
        <c:crossesAt val="70"/>
        <c:crossBetween val="midCat"/>
        <c:dispUnits/>
      </c:valAx>
      <c:valAx>
        <c:axId val="38160868"/>
        <c:scaling>
          <c:orientation val="minMax"/>
          <c:max val="7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
per
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979339"/>
        <c:crosses val="max"/>
        <c:crossBetween val="midCat"/>
        <c:dispUnits/>
        <c:majorUnit val="10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875"/>
          <c:y val="0.21125"/>
          <c:w val="0.4112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eia.doe.gov/" TargetMode="External" /><Relationship Id="rId3" Type="http://schemas.openxmlformats.org/officeDocument/2006/relationships/hyperlink" Target="http://www.eia.doe.gov/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eia.doe.gov/emeu/steo/pub/contents.html" TargetMode="External" /><Relationship Id="rId6" Type="http://schemas.openxmlformats.org/officeDocument/2006/relationships/hyperlink" Target="http://www.eia.doe.gov/emeu/steo/pub/contents.html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561975</xdr:colOff>
      <xdr:row>0</xdr:row>
      <xdr:rowOff>57150</xdr:rowOff>
    </xdr:from>
    <xdr:to>
      <xdr:col>1</xdr:col>
      <xdr:colOff>3705225</xdr:colOff>
      <xdr:row>2</xdr:row>
      <xdr:rowOff>76200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3714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2</xdr:row>
      <xdr:rowOff>57150</xdr:rowOff>
    </xdr:from>
    <xdr:to>
      <xdr:col>0</xdr:col>
      <xdr:colOff>514350</xdr:colOff>
      <xdr:row>4</xdr:row>
      <xdr:rowOff>123825</xdr:rowOff>
    </xdr:to>
    <xdr:pic>
      <xdr:nvPicPr>
        <xdr:cNvPr id="2" name="Picture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3810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0.16075</cdr:y>
    </cdr:from>
    <cdr:to>
      <cdr:x>0.581</cdr:x>
      <cdr:y>0.22525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666750"/>
          <a:ext cx="1704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Consumption</a:t>
          </a:r>
        </a:p>
      </cdr:txBody>
    </cdr:sp>
  </cdr:relSizeAnchor>
  <cdr:relSizeAnchor xmlns:cdr="http://schemas.openxmlformats.org/drawingml/2006/chartDrawing">
    <cdr:from>
      <cdr:x>0.2765</cdr:x>
      <cdr:y>0.18575</cdr:y>
    </cdr:from>
    <cdr:to>
      <cdr:x>0.318</cdr:x>
      <cdr:y>0.18575</cdr:y>
    </cdr:to>
    <cdr:sp>
      <cdr:nvSpPr>
        <cdr:cNvPr id="2" name="Line 2"/>
        <cdr:cNvSpPr>
          <a:spLocks/>
        </cdr:cNvSpPr>
      </cdr:nvSpPr>
      <cdr:spPr>
        <a:xfrm flipH="1">
          <a:off x="1847850" y="771525"/>
          <a:ext cx="276225" cy="0"/>
        </a:xfrm>
        <a:prstGeom prst="line">
          <a:avLst/>
        </a:prstGeom>
        <a:noFill/>
        <a:ln w="63500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0.3755</cdr:y>
    </cdr:from>
    <cdr:to>
      <cdr:x>0.64275</cdr:x>
      <cdr:y>0.4295</cdr:y>
    </cdr:to>
    <cdr:sp>
      <cdr:nvSpPr>
        <cdr:cNvPr id="3" name="TextBox 3"/>
        <cdr:cNvSpPr txBox="1">
          <a:spLocks noChangeArrowheads="1"/>
        </cdr:cNvSpPr>
      </cdr:nvSpPr>
      <cdr:spPr>
        <a:xfrm>
          <a:off x="3095625" y="1571625"/>
          <a:ext cx="1200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0.847</cdr:x>
      <cdr:y>0.0975</cdr:y>
    </cdr:from>
    <cdr:to>
      <cdr:x>0.89675</cdr:x>
      <cdr:y>0.3135</cdr:y>
    </cdr:to>
    <cdr:sp>
      <cdr:nvSpPr>
        <cdr:cNvPr id="4" name="Rectangle 6"/>
        <cdr:cNvSpPr>
          <a:spLocks/>
        </cdr:cNvSpPr>
      </cdr:nvSpPr>
      <cdr:spPr>
        <a:xfrm>
          <a:off x="5657850" y="400050"/>
          <a:ext cx="3333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0.9395</cdr:y>
    </cdr:from>
    <cdr:to>
      <cdr:x>0.4375</cdr:x>
      <cdr:y>0.99525</cdr:y>
    </cdr:to>
    <cdr:sp textlink="Fig5!$A$2">
      <cdr:nvSpPr>
        <cdr:cNvPr id="5" name="TextBox 8"/>
        <cdr:cNvSpPr txBox="1">
          <a:spLocks noChangeArrowheads="1"/>
        </cdr:cNvSpPr>
      </cdr:nvSpPr>
      <cdr:spPr>
        <a:xfrm>
          <a:off x="0" y="3933825"/>
          <a:ext cx="2924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03eeb7dd-d871-40d2-bb4a-dbba65bbe27f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0.85625</cdr:x>
      <cdr:y>0.9125</cdr:y>
    </cdr:from>
    <cdr:to>
      <cdr:x>1</cdr:x>
      <cdr:y>0.992</cdr:y>
    </cdr:to>
    <cdr:pic>
      <cdr:nvPicPr>
        <cdr:cNvPr id="6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24525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0.69575</cdr:x>
      <cdr:y>0.13125</cdr:y>
    </cdr:from>
    <cdr:to>
      <cdr:x>0.82125</cdr:x>
      <cdr:y>0.1875</cdr:y>
    </cdr:to>
    <cdr:sp>
      <cdr:nvSpPr>
        <cdr:cNvPr id="7" name="TextBox 12"/>
        <cdr:cNvSpPr txBox="1">
          <a:spLocks noChangeArrowheads="1"/>
        </cdr:cNvSpPr>
      </cdr:nvSpPr>
      <cdr:spPr>
        <a:xfrm>
          <a:off x="4648200" y="542925"/>
          <a:ext cx="838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0.64275</cdr:x>
      <cdr:y>0.403</cdr:y>
    </cdr:from>
    <cdr:to>
      <cdr:x>0.68775</cdr:x>
      <cdr:y>0.403</cdr:y>
    </cdr:to>
    <cdr:sp>
      <cdr:nvSpPr>
        <cdr:cNvPr id="8" name="Line 13"/>
        <cdr:cNvSpPr>
          <a:spLocks/>
        </cdr:cNvSpPr>
      </cdr:nvSpPr>
      <cdr:spPr>
        <a:xfrm>
          <a:off x="4295775" y="1685925"/>
          <a:ext cx="304800" cy="0"/>
        </a:xfrm>
        <a:prstGeom prst="line">
          <a:avLst/>
        </a:prstGeom>
        <a:noFill/>
        <a:ln w="63500" cmpd="sng">
          <a:solidFill>
            <a:srgbClr val="339966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</cdr:x>
      <cdr:y>0.4295</cdr:y>
    </cdr:from>
    <cdr:to>
      <cdr:x>0.14825</cdr:x>
      <cdr:y>0.75675</cdr:y>
    </cdr:to>
    <cdr:sp>
      <cdr:nvSpPr>
        <cdr:cNvPr id="9" name="Rectangle 20"/>
        <cdr:cNvSpPr>
          <a:spLocks/>
        </cdr:cNvSpPr>
      </cdr:nvSpPr>
      <cdr:spPr>
        <a:xfrm>
          <a:off x="695325" y="1790700"/>
          <a:ext cx="295275" cy="1371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</cdr:x>
      <cdr:y>0.448</cdr:y>
    </cdr:from>
    <cdr:to>
      <cdr:x>0.19125</cdr:x>
      <cdr:y>0.466</cdr:y>
    </cdr:to>
    <cdr:grpSp>
      <cdr:nvGrpSpPr>
        <cdr:cNvPr id="10" name="Group 15"/>
        <cdr:cNvGrpSpPr>
          <a:grpSpLocks/>
        </cdr:cNvGrpSpPr>
      </cdr:nvGrpSpPr>
      <cdr:grpSpPr>
        <a:xfrm>
          <a:off x="933450" y="1876425"/>
          <a:ext cx="342900" cy="76200"/>
          <a:chOff x="416" y="656"/>
          <a:chExt cx="29" cy="9"/>
        </a:xfrm>
        <a:solidFill>
          <a:srgbClr val="FFFFFF"/>
        </a:solidFill>
      </cdr:grpSpPr>
      <cdr:sp>
        <cdr:nvSpPr>
          <cdr:cNvPr id="11" name="AutoShape 16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7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8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0.93875</cdr:y>
    </cdr:from>
    <cdr:to>
      <cdr:x>0.41925</cdr:x>
      <cdr:y>0.983</cdr:y>
    </cdr:to>
    <cdr:sp textlink="Fig6!$A$2">
      <cdr:nvSpPr>
        <cdr:cNvPr id="1" name="TextBox 2"/>
        <cdr:cNvSpPr txBox="1">
          <a:spLocks noChangeArrowheads="1"/>
        </cdr:cNvSpPr>
      </cdr:nvSpPr>
      <cdr:spPr>
        <a:xfrm>
          <a:off x="0" y="3933825"/>
          <a:ext cx="2800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7022b971-090d-4d53-a236-86edf68e739e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0.1445</cdr:x>
      <cdr:y>0.83775</cdr:y>
    </cdr:from>
    <cdr:to>
      <cdr:x>0.85725</cdr:x>
      <cdr:y>0.93875</cdr:y>
    </cdr:to>
    <cdr:sp>
      <cdr:nvSpPr>
        <cdr:cNvPr id="2" name="TextBox 3"/>
        <cdr:cNvSpPr txBox="1">
          <a:spLocks noChangeArrowheads="1"/>
        </cdr:cNvSpPr>
      </cdr:nvSpPr>
      <cdr:spPr>
        <a:xfrm>
          <a:off x="962025" y="3505200"/>
          <a:ext cx="4762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1" u="none" baseline="0">
              <a:latin typeface="Arial"/>
              <a:ea typeface="Arial"/>
              <a:cs typeface="Arial"/>
            </a:rPr>
            <a:t>*   Countries belonging to Organization for Economic Cooperation and Development
**  Former Soviet Union</a:t>
          </a:r>
        </a:p>
      </cdr:txBody>
    </cdr:sp>
  </cdr:relSizeAnchor>
  <cdr:relSizeAnchor xmlns:cdr="http://schemas.openxmlformats.org/drawingml/2006/chartDrawing">
    <cdr:from>
      <cdr:x>0.60225</cdr:x>
      <cdr:y>0.2075</cdr:y>
    </cdr:from>
    <cdr:to>
      <cdr:x>0.72575</cdr:x>
      <cdr:y>0.256</cdr:y>
    </cdr:to>
    <cdr:sp>
      <cdr:nvSpPr>
        <cdr:cNvPr id="3" name="TextBox 4"/>
        <cdr:cNvSpPr txBox="1">
          <a:spLocks noChangeArrowheads="1"/>
        </cdr:cNvSpPr>
      </cdr:nvSpPr>
      <cdr:spPr>
        <a:xfrm>
          <a:off x="4019550" y="866775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0.84575</cdr:x>
      <cdr:y>0.91075</cdr:y>
    </cdr:from>
    <cdr:to>
      <cdr:x>0.9995</cdr:x>
      <cdr:y>0.99025</cdr:y>
    </cdr:to>
    <cdr:pic>
      <cdr:nvPicPr>
        <cdr:cNvPr id="4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0.9315</cdr:y>
    </cdr:from>
    <cdr:to>
      <cdr:x>0.45275</cdr:x>
      <cdr:y>0.99525</cdr:y>
    </cdr:to>
    <cdr:sp textlink="Fig7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3028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7dd08065-0138-408d-abca-9d64b4614070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0.8455</cdr:x>
      <cdr:y>0.91</cdr:y>
    </cdr:from>
    <cdr:to>
      <cdr:x>0.99925</cdr:x>
      <cdr:y>0.9895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0.608</cdr:x>
      <cdr:y>0.18025</cdr:y>
    </cdr:from>
    <cdr:to>
      <cdr:x>0.74375</cdr:x>
      <cdr:y>0.2265</cdr:y>
    </cdr:to>
    <cdr:sp>
      <cdr:nvSpPr>
        <cdr:cNvPr id="3" name="TextBox 3"/>
        <cdr:cNvSpPr txBox="1">
          <a:spLocks noChangeArrowheads="1"/>
        </cdr:cNvSpPr>
      </cdr:nvSpPr>
      <cdr:spPr>
        <a:xfrm>
          <a:off x="4057650" y="752475"/>
          <a:ext cx="904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0.93175</cdr:y>
    </cdr:from>
    <cdr:to>
      <cdr:x>0.43075</cdr:x>
      <cdr:y>0.99275</cdr:y>
    </cdr:to>
    <cdr:sp textlink="Fig8!$A$2">
      <cdr:nvSpPr>
        <cdr:cNvPr id="1" name="TextBox 2"/>
        <cdr:cNvSpPr txBox="1">
          <a:spLocks noChangeArrowheads="1"/>
        </cdr:cNvSpPr>
      </cdr:nvSpPr>
      <cdr:spPr>
        <a:xfrm>
          <a:off x="0" y="3895725"/>
          <a:ext cx="2876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e00baa35-da21-41cf-a5ab-06d5713bd493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0.84225</cdr:x>
      <cdr:y>0.91025</cdr:y>
    </cdr:from>
    <cdr:to>
      <cdr:x>0.996</cdr:x>
      <cdr:y>0.98975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2927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0.9415</cdr:y>
    </cdr:from>
    <cdr:to>
      <cdr:x>0.397</cdr:x>
      <cdr:y>0.99175</cdr:y>
    </cdr:to>
    <cdr:sp textlink="Fig9!$A$2">
      <cdr:nvSpPr>
        <cdr:cNvPr id="1" name="TextBox 1"/>
        <cdr:cNvSpPr txBox="1">
          <a:spLocks noChangeArrowheads="1"/>
        </cdr:cNvSpPr>
      </cdr:nvSpPr>
      <cdr:spPr>
        <a:xfrm>
          <a:off x="0" y="3943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96f7bdea-8d63-45ff-a576-65e6e3bce74b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0.83625</cdr:x>
      <cdr:y>0.9245</cdr:y>
    </cdr:from>
    <cdr:to>
      <cdr:x>0.99</cdr:x>
      <cdr:y>1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91175" y="38671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0.9315</cdr:y>
    </cdr:from>
    <cdr:to>
      <cdr:x>0.43575</cdr:x>
      <cdr:y>0.9925</cdr:y>
    </cdr:to>
    <cdr:sp textlink="Fig1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914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0f9547fd-b976-4d74-8fcd-0a85bd5632d9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0.84575</cdr:x>
      <cdr:y>0.90975</cdr:y>
    </cdr:from>
    <cdr:to>
      <cdr:x>0.9995</cdr:x>
      <cdr:y>0.98925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0.8025</cdr:x>
      <cdr:y>0.1535</cdr:y>
    </cdr:from>
    <cdr:to>
      <cdr:x>0.91825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638175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0.8545</cdr:x>
      <cdr:y>0.91625</cdr:y>
    </cdr:from>
    <cdr:to>
      <cdr:x>1</cdr:x>
      <cdr:y>0.99575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05475" y="38385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0.18175</cdr:x>
      <cdr:y>0.849</cdr:y>
    </cdr:from>
    <cdr:to>
      <cdr:x>0.84075</cdr:x>
      <cdr:y>0.899</cdr:y>
    </cdr:to>
    <cdr:sp textlink="Fig10!$A$49">
      <cdr:nvSpPr>
        <cdr:cNvPr id="3" name="TextBox 3"/>
        <cdr:cNvSpPr txBox="1">
          <a:spLocks noChangeArrowheads="1"/>
        </cdr:cNvSpPr>
      </cdr:nvSpPr>
      <cdr:spPr>
        <a:xfrm>
          <a:off x="1209675" y="3552825"/>
          <a:ext cx="441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faf2ab51-d7c6-4d83-9e90-d0777558524e}" type="TxLink">
            <a:rPr lang="en-US" cap="none" sz="875" b="0" i="1" u="none" baseline="0">
              <a:latin typeface="Arial"/>
              <a:ea typeface="Arial"/>
              <a:cs typeface="Arial"/>
            </a:rPr>
            <a:t>Note: Shaded area represents 1997-2007 average (2.9 million barrels per day)</a:t>
          </a:fld>
        </a:p>
      </cdr:txBody>
    </cdr:sp>
  </cdr:relSizeAnchor>
  <cdr:relSizeAnchor xmlns:cdr="http://schemas.openxmlformats.org/drawingml/2006/chartDrawing">
    <cdr:from>
      <cdr:x>0</cdr:x>
      <cdr:y>0.9385</cdr:y>
    </cdr:from>
    <cdr:to>
      <cdr:x>0.4355</cdr:x>
      <cdr:y>0.99775</cdr:y>
    </cdr:to>
    <cdr:sp textlink="Fig10!$A$2">
      <cdr:nvSpPr>
        <cdr:cNvPr id="4" name="TextBox 5"/>
        <cdr:cNvSpPr txBox="1">
          <a:spLocks noChangeArrowheads="1"/>
        </cdr:cNvSpPr>
      </cdr:nvSpPr>
      <cdr:spPr>
        <a:xfrm>
          <a:off x="0" y="3924300"/>
          <a:ext cx="2914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1b3f0157-8ea2-4cf3-b348-31d108534262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0.83825</cdr:y>
    </cdr:from>
    <cdr:to>
      <cdr:x>0.89975</cdr:x>
      <cdr:y>0.88825</cdr:y>
    </cdr:to>
    <cdr:sp>
      <cdr:nvSpPr>
        <cdr:cNvPr id="1" name="TextBox 2"/>
        <cdr:cNvSpPr txBox="1">
          <a:spLocks noChangeArrowheads="1"/>
        </cdr:cNvSpPr>
      </cdr:nvSpPr>
      <cdr:spPr>
        <a:xfrm>
          <a:off x="1009650" y="3505200"/>
          <a:ext cx="5010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1" u="none" baseline="0">
              <a:latin typeface="Arial"/>
              <a:ea typeface="Arial"/>
              <a:cs typeface="Arial"/>
            </a:rPr>
            <a:t>NOTE:  Colored band represents the 5-year minimum/maximum range for each month.</a:t>
          </a:r>
        </a:p>
      </cdr:txBody>
    </cdr:sp>
  </cdr:relSizeAnchor>
  <cdr:relSizeAnchor xmlns:cdr="http://schemas.openxmlformats.org/drawingml/2006/chartDrawing">
    <cdr:from>
      <cdr:x>0</cdr:x>
      <cdr:y>0.9415</cdr:y>
    </cdr:from>
    <cdr:to>
      <cdr:x>0.47425</cdr:x>
      <cdr:y>0.99025</cdr:y>
    </cdr:to>
    <cdr:sp textlink="Fig11!$A$2">
      <cdr:nvSpPr>
        <cdr:cNvPr id="2" name="TextBox 3"/>
        <cdr:cNvSpPr txBox="1">
          <a:spLocks noChangeArrowheads="1"/>
        </cdr:cNvSpPr>
      </cdr:nvSpPr>
      <cdr:spPr>
        <a:xfrm>
          <a:off x="0" y="3943350"/>
          <a:ext cx="3171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9d87d009-e3f7-4e50-9c7a-c7660b05390d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0.11125</cdr:x>
      <cdr:y>0.69675</cdr:y>
    </cdr:from>
    <cdr:to>
      <cdr:x>0.1655</cdr:x>
      <cdr:y>0.7855</cdr:y>
    </cdr:to>
    <cdr:sp>
      <cdr:nvSpPr>
        <cdr:cNvPr id="3" name="TextBox 4"/>
        <cdr:cNvSpPr txBox="1">
          <a:spLocks noChangeArrowheads="1"/>
        </cdr:cNvSpPr>
      </cdr:nvSpPr>
      <cdr:spPr>
        <a:xfrm>
          <a:off x="742950" y="2914650"/>
          <a:ext cx="36195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0.15075</cdr:x>
      <cdr:y>0.69025</cdr:y>
    </cdr:from>
    <cdr:to>
      <cdr:x>0.19425</cdr:x>
      <cdr:y>0.7095</cdr:y>
    </cdr:to>
    <cdr:grpSp>
      <cdr:nvGrpSpPr>
        <cdr:cNvPr id="4" name="Group 5"/>
        <cdr:cNvGrpSpPr>
          <a:grpSpLocks/>
        </cdr:cNvGrpSpPr>
      </cdr:nvGrpSpPr>
      <cdr:grpSpPr>
        <a:xfrm>
          <a:off x="1000125" y="2886075"/>
          <a:ext cx="295275" cy="76200"/>
          <a:chOff x="416" y="656"/>
          <a:chExt cx="29" cy="9"/>
        </a:xfrm>
        <a:solidFill>
          <a:srgbClr val="FFFFFF"/>
        </a:solidFill>
      </cdr:grpSpPr>
      <cdr:sp>
        <cdr:nvSpPr>
          <cdr:cNvPr id="5" name="AutoShape 6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0.8525</cdr:x>
      <cdr:y>0.91125</cdr:y>
    </cdr:from>
    <cdr:to>
      <cdr:x>1</cdr:x>
      <cdr:y>0.99075</cdr:y>
    </cdr:to>
    <cdr:pic>
      <cdr:nvPicPr>
        <cdr:cNvPr id="8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95950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0.54025</cdr:x>
      <cdr:y>0.59825</cdr:y>
    </cdr:from>
    <cdr:to>
      <cdr:x>0.601</cdr:x>
      <cdr:y>0.59825</cdr:y>
    </cdr:to>
    <cdr:sp>
      <cdr:nvSpPr>
        <cdr:cNvPr id="1" name="Line 2"/>
        <cdr:cNvSpPr>
          <a:spLocks/>
        </cdr:cNvSpPr>
      </cdr:nvSpPr>
      <cdr:spPr>
        <a:xfrm>
          <a:off x="3609975" y="2505075"/>
          <a:ext cx="4095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0.26525</cdr:x>
      <cdr:y>0.28625</cdr:y>
    </cdr:from>
    <cdr:to>
      <cdr:x>0.32375</cdr:x>
      <cdr:y>0.28625</cdr:y>
    </cdr:to>
    <cdr:sp>
      <cdr:nvSpPr>
        <cdr:cNvPr id="2" name="Line 3"/>
        <cdr:cNvSpPr>
          <a:spLocks/>
        </cdr:cNvSpPr>
      </cdr:nvSpPr>
      <cdr:spPr>
        <a:xfrm flipV="1">
          <a:off x="1771650" y="1190625"/>
          <a:ext cx="390525" cy="0"/>
        </a:xfrm>
        <a:prstGeom prst="line">
          <a:avLst/>
        </a:prstGeom>
        <a:noFill/>
        <a:ln w="7620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0.26525</cdr:x>
      <cdr:y>0.4385</cdr:y>
    </cdr:from>
    <cdr:to>
      <cdr:x>0.32375</cdr:x>
      <cdr:y>0.4385</cdr:y>
    </cdr:to>
    <cdr:sp>
      <cdr:nvSpPr>
        <cdr:cNvPr id="3" name="Line 4"/>
        <cdr:cNvSpPr>
          <a:spLocks/>
        </cdr:cNvSpPr>
      </cdr:nvSpPr>
      <cdr:spPr>
        <a:xfrm flipV="1">
          <a:off x="1771650" y="1828800"/>
          <a:ext cx="390525" cy="0"/>
        </a:xfrm>
        <a:prstGeom prst="line">
          <a:avLst/>
        </a:prstGeom>
        <a:noFill/>
        <a:ln w="76200" cmpd="sng">
          <a:solidFill>
            <a:srgbClr val="008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0.32375</cdr:x>
      <cdr:y>0.26225</cdr:y>
    </cdr:from>
    <cdr:to>
      <cdr:x>0.5915</cdr:x>
      <cdr:y>0.3185</cdr:y>
    </cdr:to>
    <cdr:sp>
      <cdr:nvSpPr>
        <cdr:cNvPr id="4" name="TextBox 5"/>
        <cdr:cNvSpPr txBox="1">
          <a:spLocks noChangeArrowheads="1"/>
        </cdr:cNvSpPr>
      </cdr:nvSpPr>
      <cdr:spPr>
        <a:xfrm>
          <a:off x="2162175" y="1095375"/>
          <a:ext cx="1790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Lower 48 Production</a:t>
          </a:r>
        </a:p>
      </cdr:txBody>
    </cdr:sp>
  </cdr:relSizeAnchor>
  <cdr:relSizeAnchor xmlns:cdr="http://schemas.openxmlformats.org/drawingml/2006/chartDrawing">
    <cdr:from>
      <cdr:x>0.323</cdr:x>
      <cdr:y>0.4145</cdr:y>
    </cdr:from>
    <cdr:to>
      <cdr:x>0.5745</cdr:x>
      <cdr:y>0.47075</cdr:y>
    </cdr:to>
    <cdr:sp>
      <cdr:nvSpPr>
        <cdr:cNvPr id="5" name="TextBox 6"/>
        <cdr:cNvSpPr txBox="1">
          <a:spLocks noChangeArrowheads="1"/>
        </cdr:cNvSpPr>
      </cdr:nvSpPr>
      <cdr:spPr>
        <a:xfrm>
          <a:off x="2152650" y="1733550"/>
          <a:ext cx="1685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Alaska Production</a:t>
          </a:r>
        </a:p>
      </cdr:txBody>
    </cdr:sp>
  </cdr:relSizeAnchor>
  <cdr:relSizeAnchor xmlns:cdr="http://schemas.openxmlformats.org/drawingml/2006/chartDrawing">
    <cdr:from>
      <cdr:x>0.28425</cdr:x>
      <cdr:y>0.56925</cdr:y>
    </cdr:from>
    <cdr:to>
      <cdr:x>0.54025</cdr:x>
      <cdr:y>0.625</cdr:y>
    </cdr:to>
    <cdr:sp>
      <cdr:nvSpPr>
        <cdr:cNvPr id="6" name="TextBox 7"/>
        <cdr:cNvSpPr txBox="1">
          <a:spLocks noChangeArrowheads="1"/>
        </cdr:cNvSpPr>
      </cdr:nvSpPr>
      <cdr:spPr>
        <a:xfrm>
          <a:off x="1895475" y="2381250"/>
          <a:ext cx="1714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U.S. Annual Growth</a:t>
          </a:r>
        </a:p>
      </cdr:txBody>
    </cdr:sp>
  </cdr:relSizeAnchor>
  <cdr:relSizeAnchor xmlns:cdr="http://schemas.openxmlformats.org/drawingml/2006/chartDrawing">
    <cdr:from>
      <cdr:x>0.84025</cdr:x>
      <cdr:y>0.102</cdr:y>
    </cdr:from>
    <cdr:to>
      <cdr:x>0.90575</cdr:x>
      <cdr:y>0.45875</cdr:y>
    </cdr:to>
    <cdr:sp>
      <cdr:nvSpPr>
        <cdr:cNvPr id="7" name="Rectangle 8"/>
        <cdr:cNvSpPr>
          <a:spLocks/>
        </cdr:cNvSpPr>
      </cdr:nvSpPr>
      <cdr:spPr>
        <a:xfrm>
          <a:off x="5610225" y="419100"/>
          <a:ext cx="438150" cy="1495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0.5995</cdr:y>
    </cdr:from>
    <cdr:to>
      <cdr:x>0.1305</cdr:x>
      <cdr:y>0.83125</cdr:y>
    </cdr:to>
    <cdr:sp>
      <cdr:nvSpPr>
        <cdr:cNvPr id="8" name="Rectangle 9"/>
        <cdr:cNvSpPr>
          <a:spLocks/>
        </cdr:cNvSpPr>
      </cdr:nvSpPr>
      <cdr:spPr>
        <a:xfrm>
          <a:off x="666750" y="2505075"/>
          <a:ext cx="200025" cy="971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0.93125</cdr:y>
    </cdr:from>
    <cdr:to>
      <cdr:x>0.40675</cdr:x>
      <cdr:y>0.9905</cdr:y>
    </cdr:to>
    <cdr:sp textlink="Fig12!$A$2">
      <cdr:nvSpPr>
        <cdr:cNvPr id="9" name="TextBox 10"/>
        <cdr:cNvSpPr txBox="1">
          <a:spLocks noChangeArrowheads="1"/>
        </cdr:cNvSpPr>
      </cdr:nvSpPr>
      <cdr:spPr>
        <a:xfrm>
          <a:off x="0" y="3895725"/>
          <a:ext cx="2724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12a18413-aa82-4e5a-902b-92a552058a50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0.8315</cdr:x>
      <cdr:y>0.90975</cdr:y>
    </cdr:from>
    <cdr:to>
      <cdr:x>0.98525</cdr:x>
      <cdr:y>0.98925</cdr:y>
    </cdr:to>
    <cdr:pic>
      <cdr:nvPicPr>
        <cdr:cNvPr id="10" name="Picture 1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5307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0.7125</cdr:x>
      <cdr:y>0.1255</cdr:y>
    </cdr:from>
    <cdr:to>
      <cdr:x>0.831</cdr:x>
      <cdr:y>0.175</cdr:y>
    </cdr:to>
    <cdr:sp>
      <cdr:nvSpPr>
        <cdr:cNvPr id="11" name="TextBox 14"/>
        <cdr:cNvSpPr txBox="1">
          <a:spLocks noChangeArrowheads="1"/>
        </cdr:cNvSpPr>
      </cdr:nvSpPr>
      <cdr:spPr>
        <a:xfrm>
          <a:off x="4762500" y="523875"/>
          <a:ext cx="790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0.9375</cdr:y>
    </cdr:from>
    <cdr:to>
      <cdr:x>0.43925</cdr:x>
      <cdr:y>0.9905</cdr:y>
    </cdr:to>
    <cdr:sp textlink="Fig13!$A$2">
      <cdr:nvSpPr>
        <cdr:cNvPr id="1" name="TextBox 1"/>
        <cdr:cNvSpPr txBox="1">
          <a:spLocks noChangeArrowheads="1"/>
        </cdr:cNvSpPr>
      </cdr:nvSpPr>
      <cdr:spPr>
        <a:xfrm>
          <a:off x="0" y="3924300"/>
          <a:ext cx="2933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6decf371-c01c-4ffb-8765-e7c1be4fd330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0.064</cdr:x>
      <cdr:y>0.85175</cdr:y>
    </cdr:from>
    <cdr:to>
      <cdr:x>0.913</cdr:x>
      <cdr:y>0.904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3562350"/>
          <a:ext cx="5676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NOTE:  Colored band represents "normal" range published in EIA Weekly Petroleum Status Report, Appendix A.
</a:t>
          </a:r>
        </a:p>
      </cdr:txBody>
    </cdr:sp>
  </cdr:relSizeAnchor>
  <cdr:relSizeAnchor xmlns:cdr="http://schemas.openxmlformats.org/drawingml/2006/chartDrawing">
    <cdr:from>
      <cdr:x>0.12525</cdr:x>
      <cdr:y>0.68575</cdr:y>
    </cdr:from>
    <cdr:to>
      <cdr:x>0.1695</cdr:x>
      <cdr:y>0.79475</cdr:y>
    </cdr:to>
    <cdr:sp>
      <cdr:nvSpPr>
        <cdr:cNvPr id="3" name="TextBox 4"/>
        <cdr:cNvSpPr txBox="1">
          <a:spLocks noChangeArrowheads="1"/>
        </cdr:cNvSpPr>
      </cdr:nvSpPr>
      <cdr:spPr>
        <a:xfrm>
          <a:off x="828675" y="2867025"/>
          <a:ext cx="295275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0.166</cdr:x>
      <cdr:y>0.6935</cdr:y>
    </cdr:from>
    <cdr:to>
      <cdr:x>0.2135</cdr:x>
      <cdr:y>0.71525</cdr:y>
    </cdr:to>
    <cdr:grpSp>
      <cdr:nvGrpSpPr>
        <cdr:cNvPr id="4" name="Group 5"/>
        <cdr:cNvGrpSpPr>
          <a:grpSpLocks/>
        </cdr:cNvGrpSpPr>
      </cdr:nvGrpSpPr>
      <cdr:grpSpPr>
        <a:xfrm>
          <a:off x="1104900" y="2905125"/>
          <a:ext cx="314325" cy="95250"/>
          <a:chOff x="416" y="656"/>
          <a:chExt cx="29" cy="9"/>
        </a:xfrm>
        <a:solidFill>
          <a:srgbClr val="FFFFFF"/>
        </a:solidFill>
      </cdr:grpSpPr>
      <cdr:sp>
        <cdr:nvSpPr>
          <cdr:cNvPr id="5" name="AutoShape 6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0.847</cdr:x>
      <cdr:y>0.9075</cdr:y>
    </cdr:from>
    <cdr:to>
      <cdr:x>1</cdr:x>
      <cdr:y>0.987</cdr:y>
    </cdr:to>
    <cdr:pic>
      <cdr:nvPicPr>
        <cdr:cNvPr id="8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0.93725</cdr:y>
    </cdr:from>
    <cdr:to>
      <cdr:x>0.4225</cdr:x>
      <cdr:y>0.98275</cdr:y>
    </cdr:to>
    <cdr:sp textlink="Fig14!$A$2">
      <cdr:nvSpPr>
        <cdr:cNvPr id="1" name="TextBox 2"/>
        <cdr:cNvSpPr txBox="1">
          <a:spLocks noChangeArrowheads="1"/>
        </cdr:cNvSpPr>
      </cdr:nvSpPr>
      <cdr:spPr>
        <a:xfrm>
          <a:off x="0" y="3924300"/>
          <a:ext cx="2828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bc716292-0327-4c6a-9c61-8ecba145ef9e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0.245</cdr:x>
      <cdr:y>0.864</cdr:y>
    </cdr:from>
    <cdr:to>
      <cdr:x>0.83425</cdr:x>
      <cdr:y>0.927</cdr:y>
    </cdr:to>
    <cdr:sp>
      <cdr:nvSpPr>
        <cdr:cNvPr id="2" name="TextBox 3"/>
        <cdr:cNvSpPr txBox="1">
          <a:spLocks noChangeArrowheads="1"/>
        </cdr:cNvSpPr>
      </cdr:nvSpPr>
      <cdr:spPr>
        <a:xfrm>
          <a:off x="1628775" y="3619500"/>
          <a:ext cx="3943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1" u="none" baseline="0">
              <a:latin typeface="Arial"/>
              <a:ea typeface="Arial"/>
              <a:cs typeface="Arial"/>
            </a:rPr>
            <a:t>Note: Percent change labels refer to total petroleum products growth</a:t>
          </a:r>
        </a:p>
      </cdr:txBody>
    </cdr:sp>
  </cdr:relSizeAnchor>
  <cdr:relSizeAnchor xmlns:cdr="http://schemas.openxmlformats.org/drawingml/2006/chartDrawing">
    <cdr:from>
      <cdr:x>0.29025</cdr:x>
      <cdr:y>0.291</cdr:y>
    </cdr:from>
    <cdr:to>
      <cdr:x>0.36825</cdr:x>
      <cdr:y>0.33775</cdr:y>
    </cdr:to>
    <cdr:sp textlink="Fig14!$I$39">
      <cdr:nvSpPr>
        <cdr:cNvPr id="3" name="TextBox 4"/>
        <cdr:cNvSpPr txBox="1">
          <a:spLocks noChangeArrowheads="1"/>
        </cdr:cNvSpPr>
      </cdr:nvSpPr>
      <cdr:spPr>
        <a:xfrm>
          <a:off x="1933575" y="12192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e03ce82-7217-4b76-bb5e-fb5369320beb}" type="TxLink">
            <a:rPr lang="en-US" cap="none" sz="1200" b="1" i="0" u="none" baseline="0">
              <a:latin typeface="Arial"/>
              <a:ea typeface="Arial"/>
              <a:cs typeface="Arial"/>
            </a:rPr>
            <a:t>0.0%</a:t>
          </a:fld>
        </a:p>
      </cdr:txBody>
    </cdr:sp>
  </cdr:relSizeAnchor>
  <cdr:relSizeAnchor xmlns:cdr="http://schemas.openxmlformats.org/drawingml/2006/chartDrawing">
    <cdr:from>
      <cdr:x>0.51475</cdr:x>
      <cdr:y>0.291</cdr:y>
    </cdr:from>
    <cdr:to>
      <cdr:x>0.59075</cdr:x>
      <cdr:y>0.33775</cdr:y>
    </cdr:to>
    <cdr:sp textlink="Fig14!$J$39">
      <cdr:nvSpPr>
        <cdr:cNvPr id="4" name="TextBox 5"/>
        <cdr:cNvSpPr txBox="1">
          <a:spLocks noChangeArrowheads="1"/>
        </cdr:cNvSpPr>
      </cdr:nvSpPr>
      <cdr:spPr>
        <a:xfrm>
          <a:off x="3438525" y="1219200"/>
          <a:ext cx="504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372ded9-b249-47c1-a91f-165631f1ad06}" type="TxLink">
            <a:rPr lang="en-US" cap="none" sz="1200" b="1" i="0" u="none" baseline="0">
              <a:latin typeface="Arial"/>
              <a:ea typeface="Arial"/>
              <a:cs typeface="Arial"/>
            </a:rPr>
            <a:t>-3.0%</a:t>
          </a:fld>
        </a:p>
      </cdr:txBody>
    </cdr:sp>
  </cdr:relSizeAnchor>
  <cdr:relSizeAnchor xmlns:cdr="http://schemas.openxmlformats.org/drawingml/2006/chartDrawing">
    <cdr:from>
      <cdr:x>0.717</cdr:x>
      <cdr:y>0.29</cdr:y>
    </cdr:from>
    <cdr:to>
      <cdr:x>0.80575</cdr:x>
      <cdr:y>0.33775</cdr:y>
    </cdr:to>
    <cdr:sp textlink="Fig14!$K$39">
      <cdr:nvSpPr>
        <cdr:cNvPr id="5" name="TextBox 6"/>
        <cdr:cNvSpPr txBox="1">
          <a:spLocks noChangeArrowheads="1"/>
        </cdr:cNvSpPr>
      </cdr:nvSpPr>
      <cdr:spPr>
        <a:xfrm>
          <a:off x="4791075" y="1209675"/>
          <a:ext cx="590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e6e71ff-0e28-48f4-83d7-a043d3aabe75}" type="TxLink">
            <a:rPr lang="en-US" cap="none" sz="1200" b="1" i="0" u="none" baseline="0">
              <a:latin typeface="Arial"/>
              <a:ea typeface="Arial"/>
              <a:cs typeface="Arial"/>
            </a:rPr>
            <a:t>-0.4%</a:t>
          </a:fld>
        </a:p>
      </cdr:txBody>
    </cdr:sp>
  </cdr:relSizeAnchor>
  <cdr:relSizeAnchor xmlns:cdr="http://schemas.openxmlformats.org/drawingml/2006/chartDrawing">
    <cdr:from>
      <cdr:x>0.603</cdr:x>
      <cdr:y>0.196</cdr:y>
    </cdr:from>
    <cdr:to>
      <cdr:x>0.72575</cdr:x>
      <cdr:y>0.24375</cdr:y>
    </cdr:to>
    <cdr:sp>
      <cdr:nvSpPr>
        <cdr:cNvPr id="6" name="TextBox 7"/>
        <cdr:cNvSpPr txBox="1">
          <a:spLocks noChangeArrowheads="1"/>
        </cdr:cNvSpPr>
      </cdr:nvSpPr>
      <cdr:spPr>
        <a:xfrm>
          <a:off x="4029075" y="819150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0.84575</cdr:x>
      <cdr:y>0.915</cdr:y>
    </cdr:from>
    <cdr:to>
      <cdr:x>0.9995</cdr:x>
      <cdr:y>0.9945</cdr:y>
    </cdr:to>
    <cdr:pic>
      <cdr:nvPicPr>
        <cdr:cNvPr id="7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290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0.8645</cdr:y>
    </cdr:from>
    <cdr:to>
      <cdr:x>0.91</cdr:x>
      <cdr:y>0.9095</cdr:y>
    </cdr:to>
    <cdr:sp>
      <cdr:nvSpPr>
        <cdr:cNvPr id="1" name="TextBox 2"/>
        <cdr:cNvSpPr txBox="1">
          <a:spLocks noChangeArrowheads="1"/>
        </cdr:cNvSpPr>
      </cdr:nvSpPr>
      <cdr:spPr>
        <a:xfrm>
          <a:off x="571500" y="3619500"/>
          <a:ext cx="5505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NOTE:  Colored bands represent "normal" range published in EIA Weekly Petroleum Status Report, Appendix A.</a:t>
          </a:r>
        </a:p>
      </cdr:txBody>
    </cdr:sp>
  </cdr:relSizeAnchor>
  <cdr:relSizeAnchor xmlns:cdr="http://schemas.openxmlformats.org/drawingml/2006/chartDrawing">
    <cdr:from>
      <cdr:x>0.2365</cdr:x>
      <cdr:y>0.18625</cdr:y>
    </cdr:from>
    <cdr:to>
      <cdr:x>0.638</cdr:x>
      <cdr:y>0.24325</cdr:y>
    </cdr:to>
    <cdr:sp>
      <cdr:nvSpPr>
        <cdr:cNvPr id="2" name="TextBox 3"/>
        <cdr:cNvSpPr txBox="1">
          <a:spLocks noChangeArrowheads="1"/>
        </cdr:cNvSpPr>
      </cdr:nvSpPr>
      <cdr:spPr>
        <a:xfrm>
          <a:off x="1581150" y="771525"/>
          <a:ext cx="2686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Motor Gasoline Inventory</a:t>
          </a:r>
        </a:p>
      </cdr:txBody>
    </cdr:sp>
  </cdr:relSizeAnchor>
  <cdr:relSizeAnchor xmlns:cdr="http://schemas.openxmlformats.org/drawingml/2006/chartDrawing">
    <cdr:from>
      <cdr:x>0.24075</cdr:x>
      <cdr:y>0.4385</cdr:y>
    </cdr:from>
    <cdr:to>
      <cdr:x>0.6125</cdr:x>
      <cdr:y>0.48575</cdr:y>
    </cdr:to>
    <cdr:sp>
      <cdr:nvSpPr>
        <cdr:cNvPr id="3" name="TextBox 4"/>
        <cdr:cNvSpPr txBox="1">
          <a:spLocks noChangeArrowheads="1"/>
        </cdr:cNvSpPr>
      </cdr:nvSpPr>
      <cdr:spPr>
        <a:xfrm>
          <a:off x="1609725" y="1828800"/>
          <a:ext cx="2486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Distillate Fuel Inventory</a:t>
          </a:r>
        </a:p>
      </cdr:txBody>
    </cdr:sp>
  </cdr:relSizeAnchor>
  <cdr:relSizeAnchor xmlns:cdr="http://schemas.openxmlformats.org/drawingml/2006/chartDrawing">
    <cdr:from>
      <cdr:x>0</cdr:x>
      <cdr:y>0.93225</cdr:y>
    </cdr:from>
    <cdr:to>
      <cdr:x>0.45475</cdr:x>
      <cdr:y>0.98175</cdr:y>
    </cdr:to>
    <cdr:sp textlink="Fig15!$A$2">
      <cdr:nvSpPr>
        <cdr:cNvPr id="4" name="TextBox 5"/>
        <cdr:cNvSpPr txBox="1">
          <a:spLocks noChangeArrowheads="1"/>
        </cdr:cNvSpPr>
      </cdr:nvSpPr>
      <cdr:spPr>
        <a:xfrm>
          <a:off x="0" y="3905250"/>
          <a:ext cx="3038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3bf2af94-f5b7-46b1-a66c-b9147ecb5f45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0.11</cdr:x>
      <cdr:y>0.6945</cdr:y>
    </cdr:from>
    <cdr:to>
      <cdr:x>0.16425</cdr:x>
      <cdr:y>0.8195</cdr:y>
    </cdr:to>
    <cdr:sp>
      <cdr:nvSpPr>
        <cdr:cNvPr id="5" name="TextBox 6"/>
        <cdr:cNvSpPr txBox="1">
          <a:spLocks noChangeArrowheads="1"/>
        </cdr:cNvSpPr>
      </cdr:nvSpPr>
      <cdr:spPr>
        <a:xfrm>
          <a:off x="733425" y="2905125"/>
          <a:ext cx="36195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0.14775</cdr:x>
      <cdr:y>0.719</cdr:y>
    </cdr:from>
    <cdr:to>
      <cdr:x>0.19925</cdr:x>
      <cdr:y>0.73675</cdr:y>
    </cdr:to>
    <cdr:grpSp>
      <cdr:nvGrpSpPr>
        <cdr:cNvPr id="6" name="Group 7"/>
        <cdr:cNvGrpSpPr>
          <a:grpSpLocks/>
        </cdr:cNvGrpSpPr>
      </cdr:nvGrpSpPr>
      <cdr:grpSpPr>
        <a:xfrm>
          <a:off x="981075" y="3009900"/>
          <a:ext cx="342900" cy="76200"/>
          <a:chOff x="416" y="656"/>
          <a:chExt cx="29" cy="9"/>
        </a:xfrm>
        <a:solidFill>
          <a:srgbClr val="FFFFFF"/>
        </a:solidFill>
      </cdr:grpSpPr>
      <cdr:sp>
        <cdr:nvSpPr>
          <cdr:cNvPr id="7" name="AutoShape 8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9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10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0.84075</cdr:x>
      <cdr:y>0.921</cdr:y>
    </cdr:from>
    <cdr:to>
      <cdr:x>0.9945</cdr:x>
      <cdr:y>1</cdr:y>
    </cdr:to>
    <cdr:pic>
      <cdr:nvPicPr>
        <cdr:cNvPr id="10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19750" y="38576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0.93075</cdr:y>
    </cdr:from>
    <cdr:to>
      <cdr:x>0.401</cdr:x>
      <cdr:y>0.99025</cdr:y>
    </cdr:to>
    <cdr:sp textlink="Fig16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686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434671c9-ab4d-4665-9e73-b9d87f838671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0.58125</cdr:x>
      <cdr:y>0.4455</cdr:y>
    </cdr:from>
    <cdr:to>
      <cdr:x>0.64</cdr:x>
      <cdr:y>0.4455</cdr:y>
    </cdr:to>
    <cdr:sp>
      <cdr:nvSpPr>
        <cdr:cNvPr id="2" name="Line 3"/>
        <cdr:cNvSpPr>
          <a:spLocks/>
        </cdr:cNvSpPr>
      </cdr:nvSpPr>
      <cdr:spPr>
        <a:xfrm>
          <a:off x="3886200" y="1866900"/>
          <a:ext cx="3905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0.3565</cdr:x>
      <cdr:y>0.20675</cdr:y>
    </cdr:from>
    <cdr:to>
      <cdr:x>0.4145</cdr:x>
      <cdr:y>0.20675</cdr:y>
    </cdr:to>
    <cdr:sp>
      <cdr:nvSpPr>
        <cdr:cNvPr id="3" name="Line 4"/>
        <cdr:cNvSpPr>
          <a:spLocks/>
        </cdr:cNvSpPr>
      </cdr:nvSpPr>
      <cdr:spPr>
        <a:xfrm flipV="1">
          <a:off x="2381250" y="857250"/>
          <a:ext cx="390525" cy="0"/>
        </a:xfrm>
        <a:prstGeom prst="line">
          <a:avLst/>
        </a:prstGeom>
        <a:noFill/>
        <a:ln w="7620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0.181</cdr:y>
    </cdr:from>
    <cdr:to>
      <cdr:x>0.59075</cdr:x>
      <cdr:y>0.2365</cdr:y>
    </cdr:to>
    <cdr:sp>
      <cdr:nvSpPr>
        <cdr:cNvPr id="4" name="TextBox 5"/>
        <cdr:cNvSpPr txBox="1">
          <a:spLocks noChangeArrowheads="1"/>
        </cdr:cNvSpPr>
      </cdr:nvSpPr>
      <cdr:spPr>
        <a:xfrm>
          <a:off x="2809875" y="752475"/>
          <a:ext cx="113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0.38825</cdr:x>
      <cdr:y>0.427</cdr:y>
    </cdr:from>
    <cdr:to>
      <cdr:x>0.5765</cdr:x>
      <cdr:y>0.4885</cdr:y>
    </cdr:to>
    <cdr:sp>
      <cdr:nvSpPr>
        <cdr:cNvPr id="5" name="TextBox 6"/>
        <cdr:cNvSpPr txBox="1">
          <a:spLocks noChangeArrowheads="1"/>
        </cdr:cNvSpPr>
      </cdr:nvSpPr>
      <cdr:spPr>
        <a:xfrm>
          <a:off x="2590800" y="1781175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0.15</cdr:x>
      <cdr:y>0.42225</cdr:y>
    </cdr:from>
    <cdr:to>
      <cdr:x>0.19175</cdr:x>
      <cdr:y>0.442</cdr:y>
    </cdr:to>
    <cdr:grpSp>
      <cdr:nvGrpSpPr>
        <cdr:cNvPr id="6" name="Group 11"/>
        <cdr:cNvGrpSpPr>
          <a:grpSpLocks/>
        </cdr:cNvGrpSpPr>
      </cdr:nvGrpSpPr>
      <cdr:grpSpPr>
        <a:xfrm>
          <a:off x="1000125" y="1762125"/>
          <a:ext cx="276225" cy="85725"/>
          <a:chOff x="416" y="656"/>
          <a:chExt cx="29" cy="9"/>
        </a:xfrm>
        <a:solidFill>
          <a:srgbClr val="FFFFFF"/>
        </a:solidFill>
      </cdr:grpSpPr>
      <cdr:sp>
        <cdr:nvSpPr>
          <cdr:cNvPr id="7" name="AutoShape 12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13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14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0.73725</cdr:x>
      <cdr:y>0.1295</cdr:y>
    </cdr:from>
    <cdr:to>
      <cdr:x>0.858</cdr:x>
      <cdr:y>0.179</cdr:y>
    </cdr:to>
    <cdr:sp>
      <cdr:nvSpPr>
        <cdr:cNvPr id="10" name="TextBox 15"/>
        <cdr:cNvSpPr txBox="1">
          <a:spLocks noChangeArrowheads="1"/>
        </cdr:cNvSpPr>
      </cdr:nvSpPr>
      <cdr:spPr>
        <a:xfrm>
          <a:off x="4924425" y="53340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0.823</cdr:x>
      <cdr:y>0.91</cdr:y>
    </cdr:from>
    <cdr:to>
      <cdr:x>0.97675</cdr:x>
      <cdr:y>0.9895</cdr:y>
    </cdr:to>
    <cdr:pic>
      <cdr:nvPicPr>
        <cdr:cNvPr id="11" name="Picture 1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4959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0.8585</cdr:x>
      <cdr:y>0.09525</cdr:y>
    </cdr:from>
    <cdr:to>
      <cdr:x>0.92125</cdr:x>
      <cdr:y>0.41125</cdr:y>
    </cdr:to>
    <cdr:sp>
      <cdr:nvSpPr>
        <cdr:cNvPr id="12" name="Rectangle 23"/>
        <cdr:cNvSpPr>
          <a:spLocks/>
        </cdr:cNvSpPr>
      </cdr:nvSpPr>
      <cdr:spPr>
        <a:xfrm>
          <a:off x="5734050" y="390525"/>
          <a:ext cx="419100" cy="1323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0.411</cdr:y>
    </cdr:from>
    <cdr:to>
      <cdr:x>0.154</cdr:x>
      <cdr:y>0.82475</cdr:y>
    </cdr:to>
    <cdr:sp>
      <cdr:nvSpPr>
        <cdr:cNvPr id="13" name="Rectangle 24"/>
        <cdr:cNvSpPr>
          <a:spLocks/>
        </cdr:cNvSpPr>
      </cdr:nvSpPr>
      <cdr:spPr>
        <a:xfrm>
          <a:off x="781050" y="1714500"/>
          <a:ext cx="247650" cy="1733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0.9295</cdr:y>
    </cdr:from>
    <cdr:to>
      <cdr:x>0.43175</cdr:x>
      <cdr:y>0.99</cdr:y>
    </cdr:to>
    <cdr:sp textlink="Fig17!$A$2">
      <cdr:nvSpPr>
        <cdr:cNvPr id="1" name="TextBox 2"/>
        <cdr:cNvSpPr txBox="1">
          <a:spLocks noChangeArrowheads="1"/>
        </cdr:cNvSpPr>
      </cdr:nvSpPr>
      <cdr:spPr>
        <a:xfrm>
          <a:off x="0" y="3886200"/>
          <a:ext cx="2886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9a107704-76ca-40bc-879e-88fd6b4305c1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0.84825</cdr:x>
      <cdr:y>0.90825</cdr:y>
    </cdr:from>
    <cdr:to>
      <cdr:x>1</cdr:x>
      <cdr:y>0.98775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67375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0.57375</cdr:x>
      <cdr:y>0.18725</cdr:y>
    </cdr:from>
    <cdr:to>
      <cdr:x>0.706</cdr:x>
      <cdr:y>0.236</cdr:y>
    </cdr:to>
    <cdr:sp>
      <cdr:nvSpPr>
        <cdr:cNvPr id="1" name="TextBox 2"/>
        <cdr:cNvSpPr txBox="1">
          <a:spLocks noChangeArrowheads="1"/>
        </cdr:cNvSpPr>
      </cdr:nvSpPr>
      <cdr:spPr>
        <a:xfrm>
          <a:off x="3829050" y="781050"/>
          <a:ext cx="885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</cdr:x>
      <cdr:y>0.9275</cdr:y>
    </cdr:from>
    <cdr:to>
      <cdr:x>0.428</cdr:x>
      <cdr:y>0.9895</cdr:y>
    </cdr:to>
    <cdr:sp textlink="Fig18!$A$2">
      <cdr:nvSpPr>
        <cdr:cNvPr id="2" name="TextBox 3"/>
        <cdr:cNvSpPr txBox="1">
          <a:spLocks noChangeArrowheads="1"/>
        </cdr:cNvSpPr>
      </cdr:nvSpPr>
      <cdr:spPr>
        <a:xfrm>
          <a:off x="0" y="3886200"/>
          <a:ext cx="2857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73bceb78-f530-4e6d-adc3-774de6d18b00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0.83675</cdr:x>
      <cdr:y>0.90925</cdr:y>
    </cdr:from>
    <cdr:to>
      <cdr:x>0.9905</cdr:x>
      <cdr:y>0.98875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9117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0.93675</cdr:y>
    </cdr:from>
    <cdr:to>
      <cdr:x>0.43175</cdr:x>
      <cdr:y>0.9955</cdr:y>
    </cdr:to>
    <cdr:sp textlink="Fig19!$A$2">
      <cdr:nvSpPr>
        <cdr:cNvPr id="1" name="TextBox 2"/>
        <cdr:cNvSpPr txBox="1">
          <a:spLocks noChangeArrowheads="1"/>
        </cdr:cNvSpPr>
      </cdr:nvSpPr>
      <cdr:spPr>
        <a:xfrm>
          <a:off x="0" y="3924300"/>
          <a:ext cx="2886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f066059f-cdab-44ae-846a-5c0e20d0852e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0.84925</cdr:x>
      <cdr:y>0.9155</cdr:y>
    </cdr:from>
    <cdr:to>
      <cdr:x>1</cdr:x>
      <cdr:y>0.995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76900" y="38290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0.77025</cdr:x>
      <cdr:y>0.12375</cdr:y>
    </cdr:from>
    <cdr:to>
      <cdr:x>0.91425</cdr:x>
      <cdr:y>0.1945</cdr:y>
    </cdr:to>
    <cdr:sp>
      <cdr:nvSpPr>
        <cdr:cNvPr id="3" name="TextBox 6"/>
        <cdr:cNvSpPr txBox="1">
          <a:spLocks noChangeArrowheads="1"/>
        </cdr:cNvSpPr>
      </cdr:nvSpPr>
      <cdr:spPr>
        <a:xfrm>
          <a:off x="5143500" y="514350"/>
          <a:ext cx="962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0.92975</cdr:y>
    </cdr:from>
    <cdr:to>
      <cdr:x>0.39475</cdr:x>
      <cdr:y>0.98725</cdr:y>
    </cdr:to>
    <cdr:sp textlink="Fig2!$A$2">
      <cdr:nvSpPr>
        <cdr:cNvPr id="1" name="TextBox 2"/>
        <cdr:cNvSpPr txBox="1">
          <a:spLocks noChangeArrowheads="1"/>
        </cdr:cNvSpPr>
      </cdr:nvSpPr>
      <cdr:spPr>
        <a:xfrm>
          <a:off x="0" y="3895725"/>
          <a:ext cx="2638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5e76b2b7-840c-4313-ad75-3fcb5f875961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0.84125</cdr:x>
      <cdr:y>0.91875</cdr:y>
    </cdr:from>
    <cdr:to>
      <cdr:x>0.995</cdr:x>
      <cdr:y>0.99825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19750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0.30675</cdr:x>
      <cdr:y>0.86575</cdr:y>
    </cdr:from>
    <cdr:to>
      <cdr:x>0.773</cdr:x>
      <cdr:y>0.9185</cdr:y>
    </cdr:to>
    <cdr:sp>
      <cdr:nvSpPr>
        <cdr:cNvPr id="3" name="TextBox 6"/>
        <cdr:cNvSpPr txBox="1">
          <a:spLocks noChangeArrowheads="1"/>
        </cdr:cNvSpPr>
      </cdr:nvSpPr>
      <cdr:spPr>
        <a:xfrm>
          <a:off x="2047875" y="3619500"/>
          <a:ext cx="3114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Retail price includes State and Federal taxes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0.43625</cdr:y>
    </cdr:from>
    <cdr:to>
      <cdr:x>0.599</cdr:x>
      <cdr:y>0.43625</cdr:y>
    </cdr:to>
    <cdr:sp>
      <cdr:nvSpPr>
        <cdr:cNvPr id="1" name="Line 2"/>
        <cdr:cNvSpPr>
          <a:spLocks/>
        </cdr:cNvSpPr>
      </cdr:nvSpPr>
      <cdr:spPr>
        <a:xfrm>
          <a:off x="3581400" y="1819275"/>
          <a:ext cx="4191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0.208</cdr:y>
    </cdr:from>
    <cdr:to>
      <cdr:x>0.36975</cdr:x>
      <cdr:y>0.208</cdr:y>
    </cdr:to>
    <cdr:sp>
      <cdr:nvSpPr>
        <cdr:cNvPr id="2" name="Line 3"/>
        <cdr:cNvSpPr>
          <a:spLocks/>
        </cdr:cNvSpPr>
      </cdr:nvSpPr>
      <cdr:spPr>
        <a:xfrm flipV="1">
          <a:off x="2057400" y="866775"/>
          <a:ext cx="409575" cy="0"/>
        </a:xfrm>
        <a:prstGeom prst="line">
          <a:avLst/>
        </a:prstGeom>
        <a:noFill/>
        <a:ln w="7620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0.333</cdr:x>
      <cdr:y>0.41575</cdr:y>
    </cdr:from>
    <cdr:to>
      <cdr:x>0.53675</cdr:x>
      <cdr:y>0.47925</cdr:y>
    </cdr:to>
    <cdr:sp>
      <cdr:nvSpPr>
        <cdr:cNvPr id="3" name="TextBox 4"/>
        <cdr:cNvSpPr txBox="1">
          <a:spLocks noChangeArrowheads="1"/>
        </cdr:cNvSpPr>
      </cdr:nvSpPr>
      <cdr:spPr>
        <a:xfrm>
          <a:off x="2219325" y="1733550"/>
          <a:ext cx="1362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0.36975</cdr:x>
      <cdr:y>0.18675</cdr:y>
    </cdr:from>
    <cdr:to>
      <cdr:x>0.54925</cdr:x>
      <cdr:y>0.23375</cdr:y>
    </cdr:to>
    <cdr:sp>
      <cdr:nvSpPr>
        <cdr:cNvPr id="4" name="TextBox 5"/>
        <cdr:cNvSpPr txBox="1">
          <a:spLocks noChangeArrowheads="1"/>
        </cdr:cNvSpPr>
      </cdr:nvSpPr>
      <cdr:spPr>
        <a:xfrm>
          <a:off x="2466975" y="7810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</cdr:x>
      <cdr:y>0.93</cdr:y>
    </cdr:from>
    <cdr:to>
      <cdr:x>0.408</cdr:x>
      <cdr:y>0.99025</cdr:y>
    </cdr:to>
    <cdr:sp textlink="Fig20!$A$2">
      <cdr:nvSpPr>
        <cdr:cNvPr id="5" name="TextBox 6"/>
        <cdr:cNvSpPr txBox="1">
          <a:spLocks noChangeArrowheads="1"/>
        </cdr:cNvSpPr>
      </cdr:nvSpPr>
      <cdr:spPr>
        <a:xfrm>
          <a:off x="0" y="3895725"/>
          <a:ext cx="2724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1c92adf6-8964-4b22-8fbb-b926bc40407f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0.866</cdr:x>
      <cdr:y>0.107</cdr:y>
    </cdr:from>
    <cdr:to>
      <cdr:x>0.93</cdr:x>
      <cdr:y>0.4525</cdr:y>
    </cdr:to>
    <cdr:sp>
      <cdr:nvSpPr>
        <cdr:cNvPr id="6" name="Rectangle 7"/>
        <cdr:cNvSpPr>
          <a:spLocks/>
        </cdr:cNvSpPr>
      </cdr:nvSpPr>
      <cdr:spPr>
        <a:xfrm>
          <a:off x="5781675" y="447675"/>
          <a:ext cx="428625" cy="1447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0.73275</cdr:x>
      <cdr:y>0.134</cdr:y>
    </cdr:from>
    <cdr:to>
      <cdr:x>0.85875</cdr:x>
      <cdr:y>0.18675</cdr:y>
    </cdr:to>
    <cdr:sp>
      <cdr:nvSpPr>
        <cdr:cNvPr id="7" name="TextBox 9"/>
        <cdr:cNvSpPr txBox="1">
          <a:spLocks noChangeArrowheads="1"/>
        </cdr:cNvSpPr>
      </cdr:nvSpPr>
      <cdr:spPr>
        <a:xfrm>
          <a:off x="4895850" y="552450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0.84575</cdr:x>
      <cdr:y>0.908</cdr:y>
    </cdr:from>
    <cdr:to>
      <cdr:x>0.9995</cdr:x>
      <cdr:y>0.9875</cdr:y>
    </cdr:to>
    <cdr:pic>
      <cdr:nvPicPr>
        <cdr:cNvPr id="8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0.1095</cdr:x>
      <cdr:y>0.40375</cdr:y>
    </cdr:from>
    <cdr:to>
      <cdr:x>0.14075</cdr:x>
      <cdr:y>0.81275</cdr:y>
    </cdr:to>
    <cdr:sp>
      <cdr:nvSpPr>
        <cdr:cNvPr id="9" name="Rectangle 13"/>
        <cdr:cNvSpPr>
          <a:spLocks/>
        </cdr:cNvSpPr>
      </cdr:nvSpPr>
      <cdr:spPr>
        <a:xfrm>
          <a:off x="723900" y="1685925"/>
          <a:ext cx="20955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0.1265</cdr:x>
      <cdr:y>0.41775</cdr:y>
    </cdr:from>
    <cdr:to>
      <cdr:x>0.1745</cdr:x>
      <cdr:y>0.43825</cdr:y>
    </cdr:to>
    <cdr:grpSp>
      <cdr:nvGrpSpPr>
        <cdr:cNvPr id="10" name="Group 14"/>
        <cdr:cNvGrpSpPr>
          <a:grpSpLocks/>
        </cdr:cNvGrpSpPr>
      </cdr:nvGrpSpPr>
      <cdr:grpSpPr>
        <a:xfrm>
          <a:off x="838200" y="1743075"/>
          <a:ext cx="323850" cy="85725"/>
          <a:chOff x="416" y="656"/>
          <a:chExt cx="29" cy="9"/>
        </a:xfrm>
        <a:solidFill>
          <a:srgbClr val="FFFFFF"/>
        </a:solidFill>
      </cdr:grpSpPr>
      <cdr:sp>
        <cdr:nvSpPr>
          <cdr:cNvPr id="11" name="AutoShape 15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6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7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</cdr:y>
    </cdr:from>
    <cdr:to>
      <cdr:x>0.4</cdr:x>
      <cdr:y>0.98925</cdr:y>
    </cdr:to>
    <cdr:sp textlink="Fig21!$A$2">
      <cdr:nvSpPr>
        <cdr:cNvPr id="1" name="TextBox 1"/>
        <cdr:cNvSpPr txBox="1">
          <a:spLocks noChangeArrowheads="1"/>
        </cdr:cNvSpPr>
      </cdr:nvSpPr>
      <cdr:spPr>
        <a:xfrm>
          <a:off x="0" y="3857625"/>
          <a:ext cx="26765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fd16b179-10de-4a13-9e85-6edf1770a69e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0.23125</cdr:x>
      <cdr:y>0.5125</cdr:y>
    </cdr:from>
    <cdr:to>
      <cdr:x>0.424</cdr:x>
      <cdr:y>0.57075</cdr:y>
    </cdr:to>
    <cdr:sp>
      <cdr:nvSpPr>
        <cdr:cNvPr id="2" name="TextBox 3"/>
        <cdr:cNvSpPr txBox="1">
          <a:spLocks noChangeArrowheads="1"/>
        </cdr:cNvSpPr>
      </cdr:nvSpPr>
      <cdr:spPr>
        <a:xfrm>
          <a:off x="1543050" y="2143125"/>
          <a:ext cx="1285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0.24225</cdr:x>
      <cdr:y>0.224</cdr:y>
    </cdr:from>
    <cdr:to>
      <cdr:x>0.62825</cdr:x>
      <cdr:y>0.28725</cdr:y>
    </cdr:to>
    <cdr:sp>
      <cdr:nvSpPr>
        <cdr:cNvPr id="3" name="TextBox 4"/>
        <cdr:cNvSpPr txBox="1">
          <a:spLocks noChangeArrowheads="1"/>
        </cdr:cNvSpPr>
      </cdr:nvSpPr>
      <cdr:spPr>
        <a:xfrm>
          <a:off x="1619250" y="933450"/>
          <a:ext cx="2581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Monthly Average Electricity Price</a:t>
          </a:r>
        </a:p>
      </cdr:txBody>
    </cdr:sp>
  </cdr:relSizeAnchor>
  <cdr:relSizeAnchor xmlns:cdr="http://schemas.openxmlformats.org/drawingml/2006/chartDrawing">
    <cdr:from>
      <cdr:x>0.1875</cdr:x>
      <cdr:y>0.25175</cdr:y>
    </cdr:from>
    <cdr:to>
      <cdr:x>0.2415</cdr:x>
      <cdr:y>0.25175</cdr:y>
    </cdr:to>
    <cdr:sp>
      <cdr:nvSpPr>
        <cdr:cNvPr id="4" name="Line 5"/>
        <cdr:cNvSpPr>
          <a:spLocks/>
        </cdr:cNvSpPr>
      </cdr:nvSpPr>
      <cdr:spPr>
        <a:xfrm flipH="1" flipV="1">
          <a:off x="1247775" y="1047750"/>
          <a:ext cx="361950" cy="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0.424</cdr:x>
      <cdr:y>0.53775</cdr:y>
    </cdr:from>
    <cdr:to>
      <cdr:x>0.476</cdr:x>
      <cdr:y>0.53775</cdr:y>
    </cdr:to>
    <cdr:sp>
      <cdr:nvSpPr>
        <cdr:cNvPr id="5" name="Line 6"/>
        <cdr:cNvSpPr>
          <a:spLocks/>
        </cdr:cNvSpPr>
      </cdr:nvSpPr>
      <cdr:spPr>
        <a:xfrm flipH="1" flipV="1">
          <a:off x="2828925" y="2247900"/>
          <a:ext cx="352425" cy="0"/>
        </a:xfrm>
        <a:prstGeom prst="line">
          <a:avLst/>
        </a:prstGeom>
        <a:noFill/>
        <a:ln w="76200" cmpd="sng">
          <a:solidFill>
            <a:srgbClr val="FF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0.8535</cdr:x>
      <cdr:y>0.114</cdr:y>
    </cdr:from>
    <cdr:to>
      <cdr:x>0.91325</cdr:x>
      <cdr:y>0.4185</cdr:y>
    </cdr:to>
    <cdr:sp>
      <cdr:nvSpPr>
        <cdr:cNvPr id="6" name="Rectangle 7"/>
        <cdr:cNvSpPr>
          <a:spLocks/>
        </cdr:cNvSpPr>
      </cdr:nvSpPr>
      <cdr:spPr>
        <a:xfrm>
          <a:off x="5705475" y="476250"/>
          <a:ext cx="400050" cy="1276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0.83175</cdr:x>
      <cdr:y>0.91475</cdr:y>
    </cdr:from>
    <cdr:to>
      <cdr:x>0.9855</cdr:x>
      <cdr:y>0.99425</cdr:y>
    </cdr:to>
    <cdr:pic>
      <cdr:nvPicPr>
        <cdr:cNvPr id="7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53075" y="38290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0.72625</cdr:x>
      <cdr:y>0.14825</cdr:y>
    </cdr:from>
    <cdr:to>
      <cdr:x>0.83875</cdr:x>
      <cdr:y>0.20575</cdr:y>
    </cdr:to>
    <cdr:sp>
      <cdr:nvSpPr>
        <cdr:cNvPr id="8" name="TextBox 11"/>
        <cdr:cNvSpPr txBox="1">
          <a:spLocks noChangeArrowheads="1"/>
        </cdr:cNvSpPr>
      </cdr:nvSpPr>
      <cdr:spPr>
        <a:xfrm>
          <a:off x="4848225" y="61912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0.13525</cdr:x>
      <cdr:y>0.81625</cdr:y>
    </cdr:to>
    <cdr:sp>
      <cdr:nvSpPr>
        <cdr:cNvPr id="9" name="Rectangle 13"/>
        <cdr:cNvSpPr>
          <a:spLocks/>
        </cdr:cNvSpPr>
      </cdr:nvSpPr>
      <cdr:spPr>
        <a:xfrm>
          <a:off x="714375" y="1981200"/>
          <a:ext cx="180975" cy="1438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0.13075</cdr:x>
      <cdr:y>0.4795</cdr:y>
    </cdr:from>
    <cdr:to>
      <cdr:x>0.171</cdr:x>
      <cdr:y>0.499</cdr:y>
    </cdr:to>
    <cdr:grpSp>
      <cdr:nvGrpSpPr>
        <cdr:cNvPr id="10" name="Group 14"/>
        <cdr:cNvGrpSpPr>
          <a:grpSpLocks/>
        </cdr:cNvGrpSpPr>
      </cdr:nvGrpSpPr>
      <cdr:grpSpPr>
        <a:xfrm>
          <a:off x="866775" y="2000250"/>
          <a:ext cx="266700" cy="85725"/>
          <a:chOff x="416" y="656"/>
          <a:chExt cx="29" cy="9"/>
        </a:xfrm>
        <a:solidFill>
          <a:srgbClr val="FFFFFF"/>
        </a:solidFill>
      </cdr:grpSpPr>
      <cdr:sp>
        <cdr:nvSpPr>
          <cdr:cNvPr id="11" name="AutoShape 15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6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7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0.733</cdr:x>
      <cdr:y>0.14825</cdr:y>
    </cdr:from>
    <cdr:to>
      <cdr:x>0.733</cdr:x>
      <cdr:y>0.7895</cdr:y>
    </cdr:to>
    <cdr:sp>
      <cdr:nvSpPr>
        <cdr:cNvPr id="14" name="Line 19"/>
        <cdr:cNvSpPr>
          <a:spLocks/>
        </cdr:cNvSpPr>
      </cdr:nvSpPr>
      <cdr:spPr>
        <a:xfrm flipV="1">
          <a:off x="4895850" y="619125"/>
          <a:ext cx="0" cy="268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0.9345</cdr:y>
    </cdr:from>
    <cdr:to>
      <cdr:x>0.4355</cdr:x>
      <cdr:y>0.99525</cdr:y>
    </cdr:to>
    <cdr:sp textlink="Fig22!$A$2">
      <cdr:nvSpPr>
        <cdr:cNvPr id="1" name="TextBox 1"/>
        <cdr:cNvSpPr txBox="1">
          <a:spLocks noChangeArrowheads="1"/>
        </cdr:cNvSpPr>
      </cdr:nvSpPr>
      <cdr:spPr>
        <a:xfrm>
          <a:off x="0" y="3914775"/>
          <a:ext cx="2914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7f63c60a-4c79-4cb1-85da-b00b9521d950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0.88</cdr:x>
      <cdr:y>0.19025</cdr:y>
    </cdr:from>
    <cdr:to>
      <cdr:x>0.88</cdr:x>
      <cdr:y>0.77525</cdr:y>
    </cdr:to>
    <cdr:sp>
      <cdr:nvSpPr>
        <cdr:cNvPr id="2" name="Line 3"/>
        <cdr:cNvSpPr>
          <a:spLocks/>
        </cdr:cNvSpPr>
      </cdr:nvSpPr>
      <cdr:spPr>
        <a:xfrm flipV="1">
          <a:off x="5876925" y="7905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0.8505</cdr:x>
      <cdr:y>0.91275</cdr:y>
    </cdr:from>
    <cdr:to>
      <cdr:x>1</cdr:x>
      <cdr:y>0.99225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86425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0.8515</cdr:x>
      <cdr:y>0.14625</cdr:y>
    </cdr:from>
    <cdr:to>
      <cdr:x>0.966</cdr:x>
      <cdr:y>0.19025</cdr:y>
    </cdr:to>
    <cdr:sp>
      <cdr:nvSpPr>
        <cdr:cNvPr id="4" name="TextBox 6"/>
        <cdr:cNvSpPr txBox="1">
          <a:spLocks noChangeArrowheads="1"/>
        </cdr:cNvSpPr>
      </cdr:nvSpPr>
      <cdr:spPr>
        <a:xfrm>
          <a:off x="5686425" y="6096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</cdr:y>
    </cdr:from>
    <cdr:to>
      <cdr:x>0.42625</cdr:x>
      <cdr:y>0.9945</cdr:y>
    </cdr:to>
    <cdr:sp textlink="Fig23!$A$2">
      <cdr:nvSpPr>
        <cdr:cNvPr id="1" name="TextBox 1"/>
        <cdr:cNvSpPr txBox="1">
          <a:spLocks noChangeArrowheads="1"/>
        </cdr:cNvSpPr>
      </cdr:nvSpPr>
      <cdr:spPr>
        <a:xfrm>
          <a:off x="0" y="3905250"/>
          <a:ext cx="2847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48edd604-c29b-470b-a128-ebc57ff0a63c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0.07125</cdr:x>
      <cdr:y>0.85325</cdr:y>
    </cdr:from>
    <cdr:to>
      <cdr:x>0.80475</cdr:x>
      <cdr:y>0.933</cdr:y>
    </cdr:to>
    <cdr:sp>
      <cdr:nvSpPr>
        <cdr:cNvPr id="2" name="TextBox 3"/>
        <cdr:cNvSpPr txBox="1">
          <a:spLocks noChangeArrowheads="1"/>
        </cdr:cNvSpPr>
      </cdr:nvSpPr>
      <cdr:spPr>
        <a:xfrm>
          <a:off x="476250" y="3571875"/>
          <a:ext cx="4905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National Oceanic and Atmospheric Administration, National Weather Service
              http://www.cpc.ncep.noaa.gov/products/analysis_monitoring/cdus/degree_days/
</a:t>
          </a:r>
        </a:p>
      </cdr:txBody>
    </cdr:sp>
  </cdr:relSizeAnchor>
  <cdr:relSizeAnchor xmlns:cdr="http://schemas.openxmlformats.org/drawingml/2006/chartDrawing">
    <cdr:from>
      <cdr:x>0.836</cdr:x>
      <cdr:y>0.90775</cdr:y>
    </cdr:from>
    <cdr:to>
      <cdr:x>0.98975</cdr:x>
      <cdr:y>0.98725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81650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0.93575</cdr:y>
    </cdr:from>
    <cdr:to>
      <cdr:x>0.4245</cdr:x>
      <cdr:y>0.9955</cdr:y>
    </cdr:to>
    <cdr:sp textlink="Fig24!$A$2">
      <cdr:nvSpPr>
        <cdr:cNvPr id="1" name="TextBox 1"/>
        <cdr:cNvSpPr txBox="1">
          <a:spLocks noChangeArrowheads="1"/>
        </cdr:cNvSpPr>
      </cdr:nvSpPr>
      <cdr:spPr>
        <a:xfrm>
          <a:off x="0" y="3914775"/>
          <a:ext cx="2838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1851a2ba-761e-45c7-8f59-8cbe793a1a95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0.0675</cdr:x>
      <cdr:y>0.862</cdr:y>
    </cdr:from>
    <cdr:to>
      <cdr:x>0.807</cdr:x>
      <cdr:y>0.93575</cdr:y>
    </cdr:to>
    <cdr:sp>
      <cdr:nvSpPr>
        <cdr:cNvPr id="2" name="TextBox 3"/>
        <cdr:cNvSpPr txBox="1">
          <a:spLocks noChangeArrowheads="1"/>
        </cdr:cNvSpPr>
      </cdr:nvSpPr>
      <cdr:spPr>
        <a:xfrm>
          <a:off x="447675" y="3609975"/>
          <a:ext cx="4943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National Oceanic and Atmospheric Administration, National Weather Service
              http://www.cpc.ncep.noaa.gov/products/analysis_monitoring/cdus/degree_days/
</a:t>
          </a:r>
        </a:p>
      </cdr:txBody>
    </cdr:sp>
  </cdr:relSizeAnchor>
  <cdr:relSizeAnchor xmlns:cdr="http://schemas.openxmlformats.org/drawingml/2006/chartDrawing">
    <cdr:from>
      <cdr:x>0.83725</cdr:x>
      <cdr:y>0.91525</cdr:y>
    </cdr:from>
    <cdr:to>
      <cdr:x>0.991</cdr:x>
      <cdr:y>0.99475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91175" y="38290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0.93175</cdr:y>
    </cdr:from>
    <cdr:to>
      <cdr:x>0.43125</cdr:x>
      <cdr:y>0.9905</cdr:y>
    </cdr:to>
    <cdr:sp textlink="Fig25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886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7a7522c6-1bf9-494c-a64c-4463a11ba2c5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</cdr:x>
      <cdr:y>0.0935</cdr:y>
    </cdr:from>
    <cdr:to>
      <cdr:x>0.96575</cdr:x>
      <cdr:y>0.97175</cdr:y>
    </cdr:to>
    <cdr:grpSp>
      <cdr:nvGrpSpPr>
        <cdr:cNvPr id="2" name="Group 196"/>
        <cdr:cNvGrpSpPr>
          <a:grpSpLocks/>
        </cdr:cNvGrpSpPr>
      </cdr:nvGrpSpPr>
      <cdr:grpSpPr>
        <a:xfrm>
          <a:off x="0" y="390525"/>
          <a:ext cx="6457950" cy="3676650"/>
          <a:chOff x="0" y="411623"/>
          <a:chExt cx="6360605" cy="3570470"/>
        </a:xfrm>
        <a:solidFill>
          <a:srgbClr val="FFFFFF"/>
        </a:solidFill>
      </cdr:grpSpPr>
      <cdr:grpSp>
        <cdr:nvGrpSpPr>
          <cdr:cNvPr id="3" name="Group 193"/>
          <cdr:cNvGrpSpPr>
            <a:grpSpLocks/>
          </cdr:cNvGrpSpPr>
        </cdr:nvGrpSpPr>
        <cdr:grpSpPr>
          <a:xfrm>
            <a:off x="0" y="411623"/>
            <a:ext cx="6360605" cy="3570470"/>
            <a:chOff x="0" y="410370"/>
            <a:chExt cx="6389834" cy="3599505"/>
          </a:xfrm>
          <a:solidFill>
            <a:srgbClr val="FFFFFF"/>
          </a:solidFill>
        </cdr:grpSpPr>
        <cdr:sp>
          <cdr:nvSpPr>
            <cdr:cNvPr id="4" name="AutoShape 3"/>
            <cdr:cNvSpPr>
              <a:spLocks/>
            </cdr:cNvSpPr>
          </cdr:nvSpPr>
          <cdr:spPr>
            <a:xfrm>
              <a:off x="5333914" y="2751848"/>
              <a:ext cx="1055920" cy="846784"/>
            </a:xfrm>
            <a:prstGeom prst="rect">
              <a:avLst/>
            </a:prstGeom>
            <a:noFill/>
            <a:ln w="0" cmpd="sng">
              <a:solidFill>
                <a:srgbClr val="504A5E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grpSp>
          <cdr:nvGrpSpPr>
            <cdr:cNvPr id="5" name="Group 4"/>
            <cdr:cNvGrpSpPr>
              <a:grpSpLocks/>
            </cdr:cNvGrpSpPr>
          </cdr:nvGrpSpPr>
          <cdr:grpSpPr>
            <a:xfrm>
              <a:off x="0" y="410370"/>
              <a:ext cx="6386639" cy="3599505"/>
              <a:chOff x="0" y="412509"/>
              <a:chExt cx="6377335" cy="3589134"/>
            </a:xfrm>
            <a:solidFill>
              <a:srgbClr val="FFFFFF"/>
            </a:solidFill>
          </cdr:grpSpPr>
          <cdr:sp>
            <cdr:nvSpPr>
              <cdr:cNvPr id="6" name="AutoShape 5"/>
              <cdr:cNvSpPr>
                <a:spLocks/>
              </cdr:cNvSpPr>
            </cdr:nvSpPr>
            <cdr:spPr>
              <a:xfrm>
                <a:off x="1071392" y="2222330"/>
                <a:ext cx="419310" cy="739362"/>
              </a:xfrm>
              <a:custGeom>
                <a:pathLst>
                  <a:path h="82" w="42">
                    <a:moveTo>
                      <a:pt x="0" y="0"/>
                    </a:moveTo>
                    <a:lnTo>
                      <a:pt x="42" y="20"/>
                    </a:lnTo>
                    <a:lnTo>
                      <a:pt x="36" y="82"/>
                    </a:lnTo>
                    <a:lnTo>
                      <a:pt x="22" y="7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" name="AutoShape 6"/>
              <cdr:cNvSpPr>
                <a:spLocks/>
              </cdr:cNvSpPr>
            </cdr:nvSpPr>
            <cdr:spPr>
              <a:xfrm>
                <a:off x="940657" y="1741386"/>
                <a:ext cx="326838" cy="497095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" name="AutoShape 7"/>
              <cdr:cNvSpPr>
                <a:spLocks/>
              </cdr:cNvSpPr>
            </cdr:nvSpPr>
            <cdr:spPr>
              <a:xfrm>
                <a:off x="1226043" y="1182378"/>
                <a:ext cx="382640" cy="730389"/>
              </a:xfrm>
              <a:custGeom>
                <a:pathLst>
                  <a:path h="81" w="38">
                    <a:moveTo>
                      <a:pt x="26" y="0"/>
                    </a:moveTo>
                    <a:lnTo>
                      <a:pt x="38" y="3"/>
                    </a:lnTo>
                    <a:lnTo>
                      <a:pt x="12" y="81"/>
                    </a:lnTo>
                    <a:lnTo>
                      <a:pt x="0" y="78"/>
                    </a:lnTo>
                    <a:lnTo>
                      <a:pt x="26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9" name="AutoShape 8"/>
              <cdr:cNvSpPr>
                <a:spLocks/>
              </cdr:cNvSpPr>
            </cdr:nvSpPr>
            <cdr:spPr>
              <a:xfrm>
                <a:off x="3501157" y="1460536"/>
                <a:ext cx="114792" cy="155230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" name="AutoShape 9"/>
              <cdr:cNvSpPr>
                <a:spLocks/>
              </cdr:cNvSpPr>
            </cdr:nvSpPr>
            <cdr:spPr>
              <a:xfrm>
                <a:off x="3496374" y="1578080"/>
                <a:ext cx="306112" cy="481841"/>
              </a:xfrm>
              <a:custGeom>
                <a:pathLst>
                  <a:path h="53" w="31">
                    <a:moveTo>
                      <a:pt x="0" y="0"/>
                    </a:moveTo>
                    <a:lnTo>
                      <a:pt x="13" y="8"/>
                    </a:lnTo>
                    <a:lnTo>
                      <a:pt x="31" y="46"/>
                    </a:lnTo>
                    <a:cubicBezTo>
                      <a:pt x="24" y="53"/>
                      <a:pt x="22" y="42"/>
                      <a:pt x="12" y="42"/>
                    </a:cubicBez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1" name="AutoShape 10"/>
              <cdr:cNvSpPr>
                <a:spLocks/>
              </cdr:cNvSpPr>
            </cdr:nvSpPr>
            <cdr:spPr>
              <a:xfrm>
                <a:off x="3620732" y="1984550"/>
                <a:ext cx="310895" cy="578748"/>
              </a:xfrm>
              <a:custGeom>
                <a:pathLst>
                  <a:path h="64" w="31">
                    <a:moveTo>
                      <a:pt x="0" y="12"/>
                    </a:moveTo>
                    <a:lnTo>
                      <a:pt x="9" y="0"/>
                    </a:lnTo>
                    <a:lnTo>
                      <a:pt x="31" y="57"/>
                    </a:lnTo>
                    <a:cubicBezTo>
                      <a:pt x="24" y="64"/>
                      <a:pt x="22" y="53"/>
                      <a:pt x="13" y="54"/>
                    </a:cubicBezTo>
                    <a:lnTo>
                      <a:pt x="0" y="12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2" name="AutoShape 11"/>
              <cdr:cNvSpPr>
                <a:spLocks/>
              </cdr:cNvSpPr>
            </cdr:nvSpPr>
            <cdr:spPr>
              <a:xfrm>
                <a:off x="5089113" y="1506298"/>
                <a:ext cx="149867" cy="462101"/>
              </a:xfrm>
              <a:custGeom>
                <a:pathLst>
                  <a:path h="51" w="15">
                    <a:moveTo>
                      <a:pt x="0" y="4"/>
                    </a:moveTo>
                    <a:lnTo>
                      <a:pt x="7" y="0"/>
                    </a:lnTo>
                    <a:cubicBezTo>
                      <a:pt x="9" y="16"/>
                      <a:pt x="12" y="29"/>
                      <a:pt x="15" y="45"/>
                    </a:cubicBezTo>
                    <a:cubicBezTo>
                      <a:pt x="12" y="51"/>
                      <a:pt x="6" y="47"/>
                      <a:pt x="1" y="47"/>
                    </a:cubicBez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3" name="AutoShape 12"/>
              <cdr:cNvSpPr>
                <a:spLocks/>
              </cdr:cNvSpPr>
            </cdr:nvSpPr>
            <cdr:spPr>
              <a:xfrm>
                <a:off x="4373257" y="2548044"/>
                <a:ext cx="250310" cy="378654"/>
              </a:xfrm>
              <a:custGeom>
                <a:pathLst>
                  <a:path h="42" w="25">
                    <a:moveTo>
                      <a:pt x="23" y="0"/>
                    </a:moveTo>
                    <a:lnTo>
                      <a:pt x="0" y="3"/>
                    </a:lnTo>
                    <a:lnTo>
                      <a:pt x="0" y="42"/>
                    </a:lnTo>
                    <a:lnTo>
                      <a:pt x="25" y="42"/>
                    </a:lnTo>
                    <a:lnTo>
                      <a:pt x="23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4" name="AutoShape 13"/>
              <cdr:cNvSpPr>
                <a:spLocks/>
              </cdr:cNvSpPr>
            </cdr:nvSpPr>
            <cdr:spPr>
              <a:xfrm>
                <a:off x="4191503" y="2915930"/>
                <a:ext cx="227990" cy="443258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" name="AutoShape 14"/>
              <cdr:cNvSpPr>
                <a:spLocks/>
              </cdr:cNvSpPr>
            </cdr:nvSpPr>
            <cdr:spPr>
              <a:xfrm>
                <a:off x="4051202" y="3296378"/>
                <a:ext cx="89283" cy="189327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" name="AutoShape 15"/>
              <cdr:cNvSpPr>
                <a:spLocks/>
              </cdr:cNvSpPr>
            </cdr:nvSpPr>
            <cdr:spPr>
              <a:xfrm>
                <a:off x="4134107" y="3350215"/>
                <a:ext cx="274225" cy="83447"/>
              </a:xfrm>
              <a:custGeom>
                <a:pathLst>
                  <a:path h="9" w="28">
                    <a:moveTo>
                      <a:pt x="28" y="0"/>
                    </a:moveTo>
                    <a:lnTo>
                      <a:pt x="28" y="9"/>
                    </a:lnTo>
                    <a:lnTo>
                      <a:pt x="0" y="9"/>
                    </a:lnTo>
                    <a:lnTo>
                      <a:pt x="0" y="1"/>
                    </a:lnTo>
                    <a:lnTo>
                      <a:pt x="28" y="0"/>
                    </a:lnTo>
                    <a:close/>
                  </a:path>
                </a:pathLst>
              </a:cu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" name="AutoShape 16"/>
              <cdr:cNvSpPr>
                <a:spLocks/>
              </cdr:cNvSpPr>
            </cdr:nvSpPr>
            <cdr:spPr>
              <a:xfrm>
                <a:off x="3671751" y="2844147"/>
                <a:ext cx="227990" cy="661298"/>
              </a:xfrm>
              <a:custGeom>
                <a:pathLst>
                  <a:path h="73" w="23">
                    <a:moveTo>
                      <a:pt x="0" y="4"/>
                    </a:moveTo>
                    <a:lnTo>
                      <a:pt x="19" y="0"/>
                    </a:lnTo>
                    <a:lnTo>
                      <a:pt x="23" y="73"/>
                    </a:lnTo>
                    <a:lnTo>
                      <a:pt x="0" y="70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3D3937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" name="AutoShape 17"/>
              <cdr:cNvSpPr>
                <a:spLocks/>
              </cdr:cNvSpPr>
            </cdr:nvSpPr>
            <cdr:spPr>
              <a:xfrm>
                <a:off x="3853505" y="2536379"/>
                <a:ext cx="647300" cy="317638"/>
              </a:xfrm>
              <a:custGeom>
                <a:pathLst>
                  <a:path h="35" w="65">
                    <a:moveTo>
                      <a:pt x="0" y="35"/>
                    </a:moveTo>
                    <a:lnTo>
                      <a:pt x="1" y="34"/>
                    </a:lnTo>
                    <a:lnTo>
                      <a:pt x="2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5" y="31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7" y="29"/>
                    </a:lnTo>
                    <a:lnTo>
                      <a:pt x="8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9" y="28"/>
                    </a:lnTo>
                    <a:lnTo>
                      <a:pt x="10" y="28"/>
                    </a:lnTo>
                    <a:lnTo>
                      <a:pt x="10" y="27"/>
                    </a:lnTo>
                    <a:lnTo>
                      <a:pt x="9" y="27"/>
                    </a:lnTo>
                    <a:lnTo>
                      <a:pt x="9" y="27"/>
                    </a:lnTo>
                    <a:lnTo>
                      <a:pt x="9" y="26"/>
                    </a:lnTo>
                    <a:lnTo>
                      <a:pt x="8" y="26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8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10" y="25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2" y="24"/>
                    </a:lnTo>
                    <a:lnTo>
                      <a:pt x="12" y="24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3"/>
                    </a:lnTo>
                    <a:lnTo>
                      <a:pt x="11" y="22"/>
                    </a:lnTo>
                    <a:lnTo>
                      <a:pt x="11" y="22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1" y="21"/>
                    </a:lnTo>
                    <a:lnTo>
                      <a:pt x="12" y="20"/>
                    </a:lnTo>
                    <a:lnTo>
                      <a:pt x="12" y="20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8"/>
                    </a:lnTo>
                    <a:lnTo>
                      <a:pt x="13" y="17"/>
                    </a:lnTo>
                    <a:lnTo>
                      <a:pt x="13" y="18"/>
                    </a:lnTo>
                    <a:lnTo>
                      <a:pt x="14" y="18"/>
                    </a:lnTo>
                    <a:lnTo>
                      <a:pt x="14" y="18"/>
                    </a:lnTo>
                    <a:lnTo>
                      <a:pt x="15" y="17"/>
                    </a:lnTo>
                    <a:lnTo>
                      <a:pt x="16" y="17"/>
                    </a:lnTo>
                    <a:lnTo>
                      <a:pt x="17" y="17"/>
                    </a:lnTo>
                    <a:lnTo>
                      <a:pt x="17" y="16"/>
                    </a:lnTo>
                    <a:lnTo>
                      <a:pt x="17" y="15"/>
                    </a:lnTo>
                    <a:lnTo>
                      <a:pt x="18" y="15"/>
                    </a:lnTo>
                    <a:lnTo>
                      <a:pt x="18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6"/>
                    </a:lnTo>
                    <a:lnTo>
                      <a:pt x="20" y="16"/>
                    </a:lnTo>
                    <a:lnTo>
                      <a:pt x="20" y="16"/>
                    </a:lnTo>
                    <a:lnTo>
                      <a:pt x="21" y="16"/>
                    </a:lnTo>
                    <a:lnTo>
                      <a:pt x="21" y="16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1" y="15"/>
                    </a:lnTo>
                    <a:lnTo>
                      <a:pt x="22" y="14"/>
                    </a:lnTo>
                    <a:lnTo>
                      <a:pt x="22" y="14"/>
                    </a:lnTo>
                    <a:lnTo>
                      <a:pt x="23" y="14"/>
                    </a:lnTo>
                    <a:lnTo>
                      <a:pt x="23" y="14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4" y="15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3"/>
                    </a:lnTo>
                    <a:lnTo>
                      <a:pt x="26" y="13"/>
                    </a:lnTo>
                    <a:lnTo>
                      <a:pt x="26" y="13"/>
                    </a:lnTo>
                    <a:lnTo>
                      <a:pt x="26" y="12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9" y="14"/>
                    </a:lnTo>
                    <a:lnTo>
                      <a:pt x="29" y="14"/>
                    </a:lnTo>
                    <a:lnTo>
                      <a:pt x="30" y="13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3" y="9"/>
                    </a:lnTo>
                    <a:lnTo>
                      <a:pt x="33" y="8"/>
                    </a:lnTo>
                    <a:lnTo>
                      <a:pt x="33" y="8"/>
                    </a:lnTo>
                    <a:lnTo>
                      <a:pt x="33" y="7"/>
                    </a:lnTo>
                    <a:lnTo>
                      <a:pt x="34" y="6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5" y="5"/>
                    </a:lnTo>
                    <a:lnTo>
                      <a:pt x="36" y="5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5"/>
                    </a:lnTo>
                    <a:lnTo>
                      <a:pt x="39" y="4"/>
                    </a:lnTo>
                    <a:lnTo>
                      <a:pt x="39" y="4"/>
                    </a:lnTo>
                    <a:lnTo>
                      <a:pt x="38" y="4"/>
                    </a:lnTo>
                    <a:lnTo>
                      <a:pt x="38" y="3"/>
                    </a:lnTo>
                    <a:lnTo>
                      <a:pt x="39" y="3"/>
                    </a:lnTo>
                    <a:lnTo>
                      <a:pt x="39" y="3"/>
                    </a:lnTo>
                    <a:lnTo>
                      <a:pt x="39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0" y="1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0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5" y="1"/>
                    </a:lnTo>
                    <a:lnTo>
                      <a:pt x="45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6" y="3"/>
                    </a:lnTo>
                    <a:lnTo>
                      <a:pt x="46" y="3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49" y="3"/>
                    </a:lnTo>
                    <a:lnTo>
                      <a:pt x="50" y="4"/>
                    </a:lnTo>
                    <a:lnTo>
                      <a:pt x="51" y="3"/>
                    </a:lnTo>
                    <a:lnTo>
                      <a:pt x="51" y="4"/>
                    </a:lnTo>
                    <a:lnTo>
                      <a:pt x="52" y="4"/>
                    </a:lnTo>
                    <a:lnTo>
                      <a:pt x="52" y="3"/>
                    </a:lnTo>
                    <a:lnTo>
                      <a:pt x="53" y="3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4" y="3"/>
                    </a:lnTo>
                    <a:lnTo>
                      <a:pt x="54" y="3"/>
                    </a:lnTo>
                    <a:lnTo>
                      <a:pt x="55" y="3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6" y="4"/>
                    </a:lnTo>
                    <a:lnTo>
                      <a:pt x="56" y="4"/>
                    </a:lnTo>
                    <a:lnTo>
                      <a:pt x="57" y="4"/>
                    </a:lnTo>
                    <a:lnTo>
                      <a:pt x="58" y="5"/>
                    </a:lnTo>
                    <a:lnTo>
                      <a:pt x="58" y="4"/>
                    </a:lnTo>
                    <a:lnTo>
                      <a:pt x="59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0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2" y="8"/>
                    </a:lnTo>
                    <a:lnTo>
                      <a:pt x="63" y="9"/>
                    </a:lnTo>
                    <a:lnTo>
                      <a:pt x="63" y="10"/>
                    </a:lnTo>
                    <a:lnTo>
                      <a:pt x="64" y="12"/>
                    </a:lnTo>
                    <a:lnTo>
                      <a:pt x="64" y="13"/>
                    </a:lnTo>
                    <a:lnTo>
                      <a:pt x="65" y="15"/>
                    </a:lnTo>
                    <a:lnTo>
                      <a:pt x="65" y="16"/>
                    </a:lnTo>
                    <a:lnTo>
                      <a:pt x="65" y="16"/>
                    </a:lnTo>
                    <a:lnTo>
                      <a:pt x="65" y="17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21"/>
                    </a:lnTo>
                    <a:lnTo>
                      <a:pt x="60" y="21"/>
                    </a:lnTo>
                    <a:lnTo>
                      <a:pt x="59" y="21"/>
                    </a:lnTo>
                    <a:lnTo>
                      <a:pt x="59" y="22"/>
                    </a:lnTo>
                    <a:lnTo>
                      <a:pt x="58" y="23"/>
                    </a:lnTo>
                    <a:lnTo>
                      <a:pt x="57" y="24"/>
                    </a:lnTo>
                    <a:lnTo>
                      <a:pt x="56" y="24"/>
                    </a:lnTo>
                    <a:lnTo>
                      <a:pt x="56" y="25"/>
                    </a:lnTo>
                    <a:lnTo>
                      <a:pt x="56" y="25"/>
                    </a:lnTo>
                    <a:lnTo>
                      <a:pt x="55" y="26"/>
                    </a:lnTo>
                    <a:lnTo>
                      <a:pt x="54" y="26"/>
                    </a:lnTo>
                    <a:lnTo>
                      <a:pt x="54" y="27"/>
                    </a:lnTo>
                    <a:lnTo>
                      <a:pt x="53" y="27"/>
                    </a:lnTo>
                    <a:lnTo>
                      <a:pt x="29" y="29"/>
                    </a:lnTo>
                    <a:lnTo>
                      <a:pt x="27" y="30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2" y="31"/>
                    </a:lnTo>
                    <a:lnTo>
                      <a:pt x="12" y="33"/>
                    </a:lnTo>
                    <a:lnTo>
                      <a:pt x="12" y="33"/>
                    </a:lnTo>
                    <a:lnTo>
                      <a:pt x="1" y="35"/>
                    </a:lnTo>
                    <a:lnTo>
                      <a:pt x="0" y="35"/>
                    </a:lnTo>
                    <a:lnTo>
                      <a:pt x="0" y="35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9" name="AutoShape 18"/>
              <cdr:cNvSpPr>
                <a:spLocks/>
              </cdr:cNvSpPr>
            </cdr:nvSpPr>
            <cdr:spPr>
              <a:xfrm>
                <a:off x="3802486" y="2764289"/>
                <a:ext cx="747743" cy="227013"/>
              </a:xfrm>
              <a:custGeom>
                <a:pathLst>
                  <a:path h="25" w="75">
                    <a:moveTo>
                      <a:pt x="4" y="10"/>
                    </a:moveTo>
                    <a:lnTo>
                      <a:pt x="17" y="8"/>
                    </a:lnTo>
                    <a:lnTo>
                      <a:pt x="17" y="7"/>
                    </a:lnTo>
                    <a:lnTo>
                      <a:pt x="17" y="6"/>
                    </a:lnTo>
                    <a:lnTo>
                      <a:pt x="19" y="5"/>
                    </a:lnTo>
                    <a:lnTo>
                      <a:pt x="19" y="6"/>
                    </a:lnTo>
                    <a:lnTo>
                      <a:pt x="25" y="6"/>
                    </a:lnTo>
                    <a:lnTo>
                      <a:pt x="33" y="5"/>
                    </a:lnTo>
                    <a:lnTo>
                      <a:pt x="34" y="4"/>
                    </a:lnTo>
                    <a:lnTo>
                      <a:pt x="57" y="2"/>
                    </a:lnTo>
                    <a:lnTo>
                      <a:pt x="63" y="2"/>
                    </a:lnTo>
                    <a:lnTo>
                      <a:pt x="75" y="0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4" y="2"/>
                    </a:lnTo>
                    <a:lnTo>
                      <a:pt x="74" y="3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4" y="4"/>
                    </a:lnTo>
                    <a:lnTo>
                      <a:pt x="73" y="4"/>
                    </a:lnTo>
                    <a:lnTo>
                      <a:pt x="73" y="4"/>
                    </a:lnTo>
                    <a:lnTo>
                      <a:pt x="72" y="5"/>
                    </a:lnTo>
                    <a:lnTo>
                      <a:pt x="72" y="6"/>
                    </a:lnTo>
                    <a:lnTo>
                      <a:pt x="71" y="7"/>
                    </a:lnTo>
                    <a:lnTo>
                      <a:pt x="70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8" y="7"/>
                    </a:lnTo>
                    <a:lnTo>
                      <a:pt x="67" y="8"/>
                    </a:lnTo>
                    <a:lnTo>
                      <a:pt x="67" y="8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5" y="11"/>
                    </a:lnTo>
                    <a:lnTo>
                      <a:pt x="65" y="11"/>
                    </a:lnTo>
                    <a:lnTo>
                      <a:pt x="64" y="10"/>
                    </a:lnTo>
                    <a:lnTo>
                      <a:pt x="63" y="10"/>
                    </a:lnTo>
                    <a:lnTo>
                      <a:pt x="63" y="11"/>
                    </a:lnTo>
                    <a:lnTo>
                      <a:pt x="61" y="13"/>
                    </a:lnTo>
                    <a:lnTo>
                      <a:pt x="61" y="14"/>
                    </a:lnTo>
                    <a:lnTo>
                      <a:pt x="60" y="15"/>
                    </a:lnTo>
                    <a:lnTo>
                      <a:pt x="59" y="15"/>
                    </a:lnTo>
                    <a:lnTo>
                      <a:pt x="58" y="15"/>
                    </a:lnTo>
                    <a:lnTo>
                      <a:pt x="58" y="16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7"/>
                    </a:lnTo>
                    <a:lnTo>
                      <a:pt x="57" y="18"/>
                    </a:lnTo>
                    <a:lnTo>
                      <a:pt x="57" y="18"/>
                    </a:lnTo>
                    <a:lnTo>
                      <a:pt x="56" y="18"/>
                    </a:lnTo>
                    <a:lnTo>
                      <a:pt x="56" y="21"/>
                    </a:lnTo>
                    <a:lnTo>
                      <a:pt x="53" y="21"/>
                    </a:lnTo>
                    <a:lnTo>
                      <a:pt x="34" y="23"/>
                    </a:lnTo>
                    <a:lnTo>
                      <a:pt x="18" y="24"/>
                    </a:lnTo>
                    <a:lnTo>
                      <a:pt x="1" y="25"/>
                    </a:lnTo>
                    <a:lnTo>
                      <a:pt x="0" y="25"/>
                    </a:lnTo>
                    <a:lnTo>
                      <a:pt x="0" y="24"/>
                    </a:lnTo>
                    <a:lnTo>
                      <a:pt x="0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0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1" y="21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2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4" y="17"/>
                    </a:lnTo>
                    <a:lnTo>
                      <a:pt x="3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0" name="AutoShape 19"/>
              <cdr:cNvSpPr>
                <a:spLocks/>
              </cdr:cNvSpPr>
            </cdr:nvSpPr>
            <cdr:spPr>
              <a:xfrm>
                <a:off x="3694071" y="2980534"/>
                <a:ext cx="296546" cy="525808"/>
              </a:xfrm>
              <a:custGeom>
                <a:pathLst>
                  <a:path h="58" w="30">
                    <a:moveTo>
                      <a:pt x="12" y="1"/>
                    </a:moveTo>
                    <a:lnTo>
                      <a:pt x="27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29" y="3"/>
                    </a:lnTo>
                    <a:lnTo>
                      <a:pt x="29" y="37"/>
                    </a:lnTo>
                    <a:lnTo>
                      <a:pt x="30" y="56"/>
                    </a:lnTo>
                    <a:lnTo>
                      <a:pt x="29" y="56"/>
                    </a:lnTo>
                    <a:lnTo>
                      <a:pt x="29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8" y="56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7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5" y="56"/>
                    </a:lnTo>
                    <a:lnTo>
                      <a:pt x="25" y="56"/>
                    </a:lnTo>
                    <a:lnTo>
                      <a:pt x="24" y="56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4" y="57"/>
                    </a:lnTo>
                    <a:lnTo>
                      <a:pt x="24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3" y="57"/>
                    </a:lnTo>
                    <a:lnTo>
                      <a:pt x="22" y="57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2" y="58"/>
                    </a:lnTo>
                    <a:lnTo>
                      <a:pt x="21" y="57"/>
                    </a:lnTo>
                    <a:lnTo>
                      <a:pt x="19" y="56"/>
                    </a:lnTo>
                    <a:lnTo>
                      <a:pt x="18" y="55"/>
                    </a:lnTo>
                    <a:lnTo>
                      <a:pt x="17" y="55"/>
                    </a:lnTo>
                    <a:lnTo>
                      <a:pt x="17" y="54"/>
                    </a:lnTo>
                    <a:lnTo>
                      <a:pt x="17" y="53"/>
                    </a:lnTo>
                    <a:lnTo>
                      <a:pt x="0" y="53"/>
                    </a:lnTo>
                    <a:lnTo>
                      <a:pt x="1" y="53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2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1"/>
                    </a:lnTo>
                    <a:lnTo>
                      <a:pt x="2" y="50"/>
                    </a:lnTo>
                    <a:lnTo>
                      <a:pt x="2" y="50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7"/>
                    </a:lnTo>
                    <a:lnTo>
                      <a:pt x="2" y="46"/>
                    </a:lnTo>
                    <a:lnTo>
                      <a:pt x="2" y="46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3" y="40"/>
                    </a:lnTo>
                    <a:lnTo>
                      <a:pt x="3" y="40"/>
                    </a:lnTo>
                    <a:lnTo>
                      <a:pt x="2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4" y="39"/>
                    </a:lnTo>
                    <a:lnTo>
                      <a:pt x="4" y="39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2" y="30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9"/>
                    </a:lnTo>
                    <a:lnTo>
                      <a:pt x="2" y="28"/>
                    </a:lnTo>
                    <a:lnTo>
                      <a:pt x="2" y="28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5"/>
                    </a:lnTo>
                    <a:lnTo>
                      <a:pt x="3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3"/>
                    </a:lnTo>
                    <a:lnTo>
                      <a:pt x="4" y="23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4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2" y="22"/>
                    </a:lnTo>
                    <a:lnTo>
                      <a:pt x="1" y="22"/>
                    </a:lnTo>
                    <a:lnTo>
                      <a:pt x="1" y="21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5" y="16"/>
                    </a:lnTo>
                    <a:lnTo>
                      <a:pt x="6" y="16"/>
                    </a:lnTo>
                    <a:lnTo>
                      <a:pt x="6" y="16"/>
                    </a:lnTo>
                    <a:lnTo>
                      <a:pt x="6" y="15"/>
                    </a:lnTo>
                    <a:lnTo>
                      <a:pt x="6" y="15"/>
                    </a:lnTo>
                    <a:lnTo>
                      <a:pt x="6" y="14"/>
                    </a:lnTo>
                    <a:lnTo>
                      <a:pt x="6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4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2"/>
                    </a:lnTo>
                    <a:lnTo>
                      <a:pt x="6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8" y="10"/>
                    </a:lnTo>
                    <a:lnTo>
                      <a:pt x="8" y="10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8" y="7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1" y="4"/>
                    </a:lnTo>
                    <a:lnTo>
                      <a:pt x="11" y="3"/>
                    </a:lnTo>
                    <a:lnTo>
                      <a:pt x="12" y="3"/>
                    </a:lnTo>
                    <a:lnTo>
                      <a:pt x="12" y="3"/>
                    </a:lnTo>
                    <a:lnTo>
                      <a:pt x="12" y="2"/>
                    </a:lnTo>
                    <a:lnTo>
                      <a:pt x="12" y="2"/>
                    </a:lnTo>
                    <a:lnTo>
                      <a:pt x="12" y="1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1" name="AutoShape 20"/>
              <cdr:cNvSpPr>
                <a:spLocks/>
              </cdr:cNvSpPr>
            </cdr:nvSpPr>
            <cdr:spPr>
              <a:xfrm>
                <a:off x="3963514" y="2961691"/>
                <a:ext cx="389017" cy="532986"/>
              </a:xfrm>
              <a:custGeom>
                <a:pathLst>
                  <a:path h="59" w="39">
                    <a:moveTo>
                      <a:pt x="3" y="58"/>
                    </a:moveTo>
                    <a:lnTo>
                      <a:pt x="2" y="39"/>
                    </a:ln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18" y="1"/>
                    </a:lnTo>
                    <a:lnTo>
                      <a:pt x="25" y="0"/>
                    </a:lnTo>
                    <a:lnTo>
                      <a:pt x="34" y="25"/>
                    </a:lnTo>
                    <a:lnTo>
                      <a:pt x="34" y="26"/>
                    </a:lnTo>
                    <a:lnTo>
                      <a:pt x="35" y="27"/>
                    </a:lnTo>
                    <a:lnTo>
                      <a:pt x="35" y="28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8" y="31"/>
                    </a:lnTo>
                    <a:lnTo>
                      <a:pt x="37" y="31"/>
                    </a:lnTo>
                    <a:lnTo>
                      <a:pt x="36" y="32"/>
                    </a:lnTo>
                    <a:lnTo>
                      <a:pt x="37" y="33"/>
                    </a:lnTo>
                    <a:lnTo>
                      <a:pt x="37" y="34"/>
                    </a:lnTo>
                    <a:lnTo>
                      <a:pt x="37" y="34"/>
                    </a:lnTo>
                    <a:lnTo>
                      <a:pt x="36" y="35"/>
                    </a:lnTo>
                    <a:lnTo>
                      <a:pt x="36" y="36"/>
                    </a:lnTo>
                    <a:lnTo>
                      <a:pt x="36" y="37"/>
                    </a:lnTo>
                    <a:lnTo>
                      <a:pt x="37" y="38"/>
                    </a:lnTo>
                    <a:lnTo>
                      <a:pt x="37" y="39"/>
                    </a:lnTo>
                    <a:lnTo>
                      <a:pt x="38" y="40"/>
                    </a:lnTo>
                    <a:lnTo>
                      <a:pt x="38" y="41"/>
                    </a:lnTo>
                    <a:lnTo>
                      <a:pt x="38" y="42"/>
                    </a:lnTo>
                    <a:lnTo>
                      <a:pt x="38" y="43"/>
                    </a:lnTo>
                    <a:lnTo>
                      <a:pt x="38" y="43"/>
                    </a:lnTo>
                    <a:lnTo>
                      <a:pt x="38" y="44"/>
                    </a:lnTo>
                    <a:lnTo>
                      <a:pt x="38" y="46"/>
                    </a:lnTo>
                    <a:lnTo>
                      <a:pt x="39" y="48"/>
                    </a:lnTo>
                    <a:lnTo>
                      <a:pt x="12" y="50"/>
                    </a:lnTo>
                    <a:lnTo>
                      <a:pt x="12" y="52"/>
                    </a:lnTo>
                    <a:lnTo>
                      <a:pt x="12" y="52"/>
                    </a:lnTo>
                    <a:lnTo>
                      <a:pt x="13" y="53"/>
                    </a:lnTo>
                    <a:lnTo>
                      <a:pt x="13" y="54"/>
                    </a:lnTo>
                    <a:lnTo>
                      <a:pt x="14" y="54"/>
                    </a:lnTo>
                    <a:lnTo>
                      <a:pt x="14" y="55"/>
                    </a:lnTo>
                    <a:lnTo>
                      <a:pt x="14" y="55"/>
                    </a:lnTo>
                    <a:lnTo>
                      <a:pt x="13" y="56"/>
                    </a:lnTo>
                    <a:lnTo>
                      <a:pt x="13" y="57"/>
                    </a:lnTo>
                    <a:lnTo>
                      <a:pt x="12" y="57"/>
                    </a:lnTo>
                    <a:lnTo>
                      <a:pt x="11" y="58"/>
                    </a:lnTo>
                    <a:lnTo>
                      <a:pt x="10" y="58"/>
                    </a:lnTo>
                    <a:lnTo>
                      <a:pt x="8" y="59"/>
                    </a:lnTo>
                    <a:lnTo>
                      <a:pt x="8" y="59"/>
                    </a:lnTo>
                    <a:lnTo>
                      <a:pt x="7" y="58"/>
                    </a:lnTo>
                    <a:lnTo>
                      <a:pt x="8" y="58"/>
                    </a:lnTo>
                    <a:lnTo>
                      <a:pt x="9" y="58"/>
                    </a:lnTo>
                    <a:lnTo>
                      <a:pt x="10" y="58"/>
                    </a:lnTo>
                    <a:lnTo>
                      <a:pt x="10" y="58"/>
                    </a:lnTo>
                    <a:lnTo>
                      <a:pt x="9" y="57"/>
                    </a:lnTo>
                    <a:lnTo>
                      <a:pt x="8" y="57"/>
                    </a:lnTo>
                    <a:lnTo>
                      <a:pt x="8" y="56"/>
                    </a:lnTo>
                    <a:lnTo>
                      <a:pt x="7" y="55"/>
                    </a:lnTo>
                    <a:lnTo>
                      <a:pt x="7" y="54"/>
                    </a:lnTo>
                    <a:lnTo>
                      <a:pt x="6" y="54"/>
                    </a:lnTo>
                    <a:lnTo>
                      <a:pt x="6" y="54"/>
                    </a:lnTo>
                    <a:lnTo>
                      <a:pt x="5" y="54"/>
                    </a:lnTo>
                    <a:lnTo>
                      <a:pt x="5" y="56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5" y="57"/>
                    </a:lnTo>
                    <a:lnTo>
                      <a:pt x="4" y="57"/>
                    </a:lnTo>
                    <a:lnTo>
                      <a:pt x="4" y="57"/>
                    </a:lnTo>
                    <a:lnTo>
                      <a:pt x="3" y="58"/>
                    </a:lnTo>
                    <a:lnTo>
                      <a:pt x="3" y="58"/>
                    </a:lnTo>
                    <a:close/>
                  </a:path>
                </a:pathLst>
              </a:custGeom>
              <a:solidFill>
                <a:srgbClr val="C4C0D7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2" name="AutoShape 21"/>
              <cdr:cNvSpPr>
                <a:spLocks/>
              </cdr:cNvSpPr>
            </cdr:nvSpPr>
            <cdr:spPr>
              <a:xfrm>
                <a:off x="4440219" y="2275270"/>
                <a:ext cx="470328" cy="424415"/>
              </a:xfrm>
              <a:custGeom>
                <a:pathLst>
                  <a:path h="47" w="47">
                    <a:moveTo>
                      <a:pt x="17" y="0"/>
                    </a:moveTo>
                    <a:lnTo>
                      <a:pt x="19" y="12"/>
                    </a:lnTo>
                    <a:lnTo>
                      <a:pt x="30" y="10"/>
                    </a:lnTo>
                    <a:lnTo>
                      <a:pt x="30" y="18"/>
                    </a:lnTo>
                    <a:lnTo>
                      <a:pt x="31" y="18"/>
                    </a:lnTo>
                    <a:lnTo>
                      <a:pt x="31" y="17"/>
                    </a:lnTo>
                    <a:lnTo>
                      <a:pt x="32" y="16"/>
                    </a:lnTo>
                    <a:lnTo>
                      <a:pt x="32" y="15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3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4" y="12"/>
                    </a:lnTo>
                    <a:lnTo>
                      <a:pt x="34" y="12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3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6" y="11"/>
                    </a:lnTo>
                    <a:lnTo>
                      <a:pt x="36" y="11"/>
                    </a:lnTo>
                    <a:lnTo>
                      <a:pt x="37" y="11"/>
                    </a:lnTo>
                    <a:lnTo>
                      <a:pt x="37" y="10"/>
                    </a:lnTo>
                    <a:lnTo>
                      <a:pt x="37" y="10"/>
                    </a:lnTo>
                    <a:lnTo>
                      <a:pt x="38" y="10"/>
                    </a:lnTo>
                    <a:lnTo>
                      <a:pt x="38" y="9"/>
                    </a:lnTo>
                    <a:lnTo>
                      <a:pt x="38" y="9"/>
                    </a:lnTo>
                    <a:lnTo>
                      <a:pt x="39" y="9"/>
                    </a:lnTo>
                    <a:lnTo>
                      <a:pt x="39" y="9"/>
                    </a:lnTo>
                    <a:lnTo>
                      <a:pt x="40" y="9"/>
                    </a:lnTo>
                    <a:lnTo>
                      <a:pt x="40" y="10"/>
                    </a:lnTo>
                    <a:lnTo>
                      <a:pt x="40" y="10"/>
                    </a:lnTo>
                    <a:lnTo>
                      <a:pt x="41" y="10"/>
                    </a:lnTo>
                    <a:lnTo>
                      <a:pt x="42" y="10"/>
                    </a:lnTo>
                    <a:lnTo>
                      <a:pt x="42" y="10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2" y="11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2"/>
                    </a:lnTo>
                    <a:lnTo>
                      <a:pt x="44" y="12"/>
                    </a:lnTo>
                    <a:lnTo>
                      <a:pt x="46" y="12"/>
                    </a:lnTo>
                    <a:lnTo>
                      <a:pt x="46" y="13"/>
                    </a:lnTo>
                    <a:lnTo>
                      <a:pt x="47" y="13"/>
                    </a:lnTo>
                    <a:lnTo>
                      <a:pt x="47" y="13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4" y="16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2" y="19"/>
                    </a:lnTo>
                    <a:lnTo>
                      <a:pt x="41" y="20"/>
                    </a:lnTo>
                    <a:lnTo>
                      <a:pt x="40" y="22"/>
                    </a:lnTo>
                    <a:lnTo>
                      <a:pt x="40" y="23"/>
                    </a:lnTo>
                    <a:lnTo>
                      <a:pt x="39" y="22"/>
                    </a:lnTo>
                    <a:lnTo>
                      <a:pt x="39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8" y="23"/>
                    </a:lnTo>
                    <a:lnTo>
                      <a:pt x="37" y="26"/>
                    </a:lnTo>
                    <a:lnTo>
                      <a:pt x="36" y="28"/>
                    </a:lnTo>
                    <a:lnTo>
                      <a:pt x="35" y="29"/>
                    </a:lnTo>
                    <a:lnTo>
                      <a:pt x="35" y="29"/>
                    </a:lnTo>
                    <a:lnTo>
                      <a:pt x="34" y="29"/>
                    </a:lnTo>
                    <a:lnTo>
                      <a:pt x="34" y="28"/>
                    </a:lnTo>
                    <a:lnTo>
                      <a:pt x="33" y="26"/>
                    </a:lnTo>
                    <a:lnTo>
                      <a:pt x="33" y="26"/>
                    </a:lnTo>
                    <a:lnTo>
                      <a:pt x="32" y="25"/>
                    </a:lnTo>
                    <a:lnTo>
                      <a:pt x="32" y="25"/>
                    </a:lnTo>
                    <a:lnTo>
                      <a:pt x="31" y="26"/>
                    </a:lnTo>
                    <a:lnTo>
                      <a:pt x="31" y="28"/>
                    </a:lnTo>
                    <a:lnTo>
                      <a:pt x="31" y="30"/>
                    </a:lnTo>
                    <a:lnTo>
                      <a:pt x="30" y="32"/>
                    </a:lnTo>
                    <a:lnTo>
                      <a:pt x="29" y="33"/>
                    </a:lnTo>
                    <a:lnTo>
                      <a:pt x="28" y="35"/>
                    </a:lnTo>
                    <a:lnTo>
                      <a:pt x="28" y="36"/>
                    </a:lnTo>
                    <a:lnTo>
                      <a:pt x="28" y="37"/>
                    </a:lnTo>
                    <a:lnTo>
                      <a:pt x="28" y="38"/>
                    </a:lnTo>
                    <a:lnTo>
                      <a:pt x="28" y="38"/>
                    </a:lnTo>
                    <a:lnTo>
                      <a:pt x="28" y="39"/>
                    </a:lnTo>
                    <a:lnTo>
                      <a:pt x="29" y="39"/>
                    </a:lnTo>
                    <a:lnTo>
                      <a:pt x="28" y="40"/>
                    </a:lnTo>
                    <a:lnTo>
                      <a:pt x="26" y="42"/>
                    </a:lnTo>
                    <a:lnTo>
                      <a:pt x="25" y="43"/>
                    </a:lnTo>
                    <a:lnTo>
                      <a:pt x="24" y="43"/>
                    </a:lnTo>
                    <a:lnTo>
                      <a:pt x="22" y="43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3"/>
                    </a:lnTo>
                    <a:lnTo>
                      <a:pt x="21" y="44"/>
                    </a:lnTo>
                    <a:lnTo>
                      <a:pt x="20" y="45"/>
                    </a:lnTo>
                    <a:lnTo>
                      <a:pt x="18" y="46"/>
                    </a:lnTo>
                    <a:lnTo>
                      <a:pt x="17" y="46"/>
                    </a:lnTo>
                    <a:lnTo>
                      <a:pt x="15" y="46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3" y="46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1" y="47"/>
                    </a:lnTo>
                    <a:lnTo>
                      <a:pt x="10" y="47"/>
                    </a:lnTo>
                    <a:lnTo>
                      <a:pt x="9" y="46"/>
                    </a:lnTo>
                    <a:lnTo>
                      <a:pt x="9" y="45"/>
                    </a:lnTo>
                    <a:lnTo>
                      <a:pt x="8" y="45"/>
                    </a:lnTo>
                    <a:lnTo>
                      <a:pt x="8" y="44"/>
                    </a:lnTo>
                    <a:lnTo>
                      <a:pt x="7" y="42"/>
                    </a:lnTo>
                    <a:lnTo>
                      <a:pt x="7" y="41"/>
                    </a:lnTo>
                    <a:lnTo>
                      <a:pt x="6" y="38"/>
                    </a:lnTo>
                    <a:lnTo>
                      <a:pt x="6" y="38"/>
                    </a:lnTo>
                    <a:lnTo>
                      <a:pt x="5" y="37"/>
                    </a:lnTo>
                    <a:lnTo>
                      <a:pt x="5" y="37"/>
                    </a:lnTo>
                    <a:lnTo>
                      <a:pt x="5" y="36"/>
                    </a:lnTo>
                    <a:lnTo>
                      <a:pt x="4" y="35"/>
                    </a:lnTo>
                    <a:lnTo>
                      <a:pt x="3" y="35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4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0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30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4" y="27"/>
                    </a:lnTo>
                    <a:lnTo>
                      <a:pt x="4" y="27"/>
                    </a:lnTo>
                    <a:lnTo>
                      <a:pt x="5" y="27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5" y="26"/>
                    </a:lnTo>
                    <a:lnTo>
                      <a:pt x="5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5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7" y="22"/>
                    </a:lnTo>
                    <a:lnTo>
                      <a:pt x="9" y="20"/>
                    </a:lnTo>
                    <a:lnTo>
                      <a:pt x="10" y="20"/>
                    </a:lnTo>
                    <a:lnTo>
                      <a:pt x="10" y="20"/>
                    </a:lnTo>
                    <a:lnTo>
                      <a:pt x="11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9"/>
                    </a:lnTo>
                    <a:lnTo>
                      <a:pt x="12" y="18"/>
                    </a:lnTo>
                    <a:lnTo>
                      <a:pt x="12" y="17"/>
                    </a:lnTo>
                    <a:lnTo>
                      <a:pt x="12" y="16"/>
                    </a:lnTo>
                    <a:lnTo>
                      <a:pt x="13" y="16"/>
                    </a:lnTo>
                    <a:lnTo>
                      <a:pt x="13" y="15"/>
                    </a:lnTo>
                    <a:lnTo>
                      <a:pt x="15" y="10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6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6" y="4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6" y="1"/>
                    </a:lnTo>
                    <a:lnTo>
                      <a:pt x="16" y="1"/>
                    </a:lnTo>
                    <a:lnTo>
                      <a:pt x="17" y="0"/>
                    </a:lnTo>
                    <a:lnTo>
                      <a:pt x="17" y="0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3" name="AutoShape 22"/>
              <cdr:cNvSpPr>
                <a:spLocks/>
              </cdr:cNvSpPr>
            </cdr:nvSpPr>
            <cdr:spPr>
              <a:xfrm>
                <a:off x="1018779" y="2661999"/>
                <a:ext cx="20726" cy="16151"/>
              </a:xfrm>
              <a:custGeom>
                <a:pathLst>
                  <a:path h="2" w="2">
                    <a:moveTo>
                      <a:pt x="2" y="1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4" name="AutoShape 23"/>
              <cdr:cNvSpPr>
                <a:spLocks/>
              </cdr:cNvSpPr>
            </cdr:nvSpPr>
            <cdr:spPr>
              <a:xfrm>
                <a:off x="1058638" y="2652129"/>
                <a:ext cx="20726" cy="21535"/>
              </a:xfrm>
              <a:custGeom>
                <a:pathLst>
                  <a:path h="2" w="2">
                    <a:moveTo>
                      <a:pt x="2" y="2"/>
                    </a:moveTo>
                    <a:lnTo>
                      <a:pt x="1" y="2"/>
                    </a:lnTo>
                    <a:lnTo>
                      <a:pt x="1" y="1"/>
                    </a:lnTo>
                    <a:lnTo>
                      <a:pt x="0" y="0"/>
                    </a:lnTo>
                    <a:lnTo>
                      <a:pt x="1" y="0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2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5" name="AutoShape 24"/>
              <cdr:cNvSpPr>
                <a:spLocks/>
              </cdr:cNvSpPr>
            </cdr:nvSpPr>
            <cdr:spPr>
              <a:xfrm>
                <a:off x="1058638" y="2756214"/>
                <a:ext cx="20726" cy="16151"/>
              </a:xfrm>
              <a:custGeom>
                <a:pathLst>
                  <a:path h="2" w="2">
                    <a:moveTo>
                      <a:pt x="0" y="0"/>
                    </a:moveTo>
                    <a:lnTo>
                      <a:pt x="1" y="0"/>
                    </a:lnTo>
                    <a:lnTo>
                      <a:pt x="2" y="0"/>
                    </a:lnTo>
                    <a:lnTo>
                      <a:pt x="2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6" name="AutoShape 25"/>
              <cdr:cNvSpPr>
                <a:spLocks/>
              </cdr:cNvSpPr>
            </cdr:nvSpPr>
            <cdr:spPr>
              <a:xfrm>
                <a:off x="1179807" y="2756214"/>
                <a:ext cx="19132" cy="16151"/>
              </a:xfrm>
              <a:custGeom>
                <a:pathLst>
                  <a:path h="2" w="2">
                    <a:moveTo>
                      <a:pt x="0" y="1"/>
                    </a:moveTo>
                    <a:lnTo>
                      <a:pt x="0" y="0"/>
                    </a:lnTo>
                    <a:lnTo>
                      <a:pt x="2" y="1"/>
                    </a:lnTo>
                    <a:lnTo>
                      <a:pt x="2" y="2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7" name="AutoShape 26"/>
              <cdr:cNvSpPr>
                <a:spLocks/>
              </cdr:cNvSpPr>
            </cdr:nvSpPr>
            <cdr:spPr>
              <a:xfrm>
                <a:off x="1159081" y="2799283"/>
                <a:ext cx="9566" cy="18843"/>
              </a:xfrm>
              <a:custGeom>
                <a:pathLst>
                  <a:path h="2" w="1">
                    <a:moveTo>
                      <a:pt x="0" y="1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0" y="1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7CC72C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8" name="AutoShape 27"/>
              <cdr:cNvSpPr>
                <a:spLocks/>
              </cdr:cNvSpPr>
            </cdr:nvSpPr>
            <cdr:spPr>
              <a:xfrm>
                <a:off x="671215" y="1741386"/>
                <a:ext cx="715856" cy="1139550"/>
              </a:xfrm>
              <a:custGeom>
                <a:pathLst>
                  <a:path h="126" w="72">
                    <a:moveTo>
                      <a:pt x="7" y="0"/>
                    </a:moveTo>
                    <a:lnTo>
                      <a:pt x="40" y="8"/>
                    </a:lnTo>
                    <a:lnTo>
                      <a:pt x="33" y="44"/>
                    </a:lnTo>
                    <a:lnTo>
                      <a:pt x="69" y="101"/>
                    </a:lnTo>
                    <a:lnTo>
                      <a:pt x="69" y="102"/>
                    </a:lnTo>
                    <a:lnTo>
                      <a:pt x="69" y="104"/>
                    </a:lnTo>
                    <a:lnTo>
                      <a:pt x="70" y="105"/>
                    </a:lnTo>
                    <a:lnTo>
                      <a:pt x="70" y="106"/>
                    </a:lnTo>
                    <a:lnTo>
                      <a:pt x="70" y="107"/>
                    </a:lnTo>
                    <a:lnTo>
                      <a:pt x="71" y="107"/>
                    </a:lnTo>
                    <a:lnTo>
                      <a:pt x="71" y="108"/>
                    </a:lnTo>
                    <a:lnTo>
                      <a:pt x="71" y="108"/>
                    </a:lnTo>
                    <a:lnTo>
                      <a:pt x="72" y="109"/>
                    </a:lnTo>
                    <a:lnTo>
                      <a:pt x="72" y="109"/>
                    </a:lnTo>
                    <a:lnTo>
                      <a:pt x="72" y="110"/>
                    </a:lnTo>
                    <a:lnTo>
                      <a:pt x="72" y="110"/>
                    </a:lnTo>
                    <a:lnTo>
                      <a:pt x="70" y="111"/>
                    </a:lnTo>
                    <a:lnTo>
                      <a:pt x="69" y="111"/>
                    </a:lnTo>
                    <a:lnTo>
                      <a:pt x="68" y="113"/>
                    </a:lnTo>
                    <a:lnTo>
                      <a:pt x="67" y="114"/>
                    </a:lnTo>
                    <a:lnTo>
                      <a:pt x="66" y="116"/>
                    </a:lnTo>
                    <a:lnTo>
                      <a:pt x="66" y="120"/>
                    </a:lnTo>
                    <a:lnTo>
                      <a:pt x="65" y="121"/>
                    </a:lnTo>
                    <a:lnTo>
                      <a:pt x="64" y="122"/>
                    </a:lnTo>
                    <a:lnTo>
                      <a:pt x="64" y="122"/>
                    </a:lnTo>
                    <a:lnTo>
                      <a:pt x="64" y="123"/>
                    </a:lnTo>
                    <a:lnTo>
                      <a:pt x="65" y="123"/>
                    </a:lnTo>
                    <a:lnTo>
                      <a:pt x="66" y="124"/>
                    </a:lnTo>
                    <a:lnTo>
                      <a:pt x="66" y="125"/>
                    </a:lnTo>
                    <a:lnTo>
                      <a:pt x="65" y="125"/>
                    </a:lnTo>
                    <a:lnTo>
                      <a:pt x="64" y="126"/>
                    </a:lnTo>
                    <a:lnTo>
                      <a:pt x="63" y="126"/>
                    </a:lnTo>
                    <a:lnTo>
                      <a:pt x="63" y="125"/>
                    </a:lnTo>
                    <a:lnTo>
                      <a:pt x="63" y="125"/>
                    </a:lnTo>
                    <a:lnTo>
                      <a:pt x="39" y="122"/>
                    </a:lnTo>
                    <a:lnTo>
                      <a:pt x="39" y="121"/>
                    </a:lnTo>
                    <a:lnTo>
                      <a:pt x="39" y="120"/>
                    </a:lnTo>
                    <a:lnTo>
                      <a:pt x="39" y="115"/>
                    </a:lnTo>
                    <a:lnTo>
                      <a:pt x="38" y="113"/>
                    </a:lnTo>
                    <a:lnTo>
                      <a:pt x="36" y="111"/>
                    </a:lnTo>
                    <a:lnTo>
                      <a:pt x="36" y="111"/>
                    </a:lnTo>
                    <a:lnTo>
                      <a:pt x="36" y="108"/>
                    </a:lnTo>
                    <a:lnTo>
                      <a:pt x="34" y="108"/>
                    </a:lnTo>
                    <a:lnTo>
                      <a:pt x="33" y="106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2" y="105"/>
                    </a:lnTo>
                    <a:lnTo>
                      <a:pt x="30" y="103"/>
                    </a:lnTo>
                    <a:lnTo>
                      <a:pt x="27" y="100"/>
                    </a:lnTo>
                    <a:lnTo>
                      <a:pt x="26" y="99"/>
                    </a:lnTo>
                    <a:lnTo>
                      <a:pt x="24" y="99"/>
                    </a:lnTo>
                    <a:lnTo>
                      <a:pt x="20" y="95"/>
                    </a:lnTo>
                    <a:lnTo>
                      <a:pt x="19" y="94"/>
                    </a:lnTo>
                    <a:lnTo>
                      <a:pt x="17" y="93"/>
                    </a:lnTo>
                    <a:lnTo>
                      <a:pt x="16" y="93"/>
                    </a:lnTo>
                    <a:lnTo>
                      <a:pt x="15" y="93"/>
                    </a:lnTo>
                    <a:lnTo>
                      <a:pt x="14" y="92"/>
                    </a:lnTo>
                    <a:lnTo>
                      <a:pt x="14" y="90"/>
                    </a:lnTo>
                    <a:lnTo>
                      <a:pt x="14" y="89"/>
                    </a:lnTo>
                    <a:lnTo>
                      <a:pt x="16" y="87"/>
                    </a:lnTo>
                    <a:lnTo>
                      <a:pt x="15" y="85"/>
                    </a:lnTo>
                    <a:lnTo>
                      <a:pt x="15" y="84"/>
                    </a:lnTo>
                    <a:lnTo>
                      <a:pt x="14" y="82"/>
                    </a:lnTo>
                    <a:lnTo>
                      <a:pt x="11" y="78"/>
                    </a:lnTo>
                    <a:lnTo>
                      <a:pt x="11" y="77"/>
                    </a:lnTo>
                    <a:lnTo>
                      <a:pt x="10" y="75"/>
                    </a:lnTo>
                    <a:lnTo>
                      <a:pt x="10" y="74"/>
                    </a:lnTo>
                    <a:lnTo>
                      <a:pt x="9" y="73"/>
                    </a:lnTo>
                    <a:lnTo>
                      <a:pt x="8" y="72"/>
                    </a:lnTo>
                    <a:lnTo>
                      <a:pt x="8" y="72"/>
                    </a:lnTo>
                    <a:lnTo>
                      <a:pt x="8" y="70"/>
                    </a:lnTo>
                    <a:lnTo>
                      <a:pt x="8" y="69"/>
                    </a:lnTo>
                    <a:lnTo>
                      <a:pt x="7" y="68"/>
                    </a:lnTo>
                    <a:lnTo>
                      <a:pt x="7" y="67"/>
                    </a:lnTo>
                    <a:lnTo>
                      <a:pt x="7" y="67"/>
                    </a:lnTo>
                    <a:lnTo>
                      <a:pt x="7" y="66"/>
                    </a:lnTo>
                    <a:lnTo>
                      <a:pt x="8" y="65"/>
                    </a:lnTo>
                    <a:lnTo>
                      <a:pt x="10" y="65"/>
                    </a:lnTo>
                    <a:lnTo>
                      <a:pt x="11" y="64"/>
                    </a:lnTo>
                    <a:lnTo>
                      <a:pt x="11" y="64"/>
                    </a:lnTo>
                    <a:lnTo>
                      <a:pt x="9" y="63"/>
                    </a:lnTo>
                    <a:lnTo>
                      <a:pt x="8" y="61"/>
                    </a:lnTo>
                    <a:lnTo>
                      <a:pt x="8" y="59"/>
                    </a:lnTo>
                    <a:lnTo>
                      <a:pt x="7" y="57"/>
                    </a:lnTo>
                    <a:lnTo>
                      <a:pt x="7" y="55"/>
                    </a:lnTo>
                    <a:lnTo>
                      <a:pt x="7" y="53"/>
                    </a:lnTo>
                    <a:lnTo>
                      <a:pt x="7" y="53"/>
                    </a:lnTo>
                    <a:lnTo>
                      <a:pt x="7" y="52"/>
                    </a:lnTo>
                    <a:lnTo>
                      <a:pt x="8" y="53"/>
                    </a:lnTo>
                    <a:lnTo>
                      <a:pt x="9" y="53"/>
                    </a:lnTo>
                    <a:lnTo>
                      <a:pt x="10" y="54"/>
                    </a:lnTo>
                    <a:lnTo>
                      <a:pt x="10" y="54"/>
                    </a:lnTo>
                    <a:lnTo>
                      <a:pt x="11" y="54"/>
                    </a:lnTo>
                    <a:lnTo>
                      <a:pt x="11" y="54"/>
                    </a:lnTo>
                    <a:lnTo>
                      <a:pt x="11" y="53"/>
                    </a:lnTo>
                    <a:lnTo>
                      <a:pt x="11" y="52"/>
                    </a:lnTo>
                    <a:lnTo>
                      <a:pt x="11" y="52"/>
                    </a:lnTo>
                    <a:lnTo>
                      <a:pt x="10" y="51"/>
                    </a:lnTo>
                    <a:lnTo>
                      <a:pt x="10" y="50"/>
                    </a:lnTo>
                    <a:lnTo>
                      <a:pt x="10" y="49"/>
                    </a:lnTo>
                    <a:lnTo>
                      <a:pt x="10" y="49"/>
                    </a:lnTo>
                    <a:lnTo>
                      <a:pt x="11" y="49"/>
                    </a:lnTo>
                    <a:lnTo>
                      <a:pt x="12" y="50"/>
                    </a:lnTo>
                    <a:lnTo>
                      <a:pt x="12" y="49"/>
                    </a:lnTo>
                    <a:lnTo>
                      <a:pt x="12" y="48"/>
                    </a:lnTo>
                    <a:lnTo>
                      <a:pt x="12" y="47"/>
                    </a:lnTo>
                    <a:lnTo>
                      <a:pt x="11" y="47"/>
                    </a:lnTo>
                    <a:lnTo>
                      <a:pt x="10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0"/>
                    </a:lnTo>
                    <a:lnTo>
                      <a:pt x="6" y="50"/>
                    </a:lnTo>
                    <a:lnTo>
                      <a:pt x="6" y="49"/>
                    </a:lnTo>
                    <a:lnTo>
                      <a:pt x="5" y="49"/>
                    </a:lnTo>
                    <a:lnTo>
                      <a:pt x="5" y="48"/>
                    </a:lnTo>
                    <a:lnTo>
                      <a:pt x="5" y="47"/>
                    </a:lnTo>
                    <a:lnTo>
                      <a:pt x="4" y="47"/>
                    </a:lnTo>
                    <a:lnTo>
                      <a:pt x="4" y="46"/>
                    </a:lnTo>
                    <a:lnTo>
                      <a:pt x="3" y="46"/>
                    </a:lnTo>
                    <a:lnTo>
                      <a:pt x="3" y="44"/>
                    </a:lnTo>
                    <a:lnTo>
                      <a:pt x="3" y="43"/>
                    </a:lnTo>
                    <a:lnTo>
                      <a:pt x="4" y="43"/>
                    </a:lnTo>
                    <a:lnTo>
                      <a:pt x="4" y="43"/>
                    </a:lnTo>
                    <a:lnTo>
                      <a:pt x="5" y="42"/>
                    </a:lnTo>
                    <a:lnTo>
                      <a:pt x="4" y="40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8"/>
                    </a:lnTo>
                    <a:lnTo>
                      <a:pt x="2" y="36"/>
                    </a:lnTo>
                    <a:lnTo>
                      <a:pt x="1" y="34"/>
                    </a:lnTo>
                    <a:lnTo>
                      <a:pt x="1" y="33"/>
                    </a:lnTo>
                    <a:lnTo>
                      <a:pt x="1" y="30"/>
                    </a:lnTo>
                    <a:lnTo>
                      <a:pt x="2" y="28"/>
                    </a:lnTo>
                    <a:lnTo>
                      <a:pt x="2" y="26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1" y="22"/>
                    </a:lnTo>
                    <a:lnTo>
                      <a:pt x="0" y="21"/>
                    </a:lnTo>
                    <a:lnTo>
                      <a:pt x="0" y="20"/>
                    </a:lnTo>
                    <a:lnTo>
                      <a:pt x="0" y="19"/>
                    </a:lnTo>
                    <a:lnTo>
                      <a:pt x="0" y="18"/>
                    </a:lnTo>
                    <a:lnTo>
                      <a:pt x="0" y="17"/>
                    </a:lnTo>
                    <a:lnTo>
                      <a:pt x="0" y="14"/>
                    </a:lnTo>
                    <a:lnTo>
                      <a:pt x="1" y="13"/>
                    </a:lnTo>
                    <a:lnTo>
                      <a:pt x="1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0"/>
                    </a:lnTo>
                    <a:lnTo>
                      <a:pt x="6" y="6"/>
                    </a:lnTo>
                    <a:lnTo>
                      <a:pt x="6" y="3"/>
                    </a:lnTo>
                    <a:lnTo>
                      <a:pt x="7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29" name="AutoShape 28"/>
              <cdr:cNvSpPr>
                <a:spLocks/>
              </cdr:cNvSpPr>
            </cdr:nvSpPr>
            <cdr:spPr>
              <a:xfrm>
                <a:off x="728611" y="1343889"/>
                <a:ext cx="709479" cy="524014"/>
              </a:xfrm>
              <a:custGeom>
                <a:pathLst>
                  <a:path h="58" w="71">
                    <a:moveTo>
                      <a:pt x="1" y="45"/>
                    </a:moveTo>
                    <a:lnTo>
                      <a:pt x="1" y="42"/>
                    </a:lnTo>
                    <a:lnTo>
                      <a:pt x="0" y="41"/>
                    </a:lnTo>
                    <a:lnTo>
                      <a:pt x="0" y="40"/>
                    </a:lnTo>
                    <a:lnTo>
                      <a:pt x="0" y="39"/>
                    </a:lnTo>
                    <a:lnTo>
                      <a:pt x="0" y="38"/>
                    </a:lnTo>
                    <a:lnTo>
                      <a:pt x="0" y="35"/>
                    </a:lnTo>
                    <a:lnTo>
                      <a:pt x="0" y="33"/>
                    </a:lnTo>
                    <a:lnTo>
                      <a:pt x="0" y="33"/>
                    </a:lnTo>
                    <a:lnTo>
                      <a:pt x="0" y="32"/>
                    </a:lnTo>
                    <a:lnTo>
                      <a:pt x="1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6" y="27"/>
                    </a:lnTo>
                    <a:lnTo>
                      <a:pt x="7" y="24"/>
                    </a:lnTo>
                    <a:lnTo>
                      <a:pt x="8" y="24"/>
                    </a:lnTo>
                    <a:lnTo>
                      <a:pt x="8" y="23"/>
                    </a:lnTo>
                    <a:lnTo>
                      <a:pt x="8" y="22"/>
                    </a:lnTo>
                    <a:lnTo>
                      <a:pt x="8" y="21"/>
                    </a:lnTo>
                    <a:lnTo>
                      <a:pt x="9" y="20"/>
                    </a:lnTo>
                    <a:lnTo>
                      <a:pt x="9" y="20"/>
                    </a:lnTo>
                    <a:lnTo>
                      <a:pt x="10" y="17"/>
                    </a:lnTo>
                    <a:lnTo>
                      <a:pt x="11" y="15"/>
                    </a:lnTo>
                    <a:lnTo>
                      <a:pt x="12" y="14"/>
                    </a:lnTo>
                    <a:lnTo>
                      <a:pt x="13" y="12"/>
                    </a:lnTo>
                    <a:lnTo>
                      <a:pt x="13" y="12"/>
                    </a:lnTo>
                    <a:lnTo>
                      <a:pt x="14" y="11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6" y="10"/>
                    </a:lnTo>
                    <a:lnTo>
                      <a:pt x="15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6" y="4"/>
                    </a:lnTo>
                    <a:lnTo>
                      <a:pt x="17" y="3"/>
                    </a:lnTo>
                    <a:lnTo>
                      <a:pt x="17" y="0"/>
                    </a:lnTo>
                    <a:lnTo>
                      <a:pt x="18" y="1"/>
                    </a:lnTo>
                    <a:lnTo>
                      <a:pt x="19" y="1"/>
                    </a:lnTo>
                    <a:lnTo>
                      <a:pt x="20" y="2"/>
                    </a:lnTo>
                    <a:lnTo>
                      <a:pt x="20" y="2"/>
                    </a:lnTo>
                    <a:lnTo>
                      <a:pt x="21" y="3"/>
                    </a:lnTo>
                    <a:lnTo>
                      <a:pt x="22" y="3"/>
                    </a:lnTo>
                    <a:lnTo>
                      <a:pt x="23" y="5"/>
                    </a:lnTo>
                    <a:lnTo>
                      <a:pt x="23" y="6"/>
                    </a:lnTo>
                    <a:lnTo>
                      <a:pt x="23" y="7"/>
                    </a:lnTo>
                    <a:lnTo>
                      <a:pt x="24" y="10"/>
                    </a:lnTo>
                    <a:lnTo>
                      <a:pt x="24" y="10"/>
                    </a:lnTo>
                    <a:lnTo>
                      <a:pt x="25" y="11"/>
                    </a:lnTo>
                    <a:lnTo>
                      <a:pt x="26" y="12"/>
                    </a:lnTo>
                    <a:lnTo>
                      <a:pt x="28" y="12"/>
                    </a:lnTo>
                    <a:lnTo>
                      <a:pt x="30" y="12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5" y="12"/>
                    </a:lnTo>
                    <a:lnTo>
                      <a:pt x="36" y="12"/>
                    </a:lnTo>
                    <a:lnTo>
                      <a:pt x="36" y="12"/>
                    </a:lnTo>
                    <a:lnTo>
                      <a:pt x="37" y="12"/>
                    </a:lnTo>
                    <a:lnTo>
                      <a:pt x="39" y="13"/>
                    </a:lnTo>
                    <a:lnTo>
                      <a:pt x="40" y="14"/>
                    </a:lnTo>
                    <a:lnTo>
                      <a:pt x="41" y="14"/>
                    </a:lnTo>
                    <a:lnTo>
                      <a:pt x="42" y="15"/>
                    </a:lnTo>
                    <a:lnTo>
                      <a:pt x="44" y="15"/>
                    </a:lnTo>
                    <a:lnTo>
                      <a:pt x="46" y="15"/>
                    </a:lnTo>
                    <a:lnTo>
                      <a:pt x="46" y="15"/>
                    </a:lnTo>
                    <a:lnTo>
                      <a:pt x="48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1" y="14"/>
                    </a:lnTo>
                    <a:lnTo>
                      <a:pt x="51" y="14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3" y="14"/>
                    </a:lnTo>
                    <a:lnTo>
                      <a:pt x="56" y="15"/>
                    </a:lnTo>
                    <a:lnTo>
                      <a:pt x="57" y="15"/>
                    </a:lnTo>
                    <a:lnTo>
                      <a:pt x="58" y="15"/>
                    </a:lnTo>
                    <a:lnTo>
                      <a:pt x="59" y="15"/>
                    </a:lnTo>
                    <a:lnTo>
                      <a:pt x="60" y="15"/>
                    </a:lnTo>
                    <a:lnTo>
                      <a:pt x="61" y="15"/>
                    </a:lnTo>
                    <a:lnTo>
                      <a:pt x="62" y="16"/>
                    </a:lnTo>
                    <a:lnTo>
                      <a:pt x="64" y="16"/>
                    </a:lnTo>
                    <a:lnTo>
                      <a:pt x="66" y="17"/>
                    </a:lnTo>
                    <a:lnTo>
                      <a:pt x="68" y="17"/>
                    </a:lnTo>
                    <a:lnTo>
                      <a:pt x="68" y="17"/>
                    </a:lnTo>
                    <a:lnTo>
                      <a:pt x="69" y="18"/>
                    </a:lnTo>
                    <a:lnTo>
                      <a:pt x="70" y="18"/>
                    </a:lnTo>
                    <a:lnTo>
                      <a:pt x="70" y="18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71" y="21"/>
                    </a:lnTo>
                    <a:lnTo>
                      <a:pt x="70" y="23"/>
                    </a:lnTo>
                    <a:lnTo>
                      <a:pt x="70" y="24"/>
                    </a:lnTo>
                    <a:lnTo>
                      <a:pt x="69" y="25"/>
                    </a:lnTo>
                    <a:lnTo>
                      <a:pt x="67" y="26"/>
                    </a:lnTo>
                    <a:lnTo>
                      <a:pt x="67" y="27"/>
                    </a:lnTo>
                    <a:lnTo>
                      <a:pt x="64" y="30"/>
                    </a:lnTo>
                    <a:lnTo>
                      <a:pt x="63" y="31"/>
                    </a:lnTo>
                    <a:lnTo>
                      <a:pt x="63" y="32"/>
                    </a:lnTo>
                    <a:lnTo>
                      <a:pt x="62" y="37"/>
                    </a:lnTo>
                    <a:lnTo>
                      <a:pt x="62" y="38"/>
                    </a:lnTo>
                    <a:lnTo>
                      <a:pt x="63" y="39"/>
                    </a:lnTo>
                    <a:lnTo>
                      <a:pt x="63" y="39"/>
                    </a:lnTo>
                    <a:lnTo>
                      <a:pt x="63" y="40"/>
                    </a:lnTo>
                    <a:lnTo>
                      <a:pt x="62" y="41"/>
                    </a:lnTo>
                    <a:lnTo>
                      <a:pt x="58" y="58"/>
                    </a:lnTo>
                    <a:lnTo>
                      <a:pt x="34" y="53"/>
                    </a:lnTo>
                    <a:lnTo>
                      <a:pt x="1" y="45"/>
                    </a:lnTo>
                    <a:lnTo>
                      <a:pt x="1" y="45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0" name="AutoShape 29"/>
              <cdr:cNvSpPr>
                <a:spLocks/>
              </cdr:cNvSpPr>
            </cdr:nvSpPr>
            <cdr:spPr>
              <a:xfrm>
                <a:off x="899204" y="1072012"/>
                <a:ext cx="591498" cy="427107"/>
              </a:xfrm>
              <a:custGeom>
                <a:pathLst>
                  <a:path h="47" w="59">
                    <a:moveTo>
                      <a:pt x="0" y="30"/>
                    </a:moveTo>
                    <a:lnTo>
                      <a:pt x="0" y="29"/>
                    </a:lnTo>
                    <a:lnTo>
                      <a:pt x="1" y="28"/>
                    </a:lnTo>
                    <a:lnTo>
                      <a:pt x="0" y="27"/>
                    </a:lnTo>
                    <a:lnTo>
                      <a:pt x="0" y="26"/>
                    </a:lnTo>
                    <a:lnTo>
                      <a:pt x="0" y="26"/>
                    </a:lnTo>
                    <a:lnTo>
                      <a:pt x="1" y="25"/>
                    </a:lnTo>
                    <a:lnTo>
                      <a:pt x="1" y="25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3" y="26"/>
                    </a:lnTo>
                    <a:lnTo>
                      <a:pt x="3" y="25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1" y="24"/>
                    </a:lnTo>
                    <a:lnTo>
                      <a:pt x="0" y="23"/>
                    </a:lnTo>
                    <a:lnTo>
                      <a:pt x="0" y="23"/>
                    </a:lnTo>
                    <a:lnTo>
                      <a:pt x="0" y="22"/>
                    </a:lnTo>
                    <a:lnTo>
                      <a:pt x="0" y="22"/>
                    </a:lnTo>
                    <a:lnTo>
                      <a:pt x="1" y="22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2" y="20"/>
                    </a:lnTo>
                    <a:lnTo>
                      <a:pt x="1" y="20"/>
                    </a:lnTo>
                    <a:lnTo>
                      <a:pt x="1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3"/>
                    </a:lnTo>
                    <a:lnTo>
                      <a:pt x="1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2" y="5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4" y="7"/>
                    </a:lnTo>
                    <a:lnTo>
                      <a:pt x="7" y="7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10" y="9"/>
                    </a:lnTo>
                    <a:lnTo>
                      <a:pt x="11" y="9"/>
                    </a:lnTo>
                    <a:lnTo>
                      <a:pt x="11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4" y="10"/>
                    </a:lnTo>
                    <a:lnTo>
                      <a:pt x="14" y="10"/>
                    </a:lnTo>
                    <a:lnTo>
                      <a:pt x="15" y="12"/>
                    </a:lnTo>
                    <a:lnTo>
                      <a:pt x="15" y="13"/>
                    </a:lnTo>
                    <a:lnTo>
                      <a:pt x="15" y="13"/>
                    </a:lnTo>
                    <a:lnTo>
                      <a:pt x="15" y="14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3" y="17"/>
                    </a:lnTo>
                    <a:lnTo>
                      <a:pt x="14" y="17"/>
                    </a:lnTo>
                    <a:lnTo>
                      <a:pt x="15" y="16"/>
                    </a:lnTo>
                    <a:lnTo>
                      <a:pt x="16" y="16"/>
                    </a:lnTo>
                    <a:lnTo>
                      <a:pt x="17" y="14"/>
                    </a:lnTo>
                    <a:lnTo>
                      <a:pt x="18" y="12"/>
                    </a:lnTo>
                    <a:lnTo>
                      <a:pt x="18" y="11"/>
                    </a:lnTo>
                    <a:lnTo>
                      <a:pt x="18" y="9"/>
                    </a:lnTo>
                    <a:lnTo>
                      <a:pt x="18" y="9"/>
                    </a:lnTo>
                    <a:lnTo>
                      <a:pt x="17" y="7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8" y="5"/>
                    </a:lnTo>
                    <a:lnTo>
                      <a:pt x="18" y="4"/>
                    </a:lnTo>
                    <a:lnTo>
                      <a:pt x="18" y="4"/>
                    </a:lnTo>
                    <a:lnTo>
                      <a:pt x="18" y="3"/>
                    </a:lnTo>
                    <a:lnTo>
                      <a:pt x="17" y="2"/>
                    </a:lnTo>
                    <a:lnTo>
                      <a:pt x="17" y="2"/>
                    </a:lnTo>
                    <a:lnTo>
                      <a:pt x="16" y="1"/>
                    </a:lnTo>
                    <a:lnTo>
                      <a:pt x="16" y="0"/>
                    </a:lnTo>
                    <a:lnTo>
                      <a:pt x="19" y="1"/>
                    </a:lnTo>
                    <a:lnTo>
                      <a:pt x="26" y="3"/>
                    </a:lnTo>
                    <a:lnTo>
                      <a:pt x="38" y="7"/>
                    </a:lnTo>
                    <a:lnTo>
                      <a:pt x="46" y="9"/>
                    </a:lnTo>
                    <a:lnTo>
                      <a:pt x="55" y="11"/>
                    </a:lnTo>
                    <a:lnTo>
                      <a:pt x="59" y="12"/>
                    </a:lnTo>
                    <a:lnTo>
                      <a:pt x="51" y="43"/>
                    </a:lnTo>
                    <a:lnTo>
                      <a:pt x="51" y="44"/>
                    </a:lnTo>
                    <a:lnTo>
                      <a:pt x="51" y="45"/>
                    </a:lnTo>
                    <a:lnTo>
                      <a:pt x="51" y="47"/>
                    </a:lnTo>
                    <a:lnTo>
                      <a:pt x="50" y="47"/>
                    </a:lnTo>
                    <a:lnTo>
                      <a:pt x="48" y="47"/>
                    </a:lnTo>
                    <a:lnTo>
                      <a:pt x="47" y="47"/>
                    </a:lnTo>
                    <a:lnTo>
                      <a:pt x="46" y="46"/>
                    </a:lnTo>
                    <a:lnTo>
                      <a:pt x="45" y="46"/>
                    </a:lnTo>
                    <a:lnTo>
                      <a:pt x="45" y="46"/>
                    </a:lnTo>
                    <a:lnTo>
                      <a:pt x="44" y="45"/>
                    </a:lnTo>
                    <a:lnTo>
                      <a:pt x="44" y="45"/>
                    </a:lnTo>
                    <a:lnTo>
                      <a:pt x="41" y="45"/>
                    </a:lnTo>
                    <a:lnTo>
                      <a:pt x="40" y="45"/>
                    </a:lnTo>
                    <a:lnTo>
                      <a:pt x="38" y="45"/>
                    </a:lnTo>
                    <a:lnTo>
                      <a:pt x="38" y="45"/>
                    </a:lnTo>
                    <a:lnTo>
                      <a:pt x="37" y="44"/>
                    </a:lnTo>
                    <a:lnTo>
                      <a:pt x="36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5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3" y="45"/>
                    </a:lnTo>
                    <a:lnTo>
                      <a:pt x="33" y="45"/>
                    </a:lnTo>
                    <a:lnTo>
                      <a:pt x="32" y="45"/>
                    </a:lnTo>
                    <a:lnTo>
                      <a:pt x="31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5"/>
                    </a:lnTo>
                    <a:lnTo>
                      <a:pt x="29" y="44"/>
                    </a:lnTo>
                    <a:lnTo>
                      <a:pt x="28" y="45"/>
                    </a:lnTo>
                    <a:lnTo>
                      <a:pt x="25" y="45"/>
                    </a:lnTo>
                    <a:lnTo>
                      <a:pt x="24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22" y="43"/>
                    </a:lnTo>
                    <a:lnTo>
                      <a:pt x="21" y="43"/>
                    </a:lnTo>
                    <a:lnTo>
                      <a:pt x="21" y="42"/>
                    </a:lnTo>
                    <a:lnTo>
                      <a:pt x="20" y="42"/>
                    </a:lnTo>
                    <a:lnTo>
                      <a:pt x="20" y="42"/>
                    </a:lnTo>
                    <a:lnTo>
                      <a:pt x="19" y="42"/>
                    </a:lnTo>
                    <a:lnTo>
                      <a:pt x="18" y="42"/>
                    </a:lnTo>
                    <a:lnTo>
                      <a:pt x="17" y="42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6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3" y="41"/>
                    </a:lnTo>
                    <a:lnTo>
                      <a:pt x="13" y="41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7" y="41"/>
                    </a:lnTo>
                    <a:lnTo>
                      <a:pt x="7" y="40"/>
                    </a:lnTo>
                    <a:lnTo>
                      <a:pt x="7" y="40"/>
                    </a:lnTo>
                    <a:lnTo>
                      <a:pt x="7" y="39"/>
                    </a:lnTo>
                    <a:lnTo>
                      <a:pt x="6" y="39"/>
                    </a:lnTo>
                    <a:lnTo>
                      <a:pt x="6" y="39"/>
                    </a:lnTo>
                    <a:lnTo>
                      <a:pt x="6" y="38"/>
                    </a:lnTo>
                    <a:lnTo>
                      <a:pt x="6" y="37"/>
                    </a:lnTo>
                    <a:lnTo>
                      <a:pt x="6" y="37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4"/>
                    </a:lnTo>
                    <a:lnTo>
                      <a:pt x="6" y="34"/>
                    </a:lnTo>
                    <a:lnTo>
                      <a:pt x="5" y="33"/>
                    </a:lnTo>
                    <a:lnTo>
                      <a:pt x="5" y="33"/>
                    </a:lnTo>
                    <a:lnTo>
                      <a:pt x="4" y="32"/>
                    </a:lnTo>
                    <a:lnTo>
                      <a:pt x="4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2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30"/>
                    </a:lnTo>
                    <a:lnTo>
                      <a:pt x="1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1" name="AutoShape 30"/>
              <cdr:cNvSpPr>
                <a:spLocks/>
              </cdr:cNvSpPr>
            </cdr:nvSpPr>
            <cdr:spPr>
              <a:xfrm>
                <a:off x="1815946" y="1984550"/>
                <a:ext cx="108415" cy="110366"/>
              </a:xfrm>
              <a:custGeom>
                <a:pathLst>
                  <a:path h="12" w="11">
                    <a:moveTo>
                      <a:pt x="1" y="3"/>
                    </a:moveTo>
                    <a:lnTo>
                      <a:pt x="1" y="1"/>
                    </a:lnTo>
                    <a:lnTo>
                      <a:pt x="1" y="0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4"/>
                    </a:lnTo>
                    <a:lnTo>
                      <a:pt x="9" y="4"/>
                    </a:lnTo>
                    <a:lnTo>
                      <a:pt x="8" y="5"/>
                    </a:lnTo>
                    <a:lnTo>
                      <a:pt x="8" y="5"/>
                    </a:lnTo>
                    <a:lnTo>
                      <a:pt x="8" y="6"/>
                    </a:lnTo>
                    <a:lnTo>
                      <a:pt x="8" y="6"/>
                    </a:lnTo>
                    <a:lnTo>
                      <a:pt x="9" y="8"/>
                    </a:lnTo>
                    <a:lnTo>
                      <a:pt x="11" y="9"/>
                    </a:lnTo>
                    <a:lnTo>
                      <a:pt x="11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9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1" y="3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2" name="AutoShape 31"/>
              <cdr:cNvSpPr>
                <a:spLocks/>
              </cdr:cNvSpPr>
            </cdr:nvSpPr>
            <cdr:spPr>
              <a:xfrm>
                <a:off x="1308948" y="1200324"/>
                <a:ext cx="585120" cy="794096"/>
              </a:xfrm>
              <a:custGeom>
                <a:pathLst>
                  <a:path h="88" w="59">
                    <a:moveTo>
                      <a:pt x="22" y="0"/>
                    </a:moveTo>
                    <a:lnTo>
                      <a:pt x="13" y="30"/>
                    </a:lnTo>
                    <a:lnTo>
                      <a:pt x="13" y="31"/>
                    </a:lnTo>
                    <a:lnTo>
                      <a:pt x="13" y="33"/>
                    </a:lnTo>
                    <a:lnTo>
                      <a:pt x="13" y="33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4" y="35"/>
                    </a:lnTo>
                    <a:lnTo>
                      <a:pt x="15" y="36"/>
                    </a:lnTo>
                    <a:lnTo>
                      <a:pt x="15" y="36"/>
                    </a:lnTo>
                    <a:lnTo>
                      <a:pt x="15" y="37"/>
                    </a:lnTo>
                    <a:lnTo>
                      <a:pt x="15" y="39"/>
                    </a:lnTo>
                    <a:lnTo>
                      <a:pt x="15" y="40"/>
                    </a:lnTo>
                    <a:lnTo>
                      <a:pt x="15" y="41"/>
                    </a:lnTo>
                    <a:lnTo>
                      <a:pt x="14" y="42"/>
                    </a:lnTo>
                    <a:lnTo>
                      <a:pt x="12" y="44"/>
                    </a:lnTo>
                    <a:lnTo>
                      <a:pt x="11" y="46"/>
                    </a:lnTo>
                    <a:lnTo>
                      <a:pt x="9" y="47"/>
                    </a:lnTo>
                    <a:lnTo>
                      <a:pt x="9" y="48"/>
                    </a:lnTo>
                    <a:lnTo>
                      <a:pt x="8" y="49"/>
                    </a:lnTo>
                    <a:lnTo>
                      <a:pt x="8" y="49"/>
                    </a:lnTo>
                    <a:lnTo>
                      <a:pt x="7" y="51"/>
                    </a:lnTo>
                    <a:lnTo>
                      <a:pt x="7" y="52"/>
                    </a:lnTo>
                    <a:lnTo>
                      <a:pt x="7" y="55"/>
                    </a:lnTo>
                    <a:lnTo>
                      <a:pt x="7" y="56"/>
                    </a:lnTo>
                    <a:lnTo>
                      <a:pt x="7" y="57"/>
                    </a:lnTo>
                    <a:lnTo>
                      <a:pt x="7" y="58"/>
                    </a:lnTo>
                    <a:lnTo>
                      <a:pt x="7" y="59"/>
                    </a:lnTo>
                    <a:lnTo>
                      <a:pt x="7" y="59"/>
                    </a:lnTo>
                    <a:lnTo>
                      <a:pt x="6" y="62"/>
                    </a:lnTo>
                    <a:lnTo>
                      <a:pt x="0" y="78"/>
                    </a:lnTo>
                    <a:lnTo>
                      <a:pt x="6" y="80"/>
                    </a:lnTo>
                    <a:lnTo>
                      <a:pt x="17" y="82"/>
                    </a:lnTo>
                    <a:lnTo>
                      <a:pt x="29" y="84"/>
                    </a:lnTo>
                    <a:lnTo>
                      <a:pt x="47" y="87"/>
                    </a:lnTo>
                    <a:lnTo>
                      <a:pt x="54" y="88"/>
                    </a:lnTo>
                    <a:lnTo>
                      <a:pt x="54" y="86"/>
                    </a:lnTo>
                    <a:lnTo>
                      <a:pt x="54" y="84"/>
                    </a:lnTo>
                    <a:lnTo>
                      <a:pt x="55" y="82"/>
                    </a:lnTo>
                    <a:lnTo>
                      <a:pt x="55" y="80"/>
                    </a:lnTo>
                    <a:lnTo>
                      <a:pt x="55" y="78"/>
                    </a:lnTo>
                    <a:lnTo>
                      <a:pt x="56" y="76"/>
                    </a:lnTo>
                    <a:lnTo>
                      <a:pt x="56" y="73"/>
                    </a:lnTo>
                    <a:lnTo>
                      <a:pt x="57" y="70"/>
                    </a:lnTo>
                    <a:lnTo>
                      <a:pt x="57" y="67"/>
                    </a:lnTo>
                    <a:lnTo>
                      <a:pt x="58" y="64"/>
                    </a:lnTo>
                    <a:lnTo>
                      <a:pt x="58" y="62"/>
                    </a:lnTo>
                    <a:lnTo>
                      <a:pt x="59" y="60"/>
                    </a:lnTo>
                    <a:lnTo>
                      <a:pt x="58" y="61"/>
                    </a:lnTo>
                    <a:lnTo>
                      <a:pt x="57" y="61"/>
                    </a:lnTo>
                    <a:lnTo>
                      <a:pt x="57" y="60"/>
                    </a:lnTo>
                    <a:lnTo>
                      <a:pt x="57" y="60"/>
                    </a:lnTo>
                    <a:lnTo>
                      <a:pt x="56" y="59"/>
                    </a:lnTo>
                    <a:lnTo>
                      <a:pt x="55" y="59"/>
                    </a:lnTo>
                    <a:lnTo>
                      <a:pt x="54" y="58"/>
                    </a:lnTo>
                    <a:lnTo>
                      <a:pt x="54" y="58"/>
                    </a:lnTo>
                    <a:lnTo>
                      <a:pt x="53" y="58"/>
                    </a:lnTo>
                    <a:lnTo>
                      <a:pt x="52" y="59"/>
                    </a:lnTo>
                    <a:lnTo>
                      <a:pt x="51" y="58"/>
                    </a:lnTo>
                    <a:lnTo>
                      <a:pt x="50" y="58"/>
                    </a:lnTo>
                    <a:lnTo>
                      <a:pt x="49" y="58"/>
                    </a:lnTo>
                    <a:lnTo>
                      <a:pt x="48" y="58"/>
                    </a:lnTo>
                    <a:lnTo>
                      <a:pt x="47" y="58"/>
                    </a:lnTo>
                    <a:lnTo>
                      <a:pt x="46" y="58"/>
                    </a:lnTo>
                    <a:lnTo>
                      <a:pt x="45" y="58"/>
                    </a:lnTo>
                    <a:lnTo>
                      <a:pt x="44" y="57"/>
                    </a:lnTo>
                    <a:lnTo>
                      <a:pt x="42" y="56"/>
                    </a:lnTo>
                    <a:lnTo>
                      <a:pt x="41" y="56"/>
                    </a:lnTo>
                    <a:lnTo>
                      <a:pt x="40" y="55"/>
                    </a:lnTo>
                    <a:lnTo>
                      <a:pt x="40" y="55"/>
                    </a:lnTo>
                    <a:lnTo>
                      <a:pt x="39" y="54"/>
                    </a:lnTo>
                    <a:lnTo>
                      <a:pt x="39" y="52"/>
                    </a:lnTo>
                    <a:lnTo>
                      <a:pt x="39" y="51"/>
                    </a:lnTo>
                    <a:lnTo>
                      <a:pt x="39" y="50"/>
                    </a:lnTo>
                    <a:lnTo>
                      <a:pt x="38" y="49"/>
                    </a:lnTo>
                    <a:lnTo>
                      <a:pt x="37" y="48"/>
                    </a:lnTo>
                    <a:lnTo>
                      <a:pt x="36" y="46"/>
                    </a:lnTo>
                    <a:lnTo>
                      <a:pt x="36" y="45"/>
                    </a:lnTo>
                    <a:lnTo>
                      <a:pt x="35" y="45"/>
                    </a:lnTo>
                    <a:lnTo>
                      <a:pt x="34" y="44"/>
                    </a:lnTo>
                    <a:lnTo>
                      <a:pt x="33" y="44"/>
                    </a:lnTo>
                    <a:lnTo>
                      <a:pt x="33" y="44"/>
                    </a:lnTo>
                    <a:lnTo>
                      <a:pt x="32" y="43"/>
                    </a:lnTo>
                    <a:lnTo>
                      <a:pt x="31" y="42"/>
                    </a:lnTo>
                    <a:lnTo>
                      <a:pt x="31" y="41"/>
                    </a:lnTo>
                    <a:lnTo>
                      <a:pt x="31" y="40"/>
                    </a:lnTo>
                    <a:lnTo>
                      <a:pt x="31" y="38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4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1"/>
                    </a:lnTo>
                    <a:lnTo>
                      <a:pt x="30" y="29"/>
                    </a:lnTo>
                    <a:lnTo>
                      <a:pt x="30" y="28"/>
                    </a:lnTo>
                    <a:lnTo>
                      <a:pt x="29" y="26"/>
                    </a:lnTo>
                    <a:lnTo>
                      <a:pt x="29" y="25"/>
                    </a:lnTo>
                    <a:lnTo>
                      <a:pt x="28" y="25"/>
                    </a:lnTo>
                    <a:lnTo>
                      <a:pt x="28" y="24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8" y="21"/>
                    </a:lnTo>
                    <a:lnTo>
                      <a:pt x="28" y="20"/>
                    </a:lnTo>
                    <a:lnTo>
                      <a:pt x="27" y="19"/>
                    </a:lnTo>
                    <a:lnTo>
                      <a:pt x="27" y="19"/>
                    </a:lnTo>
                    <a:lnTo>
                      <a:pt x="27" y="16"/>
                    </a:lnTo>
                    <a:lnTo>
                      <a:pt x="29" y="1"/>
                    </a:lnTo>
                    <a:lnTo>
                      <a:pt x="26" y="0"/>
                    </a:lnTo>
                    <a:lnTo>
                      <a:pt x="22" y="0"/>
                    </a:lnTo>
                    <a:lnTo>
                      <a:pt x="22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3" name="AutoShape 32"/>
              <cdr:cNvSpPr>
                <a:spLocks/>
              </cdr:cNvSpPr>
            </cdr:nvSpPr>
            <cdr:spPr>
              <a:xfrm>
                <a:off x="1029940" y="1850854"/>
                <a:ext cx="580337" cy="822809"/>
              </a:xfrm>
              <a:custGeom>
                <a:pathLst>
                  <a:path h="91" w="58">
                    <a:moveTo>
                      <a:pt x="16" y="2"/>
                    </a:moveTo>
                    <a:lnTo>
                      <a:pt x="25" y="4"/>
                    </a:lnTo>
                    <a:lnTo>
                      <a:pt x="34" y="7"/>
                    </a:lnTo>
                    <a:lnTo>
                      <a:pt x="44" y="9"/>
                    </a:lnTo>
                    <a:lnTo>
                      <a:pt x="54" y="11"/>
                    </a:lnTo>
                    <a:lnTo>
                      <a:pt x="58" y="13"/>
                    </a:lnTo>
                    <a:lnTo>
                      <a:pt x="45" y="78"/>
                    </a:lnTo>
                    <a:lnTo>
                      <a:pt x="45" y="79"/>
                    </a:lnTo>
                    <a:lnTo>
                      <a:pt x="44" y="80"/>
                    </a:lnTo>
                    <a:lnTo>
                      <a:pt x="44" y="80"/>
                    </a:lnTo>
                    <a:lnTo>
                      <a:pt x="43" y="80"/>
                    </a:lnTo>
                    <a:lnTo>
                      <a:pt x="42" y="80"/>
                    </a:lnTo>
                    <a:lnTo>
                      <a:pt x="42" y="79"/>
                    </a:lnTo>
                    <a:lnTo>
                      <a:pt x="41" y="79"/>
                    </a:lnTo>
                    <a:lnTo>
                      <a:pt x="41" y="79"/>
                    </a:lnTo>
                    <a:lnTo>
                      <a:pt x="40" y="78"/>
                    </a:lnTo>
                    <a:lnTo>
                      <a:pt x="40" y="79"/>
                    </a:lnTo>
                    <a:lnTo>
                      <a:pt x="39" y="79"/>
                    </a:lnTo>
                    <a:lnTo>
                      <a:pt x="39" y="79"/>
                    </a:lnTo>
                    <a:lnTo>
                      <a:pt x="39" y="80"/>
                    </a:lnTo>
                    <a:lnTo>
                      <a:pt x="39" y="81"/>
                    </a:lnTo>
                    <a:lnTo>
                      <a:pt x="39" y="84"/>
                    </a:lnTo>
                    <a:lnTo>
                      <a:pt x="39" y="85"/>
                    </a:lnTo>
                    <a:lnTo>
                      <a:pt x="39" y="87"/>
                    </a:lnTo>
                    <a:lnTo>
                      <a:pt x="38" y="88"/>
                    </a:lnTo>
                    <a:lnTo>
                      <a:pt x="38" y="89"/>
                    </a:lnTo>
                    <a:lnTo>
                      <a:pt x="38" y="90"/>
                    </a:lnTo>
                    <a:lnTo>
                      <a:pt x="38" y="91"/>
                    </a:lnTo>
                    <a:lnTo>
                      <a:pt x="0" y="33"/>
                    </a:lnTo>
                    <a:lnTo>
                      <a:pt x="7" y="0"/>
                    </a:lnTo>
                    <a:lnTo>
                      <a:pt x="16" y="2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4" name="AutoShape 33"/>
              <cdr:cNvSpPr>
                <a:spLocks/>
              </cdr:cNvSpPr>
            </cdr:nvSpPr>
            <cdr:spPr>
              <a:xfrm>
                <a:off x="1578390" y="1208399"/>
                <a:ext cx="985298" cy="541062"/>
              </a:xfrm>
              <a:custGeom>
                <a:pathLst>
                  <a:path h="60" w="99">
                    <a:moveTo>
                      <a:pt x="3" y="0"/>
                    </a:moveTo>
                    <a:lnTo>
                      <a:pt x="0" y="14"/>
                    </a:lnTo>
                    <a:lnTo>
                      <a:pt x="0" y="15"/>
                    </a:lnTo>
                    <a:lnTo>
                      <a:pt x="0" y="18"/>
                    </a:lnTo>
                    <a:lnTo>
                      <a:pt x="1" y="18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2"/>
                    </a:lnTo>
                    <a:lnTo>
                      <a:pt x="0" y="22"/>
                    </a:lnTo>
                    <a:lnTo>
                      <a:pt x="1" y="23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2" y="24"/>
                    </a:lnTo>
                    <a:lnTo>
                      <a:pt x="3" y="25"/>
                    </a:lnTo>
                    <a:lnTo>
                      <a:pt x="3" y="28"/>
                    </a:lnTo>
                    <a:lnTo>
                      <a:pt x="4" y="29"/>
                    </a:lnTo>
                    <a:lnTo>
                      <a:pt x="4" y="31"/>
                    </a:lnTo>
                    <a:lnTo>
                      <a:pt x="5" y="31"/>
                    </a:lnTo>
                    <a:lnTo>
                      <a:pt x="6" y="32"/>
                    </a:lnTo>
                    <a:lnTo>
                      <a:pt x="6" y="32"/>
                    </a:lnTo>
                    <a:lnTo>
                      <a:pt x="7" y="33"/>
                    </a:lnTo>
                    <a:lnTo>
                      <a:pt x="7" y="33"/>
                    </a:lnTo>
                    <a:lnTo>
                      <a:pt x="7" y="34"/>
                    </a:lnTo>
                    <a:lnTo>
                      <a:pt x="7" y="34"/>
                    </a:lnTo>
                    <a:lnTo>
                      <a:pt x="7" y="35"/>
                    </a:lnTo>
                    <a:lnTo>
                      <a:pt x="6" y="35"/>
                    </a:lnTo>
                    <a:lnTo>
                      <a:pt x="5" y="36"/>
                    </a:lnTo>
                    <a:lnTo>
                      <a:pt x="4" y="37"/>
                    </a:lnTo>
                    <a:lnTo>
                      <a:pt x="4" y="39"/>
                    </a:lnTo>
                    <a:lnTo>
                      <a:pt x="4" y="40"/>
                    </a:lnTo>
                    <a:lnTo>
                      <a:pt x="4" y="42"/>
                    </a:lnTo>
                    <a:lnTo>
                      <a:pt x="5" y="42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6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8" y="44"/>
                    </a:lnTo>
                    <a:lnTo>
                      <a:pt x="9" y="45"/>
                    </a:lnTo>
                    <a:lnTo>
                      <a:pt x="9" y="45"/>
                    </a:lnTo>
                    <a:lnTo>
                      <a:pt x="9" y="47"/>
                    </a:lnTo>
                    <a:lnTo>
                      <a:pt x="10" y="48"/>
                    </a:lnTo>
                    <a:lnTo>
                      <a:pt x="11" y="49"/>
                    </a:lnTo>
                    <a:lnTo>
                      <a:pt x="12" y="49"/>
                    </a:lnTo>
                    <a:lnTo>
                      <a:pt x="12" y="51"/>
                    </a:lnTo>
                    <a:lnTo>
                      <a:pt x="12" y="52"/>
                    </a:lnTo>
                    <a:lnTo>
                      <a:pt x="12" y="53"/>
                    </a:lnTo>
                    <a:lnTo>
                      <a:pt x="13" y="54"/>
                    </a:lnTo>
                    <a:lnTo>
                      <a:pt x="13" y="55"/>
                    </a:lnTo>
                    <a:lnTo>
                      <a:pt x="14" y="55"/>
                    </a:lnTo>
                    <a:lnTo>
                      <a:pt x="15" y="55"/>
                    </a:lnTo>
                    <a:lnTo>
                      <a:pt x="16" y="56"/>
                    </a:lnTo>
                    <a:lnTo>
                      <a:pt x="17" y="57"/>
                    </a:lnTo>
                    <a:lnTo>
                      <a:pt x="18" y="57"/>
                    </a:lnTo>
                    <a:lnTo>
                      <a:pt x="19" y="57"/>
                    </a:lnTo>
                    <a:lnTo>
                      <a:pt x="20" y="57"/>
                    </a:lnTo>
                    <a:lnTo>
                      <a:pt x="22" y="57"/>
                    </a:lnTo>
                    <a:lnTo>
                      <a:pt x="22" y="57"/>
                    </a:lnTo>
                    <a:lnTo>
                      <a:pt x="23" y="57"/>
                    </a:lnTo>
                    <a:lnTo>
                      <a:pt x="24" y="58"/>
                    </a:lnTo>
                    <a:lnTo>
                      <a:pt x="25" y="57"/>
                    </a:lnTo>
                    <a:lnTo>
                      <a:pt x="25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6" y="57"/>
                    </a:lnTo>
                    <a:lnTo>
                      <a:pt x="27" y="58"/>
                    </a:lnTo>
                    <a:lnTo>
                      <a:pt x="28" y="58"/>
                    </a:lnTo>
                    <a:lnTo>
                      <a:pt x="29" y="59"/>
                    </a:lnTo>
                    <a:lnTo>
                      <a:pt x="29" y="60"/>
                    </a:lnTo>
                    <a:lnTo>
                      <a:pt x="29" y="60"/>
                    </a:lnTo>
                    <a:lnTo>
                      <a:pt x="30" y="59"/>
                    </a:lnTo>
                    <a:lnTo>
                      <a:pt x="30" y="59"/>
                    </a:lnTo>
                    <a:lnTo>
                      <a:pt x="31" y="54"/>
                    </a:lnTo>
                    <a:lnTo>
                      <a:pt x="40" y="56"/>
                    </a:lnTo>
                    <a:lnTo>
                      <a:pt x="48" y="56"/>
                    </a:lnTo>
                    <a:lnTo>
                      <a:pt x="56" y="57"/>
                    </a:lnTo>
                    <a:lnTo>
                      <a:pt x="65" y="58"/>
                    </a:lnTo>
                    <a:lnTo>
                      <a:pt x="72" y="58"/>
                    </a:lnTo>
                    <a:lnTo>
                      <a:pt x="83" y="59"/>
                    </a:lnTo>
                    <a:lnTo>
                      <a:pt x="92" y="59"/>
                    </a:lnTo>
                    <a:lnTo>
                      <a:pt x="94" y="59"/>
                    </a:lnTo>
                    <a:lnTo>
                      <a:pt x="95" y="55"/>
                    </a:lnTo>
                    <a:lnTo>
                      <a:pt x="96" y="38"/>
                    </a:lnTo>
                    <a:lnTo>
                      <a:pt x="98" y="24"/>
                    </a:lnTo>
                    <a:lnTo>
                      <a:pt x="99" y="11"/>
                    </a:lnTo>
                    <a:lnTo>
                      <a:pt x="80" y="10"/>
                    </a:lnTo>
                    <a:lnTo>
                      <a:pt x="65" y="8"/>
                    </a:lnTo>
                    <a:lnTo>
                      <a:pt x="50" y="7"/>
                    </a:lnTo>
                    <a:lnTo>
                      <a:pt x="31" y="5"/>
                    </a:lnTo>
                    <a:lnTo>
                      <a:pt x="13" y="2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5" name="AutoShape 34"/>
              <cdr:cNvSpPr>
                <a:spLocks/>
              </cdr:cNvSpPr>
            </cdr:nvSpPr>
            <cdr:spPr>
              <a:xfrm>
                <a:off x="1815946" y="1696522"/>
                <a:ext cx="699913" cy="454025"/>
              </a:xfrm>
              <a:custGeom>
                <a:pathLst>
                  <a:path h="50" w="70">
                    <a:moveTo>
                      <a:pt x="0" y="44"/>
                    </a:moveTo>
                    <a:lnTo>
                      <a:pt x="4" y="45"/>
                    </a:lnTo>
                    <a:lnTo>
                      <a:pt x="9" y="45"/>
                    </a:lnTo>
                    <a:lnTo>
                      <a:pt x="15" y="46"/>
                    </a:lnTo>
                    <a:lnTo>
                      <a:pt x="21" y="47"/>
                    </a:lnTo>
                    <a:lnTo>
                      <a:pt x="33" y="48"/>
                    </a:lnTo>
                    <a:lnTo>
                      <a:pt x="50" y="50"/>
                    </a:lnTo>
                    <a:lnTo>
                      <a:pt x="59" y="50"/>
                    </a:lnTo>
                    <a:lnTo>
                      <a:pt x="66" y="50"/>
                    </a:lnTo>
                    <a:lnTo>
                      <a:pt x="70" y="5"/>
                    </a:lnTo>
                    <a:lnTo>
                      <a:pt x="60" y="5"/>
                    </a:lnTo>
                    <a:lnTo>
                      <a:pt x="45" y="4"/>
                    </a:lnTo>
                    <a:lnTo>
                      <a:pt x="35" y="3"/>
                    </a:lnTo>
                    <a:lnTo>
                      <a:pt x="18" y="2"/>
                    </a:lnTo>
                    <a:lnTo>
                      <a:pt x="7" y="0"/>
                    </a:lnTo>
                    <a:lnTo>
                      <a:pt x="7" y="0"/>
                    </a:lnTo>
                    <a:lnTo>
                      <a:pt x="0" y="44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6" name="AutoShape 35"/>
              <cdr:cNvSpPr>
                <a:spLocks/>
              </cdr:cNvSpPr>
            </cdr:nvSpPr>
            <cdr:spPr>
              <a:xfrm>
                <a:off x="1490702" y="1957631"/>
                <a:ext cx="511781" cy="578748"/>
              </a:xfrm>
              <a:custGeom>
                <a:pathLst>
                  <a:path h="64" w="52">
                    <a:moveTo>
                      <a:pt x="0" y="56"/>
                    </a:moveTo>
                    <a:lnTo>
                      <a:pt x="11" y="0"/>
                    </a:lnTo>
                    <a:lnTo>
                      <a:pt x="16" y="1"/>
                    </a:lnTo>
                    <a:lnTo>
                      <a:pt x="22" y="2"/>
                    </a:lnTo>
                    <a:lnTo>
                      <a:pt x="30" y="3"/>
                    </a:lnTo>
                    <a:lnTo>
                      <a:pt x="34" y="4"/>
                    </a:lnTo>
                    <a:lnTo>
                      <a:pt x="32" y="15"/>
                    </a:lnTo>
                    <a:lnTo>
                      <a:pt x="46" y="17"/>
                    </a:lnTo>
                    <a:lnTo>
                      <a:pt x="51" y="18"/>
                    </a:lnTo>
                    <a:lnTo>
                      <a:pt x="52" y="18"/>
                    </a:lnTo>
                    <a:lnTo>
                      <a:pt x="46" y="64"/>
                    </a:lnTo>
                    <a:lnTo>
                      <a:pt x="30" y="62"/>
                    </a:lnTo>
                    <a:lnTo>
                      <a:pt x="21" y="60"/>
                    </a:lnTo>
                    <a:lnTo>
                      <a:pt x="5" y="57"/>
                    </a:lnTo>
                    <a:lnTo>
                      <a:pt x="1" y="57"/>
                    </a:lnTo>
                    <a:lnTo>
                      <a:pt x="0" y="5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7" name="AutoShape 36"/>
              <cdr:cNvSpPr>
                <a:spLocks/>
              </cdr:cNvSpPr>
            </cdr:nvSpPr>
            <cdr:spPr>
              <a:xfrm>
                <a:off x="1340835" y="2464596"/>
                <a:ext cx="605847" cy="669373"/>
              </a:xfrm>
              <a:custGeom>
                <a:pathLst>
                  <a:path h="74" w="61">
                    <a:moveTo>
                      <a:pt x="0" y="48"/>
                    </a:moveTo>
                    <a:lnTo>
                      <a:pt x="1" y="48"/>
                    </a:lnTo>
                    <a:lnTo>
                      <a:pt x="2" y="48"/>
                    </a:lnTo>
                    <a:lnTo>
                      <a:pt x="2" y="47"/>
                    </a:lnTo>
                    <a:lnTo>
                      <a:pt x="3" y="47"/>
                    </a:lnTo>
                    <a:lnTo>
                      <a:pt x="3" y="47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6"/>
                    </a:lnTo>
                    <a:lnTo>
                      <a:pt x="3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5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3" y="43"/>
                    </a:lnTo>
                    <a:lnTo>
                      <a:pt x="3" y="43"/>
                    </a:lnTo>
                    <a:lnTo>
                      <a:pt x="3" y="42"/>
                    </a:lnTo>
                    <a:lnTo>
                      <a:pt x="3" y="40"/>
                    </a:lnTo>
                    <a:lnTo>
                      <a:pt x="4" y="40"/>
                    </a:lnTo>
                    <a:lnTo>
                      <a:pt x="4" y="38"/>
                    </a:lnTo>
                    <a:lnTo>
                      <a:pt x="4" y="37"/>
                    </a:lnTo>
                    <a:lnTo>
                      <a:pt x="4" y="36"/>
                    </a:lnTo>
                    <a:lnTo>
                      <a:pt x="6" y="34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3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2"/>
                    </a:lnTo>
                    <a:lnTo>
                      <a:pt x="9" y="31"/>
                    </a:lnTo>
                    <a:lnTo>
                      <a:pt x="9" y="30"/>
                    </a:lnTo>
                    <a:lnTo>
                      <a:pt x="8" y="30"/>
                    </a:lnTo>
                    <a:lnTo>
                      <a:pt x="7" y="28"/>
                    </a:lnTo>
                    <a:lnTo>
                      <a:pt x="7" y="28"/>
                    </a:lnTo>
                    <a:lnTo>
                      <a:pt x="7" y="27"/>
                    </a:lnTo>
                    <a:lnTo>
                      <a:pt x="7" y="24"/>
                    </a:lnTo>
                    <a:lnTo>
                      <a:pt x="7" y="23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6" y="22"/>
                    </a:lnTo>
                    <a:lnTo>
                      <a:pt x="7" y="20"/>
                    </a:lnTo>
                    <a:lnTo>
                      <a:pt x="7" y="18"/>
                    </a:lnTo>
                    <a:lnTo>
                      <a:pt x="8" y="16"/>
                    </a:lnTo>
                    <a:lnTo>
                      <a:pt x="8" y="16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8" y="11"/>
                    </a:lnTo>
                    <a:lnTo>
                      <a:pt x="8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10" y="11"/>
                    </a:lnTo>
                    <a:lnTo>
                      <a:pt x="10" y="11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0" y="12"/>
                    </a:lnTo>
                    <a:lnTo>
                      <a:pt x="11" y="12"/>
                    </a:lnTo>
                    <a:lnTo>
                      <a:pt x="12" y="12"/>
                    </a:lnTo>
                    <a:lnTo>
                      <a:pt x="12" y="12"/>
                    </a:lnTo>
                    <a:lnTo>
                      <a:pt x="13" y="11"/>
                    </a:lnTo>
                    <a:lnTo>
                      <a:pt x="13" y="11"/>
                    </a:lnTo>
                    <a:lnTo>
                      <a:pt x="13" y="10"/>
                    </a:lnTo>
                    <a:lnTo>
                      <a:pt x="15" y="0"/>
                    </a:lnTo>
                    <a:lnTo>
                      <a:pt x="26" y="2"/>
                    </a:lnTo>
                    <a:lnTo>
                      <a:pt x="33" y="3"/>
                    </a:lnTo>
                    <a:lnTo>
                      <a:pt x="40" y="5"/>
                    </a:lnTo>
                    <a:lnTo>
                      <a:pt x="48" y="6"/>
                    </a:lnTo>
                    <a:lnTo>
                      <a:pt x="55" y="7"/>
                    </a:lnTo>
                    <a:lnTo>
                      <a:pt x="61" y="8"/>
                    </a:lnTo>
                    <a:lnTo>
                      <a:pt x="52" y="74"/>
                    </a:lnTo>
                    <a:lnTo>
                      <a:pt x="32" y="71"/>
                    </a:lnTo>
                    <a:lnTo>
                      <a:pt x="0" y="49"/>
                    </a:lnTo>
                    <a:lnTo>
                      <a:pt x="0" y="48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8" name="AutoShape 37"/>
              <cdr:cNvSpPr>
                <a:spLocks/>
              </cdr:cNvSpPr>
            </cdr:nvSpPr>
            <cdr:spPr>
              <a:xfrm>
                <a:off x="1946682" y="2120040"/>
                <a:ext cx="698318" cy="459409"/>
              </a:xfrm>
              <a:custGeom>
                <a:pathLst>
                  <a:path h="51" w="70">
                    <a:moveTo>
                      <a:pt x="6" y="0"/>
                    </a:moveTo>
                    <a:lnTo>
                      <a:pt x="11" y="0"/>
                    </a:lnTo>
                    <a:lnTo>
                      <a:pt x="24" y="2"/>
                    </a:lnTo>
                    <a:lnTo>
                      <a:pt x="36" y="3"/>
                    </a:lnTo>
                    <a:lnTo>
                      <a:pt x="51" y="3"/>
                    </a:lnTo>
                    <a:lnTo>
                      <a:pt x="54" y="3"/>
                    </a:lnTo>
                    <a:lnTo>
                      <a:pt x="70" y="4"/>
                    </a:lnTo>
                    <a:lnTo>
                      <a:pt x="68" y="51"/>
                    </a:lnTo>
                    <a:lnTo>
                      <a:pt x="58" y="50"/>
                    </a:lnTo>
                    <a:lnTo>
                      <a:pt x="44" y="50"/>
                    </a:lnTo>
                    <a:lnTo>
                      <a:pt x="32" y="49"/>
                    </a:lnTo>
                    <a:lnTo>
                      <a:pt x="18" y="48"/>
                    </a:lnTo>
                    <a:lnTo>
                      <a:pt x="7" y="47"/>
                    </a:lnTo>
                    <a:lnTo>
                      <a:pt x="0" y="46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39" name="AutoShape 38"/>
              <cdr:cNvSpPr>
                <a:spLocks/>
              </cdr:cNvSpPr>
            </cdr:nvSpPr>
            <cdr:spPr>
              <a:xfrm>
                <a:off x="1858993" y="2536379"/>
                <a:ext cx="668026" cy="605666"/>
              </a:xfrm>
              <a:custGeom>
                <a:pathLst>
                  <a:path h="67" w="67">
                    <a:moveTo>
                      <a:pt x="0" y="66"/>
                    </a:moveTo>
                    <a:lnTo>
                      <a:pt x="8" y="0"/>
                    </a:lnTo>
                    <a:lnTo>
                      <a:pt x="18" y="1"/>
                    </a:lnTo>
                    <a:lnTo>
                      <a:pt x="37" y="3"/>
                    </a:lnTo>
                    <a:lnTo>
                      <a:pt x="49" y="3"/>
                    </a:lnTo>
                    <a:lnTo>
                      <a:pt x="62" y="4"/>
                    </a:lnTo>
                    <a:lnTo>
                      <a:pt x="67" y="4"/>
                    </a:lnTo>
                    <a:lnTo>
                      <a:pt x="64" y="60"/>
                    </a:lnTo>
                    <a:lnTo>
                      <a:pt x="22" y="60"/>
                    </a:lnTo>
                    <a:lnTo>
                      <a:pt x="22" y="63"/>
                    </a:lnTo>
                    <a:lnTo>
                      <a:pt x="6" y="62"/>
                    </a:lnTo>
                    <a:lnTo>
                      <a:pt x="5" y="67"/>
                    </a:lnTo>
                    <a:lnTo>
                      <a:pt x="0" y="66"/>
                    </a:lnTo>
                    <a:close/>
                  </a:path>
                </a:pathLst>
              </a:custGeom>
              <a:solidFill>
                <a:srgbClr val="E7BCBF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0" name="AutoShape 39"/>
              <cdr:cNvSpPr>
                <a:spLocks/>
              </cdr:cNvSpPr>
            </cdr:nvSpPr>
            <cdr:spPr>
              <a:xfrm>
                <a:off x="3222149" y="3521596"/>
                <a:ext cx="30292" cy="48453"/>
              </a:xfrm>
              <a:custGeom>
                <a:pathLst>
                  <a:path h="5" w="3">
                    <a:moveTo>
                      <a:pt x="2" y="0"/>
                    </a:moveTo>
                    <a:lnTo>
                      <a:pt x="1" y="2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1" name="AutoShape 40"/>
              <cdr:cNvSpPr>
                <a:spLocks/>
              </cdr:cNvSpPr>
            </cdr:nvSpPr>
            <cdr:spPr>
              <a:xfrm>
                <a:off x="3196639" y="3569152"/>
                <a:ext cx="27104" cy="152538"/>
              </a:xfrm>
              <a:custGeom>
                <a:pathLst>
                  <a:path h="17" w="3">
                    <a:moveTo>
                      <a:pt x="2" y="1"/>
                    </a:moveTo>
                    <a:lnTo>
                      <a:pt x="1" y="2"/>
                    </a:lnTo>
                    <a:lnTo>
                      <a:pt x="1" y="4"/>
                    </a:lnTo>
                    <a:lnTo>
                      <a:pt x="0" y="7"/>
                    </a:lnTo>
                    <a:lnTo>
                      <a:pt x="1" y="10"/>
                    </a:lnTo>
                    <a:lnTo>
                      <a:pt x="1" y="13"/>
                    </a:lnTo>
                    <a:lnTo>
                      <a:pt x="2" y="15"/>
                    </a:lnTo>
                    <a:lnTo>
                      <a:pt x="3" y="16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6"/>
                    </a:lnTo>
                    <a:lnTo>
                      <a:pt x="2" y="14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1" y="4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2" name="AutoShape 41"/>
              <cdr:cNvSpPr>
                <a:spLocks/>
              </cdr:cNvSpPr>
            </cdr:nvSpPr>
            <cdr:spPr>
              <a:xfrm>
                <a:off x="2635434" y="1235318"/>
                <a:ext cx="575554" cy="362503"/>
              </a:xfrm>
              <a:custGeom>
                <a:pathLst>
                  <a:path h="40" w="58">
                    <a:moveTo>
                      <a:pt x="0" y="37"/>
                    </a:moveTo>
                    <a:lnTo>
                      <a:pt x="3" y="0"/>
                    </a:lnTo>
                    <a:lnTo>
                      <a:pt x="7" y="0"/>
                    </a:lnTo>
                    <a:lnTo>
                      <a:pt x="16" y="0"/>
                    </a:lnTo>
                    <a:lnTo>
                      <a:pt x="25" y="1"/>
                    </a:lnTo>
                    <a:lnTo>
                      <a:pt x="39" y="1"/>
                    </a:lnTo>
                    <a:lnTo>
                      <a:pt x="49" y="1"/>
                    </a:lnTo>
                    <a:lnTo>
                      <a:pt x="54" y="1"/>
                    </a:lnTo>
                    <a:lnTo>
                      <a:pt x="55" y="5"/>
                    </a:lnTo>
                    <a:lnTo>
                      <a:pt x="55" y="7"/>
                    </a:lnTo>
                    <a:lnTo>
                      <a:pt x="55" y="9"/>
                    </a:lnTo>
                    <a:lnTo>
                      <a:pt x="54" y="11"/>
                    </a:lnTo>
                    <a:lnTo>
                      <a:pt x="54" y="12"/>
                    </a:lnTo>
                    <a:lnTo>
                      <a:pt x="54" y="13"/>
                    </a:lnTo>
                    <a:lnTo>
                      <a:pt x="55" y="14"/>
                    </a:lnTo>
                    <a:lnTo>
                      <a:pt x="55" y="15"/>
                    </a:lnTo>
                    <a:lnTo>
                      <a:pt x="56" y="15"/>
                    </a:lnTo>
                    <a:lnTo>
                      <a:pt x="57" y="16"/>
                    </a:lnTo>
                    <a:lnTo>
                      <a:pt x="57" y="17"/>
                    </a:lnTo>
                    <a:lnTo>
                      <a:pt x="57" y="19"/>
                    </a:lnTo>
                    <a:lnTo>
                      <a:pt x="57" y="22"/>
                    </a:lnTo>
                    <a:lnTo>
                      <a:pt x="56" y="25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58" y="31"/>
                    </a:lnTo>
                    <a:lnTo>
                      <a:pt x="57" y="32"/>
                    </a:lnTo>
                    <a:lnTo>
                      <a:pt x="57" y="33"/>
                    </a:lnTo>
                    <a:lnTo>
                      <a:pt x="58" y="36"/>
                    </a:lnTo>
                    <a:lnTo>
                      <a:pt x="58" y="38"/>
                    </a:lnTo>
                    <a:lnTo>
                      <a:pt x="58" y="40"/>
                    </a:lnTo>
                    <a:lnTo>
                      <a:pt x="0" y="37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3" name="AutoShape 42"/>
              <cdr:cNvSpPr>
                <a:spLocks/>
              </cdr:cNvSpPr>
            </cdr:nvSpPr>
            <cdr:spPr>
              <a:xfrm>
                <a:off x="2605141" y="1570902"/>
                <a:ext cx="637734" cy="386729"/>
              </a:xfrm>
              <a:custGeom>
                <a:pathLst>
                  <a:path h="43" w="64">
                    <a:moveTo>
                      <a:pt x="0" y="34"/>
                    </a:moveTo>
                    <a:lnTo>
                      <a:pt x="3" y="0"/>
                    </a:lnTo>
                    <a:lnTo>
                      <a:pt x="11" y="1"/>
                    </a:lnTo>
                    <a:lnTo>
                      <a:pt x="30" y="1"/>
                    </a:lnTo>
                    <a:lnTo>
                      <a:pt x="49" y="2"/>
                    </a:lnTo>
                    <a:lnTo>
                      <a:pt x="61" y="3"/>
                    </a:lnTo>
                    <a:lnTo>
                      <a:pt x="61" y="5"/>
                    </a:lnTo>
                    <a:lnTo>
                      <a:pt x="61" y="6"/>
                    </a:lnTo>
                    <a:lnTo>
                      <a:pt x="61" y="7"/>
                    </a:lnTo>
                    <a:lnTo>
                      <a:pt x="62" y="8"/>
                    </a:lnTo>
                    <a:lnTo>
                      <a:pt x="63" y="8"/>
                    </a:lnTo>
                    <a:lnTo>
                      <a:pt x="63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4" y="27"/>
                    </a:lnTo>
                    <a:lnTo>
                      <a:pt x="63" y="27"/>
                    </a:lnTo>
                    <a:lnTo>
                      <a:pt x="63" y="27"/>
                    </a:lnTo>
                    <a:lnTo>
                      <a:pt x="62" y="28"/>
                    </a:lnTo>
                    <a:lnTo>
                      <a:pt x="62" y="28"/>
                    </a:lnTo>
                    <a:lnTo>
                      <a:pt x="63" y="29"/>
                    </a:lnTo>
                    <a:lnTo>
                      <a:pt x="63" y="29"/>
                    </a:lnTo>
                    <a:lnTo>
                      <a:pt x="63" y="30"/>
                    </a:lnTo>
                    <a:lnTo>
                      <a:pt x="62" y="30"/>
                    </a:lnTo>
                    <a:lnTo>
                      <a:pt x="62" y="31"/>
                    </a:lnTo>
                    <a:lnTo>
                      <a:pt x="63" y="32"/>
                    </a:lnTo>
                    <a:lnTo>
                      <a:pt x="64" y="33"/>
                    </a:lnTo>
                    <a:lnTo>
                      <a:pt x="64" y="34"/>
                    </a:lnTo>
                    <a:lnTo>
                      <a:pt x="63" y="35"/>
                    </a:lnTo>
                    <a:lnTo>
                      <a:pt x="63" y="36"/>
                    </a:lnTo>
                    <a:lnTo>
                      <a:pt x="64" y="37"/>
                    </a:lnTo>
                    <a:lnTo>
                      <a:pt x="64" y="38"/>
                    </a:lnTo>
                    <a:lnTo>
                      <a:pt x="64" y="39"/>
                    </a:lnTo>
                    <a:lnTo>
                      <a:pt x="64" y="41"/>
                    </a:lnTo>
                    <a:lnTo>
                      <a:pt x="63" y="42"/>
                    </a:lnTo>
                    <a:lnTo>
                      <a:pt x="63" y="43"/>
                    </a:lnTo>
                    <a:lnTo>
                      <a:pt x="62" y="42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59" y="41"/>
                    </a:lnTo>
                    <a:lnTo>
                      <a:pt x="58" y="41"/>
                    </a:lnTo>
                    <a:lnTo>
                      <a:pt x="58" y="40"/>
                    </a:lnTo>
                    <a:lnTo>
                      <a:pt x="57" y="39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3" y="39"/>
                    </a:lnTo>
                    <a:lnTo>
                      <a:pt x="52" y="39"/>
                    </a:lnTo>
                    <a:lnTo>
                      <a:pt x="50" y="38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6" y="37"/>
                    </a:lnTo>
                    <a:lnTo>
                      <a:pt x="45" y="37"/>
                    </a:lnTo>
                    <a:lnTo>
                      <a:pt x="45" y="37"/>
                    </a:lnTo>
                    <a:lnTo>
                      <a:pt x="45" y="36"/>
                    </a:lnTo>
                    <a:lnTo>
                      <a:pt x="44" y="36"/>
                    </a:lnTo>
                    <a:lnTo>
                      <a:pt x="44" y="35"/>
                    </a:lnTo>
                    <a:lnTo>
                      <a:pt x="43" y="35"/>
                    </a:lnTo>
                    <a:lnTo>
                      <a:pt x="21" y="34"/>
                    </a:lnTo>
                    <a:lnTo>
                      <a:pt x="7" y="34"/>
                    </a:lnTo>
                    <a:lnTo>
                      <a:pt x="1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4" name="AutoShape 43"/>
              <cdr:cNvSpPr>
                <a:spLocks/>
              </cdr:cNvSpPr>
            </cdr:nvSpPr>
            <cdr:spPr>
              <a:xfrm>
                <a:off x="2584415" y="1877773"/>
                <a:ext cx="739771" cy="325714"/>
              </a:xfrm>
              <a:custGeom>
                <a:pathLst>
                  <a:path h="36" w="74">
                    <a:moveTo>
                      <a:pt x="0" y="22"/>
                    </a:moveTo>
                    <a:lnTo>
                      <a:pt x="2" y="0"/>
                    </a:lnTo>
                    <a:lnTo>
                      <a:pt x="10" y="0"/>
                    </a:lnTo>
                    <a:lnTo>
                      <a:pt x="20" y="0"/>
                    </a:lnTo>
                    <a:lnTo>
                      <a:pt x="36" y="0"/>
                    </a:lnTo>
                    <a:lnTo>
                      <a:pt x="44" y="0"/>
                    </a:lnTo>
                    <a:lnTo>
                      <a:pt x="45" y="0"/>
                    </a:lnTo>
                    <a:lnTo>
                      <a:pt x="45" y="0"/>
                    </a:lnTo>
                    <a:lnTo>
                      <a:pt x="46" y="1"/>
                    </a:lnTo>
                    <a:lnTo>
                      <a:pt x="47" y="2"/>
                    </a:lnTo>
                    <a:lnTo>
                      <a:pt x="47" y="3"/>
                    </a:lnTo>
                    <a:lnTo>
                      <a:pt x="48" y="3"/>
                    </a:lnTo>
                    <a:lnTo>
                      <a:pt x="49" y="3"/>
                    </a:lnTo>
                    <a:lnTo>
                      <a:pt x="50" y="3"/>
                    </a:lnTo>
                    <a:lnTo>
                      <a:pt x="51" y="3"/>
                    </a:lnTo>
                    <a:lnTo>
                      <a:pt x="52" y="4"/>
                    </a:lnTo>
                    <a:lnTo>
                      <a:pt x="53" y="4"/>
                    </a:lnTo>
                    <a:lnTo>
                      <a:pt x="55" y="5"/>
                    </a:lnTo>
                    <a:lnTo>
                      <a:pt x="56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58" y="5"/>
                    </a:lnTo>
                    <a:lnTo>
                      <a:pt x="59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1" y="7"/>
                    </a:lnTo>
                    <a:lnTo>
                      <a:pt x="61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3" y="7"/>
                    </a:lnTo>
                    <a:lnTo>
                      <a:pt x="64" y="8"/>
                    </a:lnTo>
                    <a:lnTo>
                      <a:pt x="65" y="8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7" y="11"/>
                    </a:lnTo>
                    <a:lnTo>
                      <a:pt x="67" y="12"/>
                    </a:lnTo>
                    <a:lnTo>
                      <a:pt x="67" y="12"/>
                    </a:lnTo>
                    <a:lnTo>
                      <a:pt x="68" y="14"/>
                    </a:lnTo>
                    <a:lnTo>
                      <a:pt x="70" y="17"/>
                    </a:lnTo>
                    <a:lnTo>
                      <a:pt x="70" y="18"/>
                    </a:lnTo>
                    <a:lnTo>
                      <a:pt x="70" y="19"/>
                    </a:lnTo>
                    <a:lnTo>
                      <a:pt x="71" y="20"/>
                    </a:lnTo>
                    <a:lnTo>
                      <a:pt x="72" y="22"/>
                    </a:lnTo>
                    <a:lnTo>
                      <a:pt x="72" y="22"/>
                    </a:lnTo>
                    <a:lnTo>
                      <a:pt x="72" y="23"/>
                    </a:lnTo>
                    <a:lnTo>
                      <a:pt x="72" y="23"/>
                    </a:lnTo>
                    <a:lnTo>
                      <a:pt x="72" y="24"/>
                    </a:lnTo>
                    <a:lnTo>
                      <a:pt x="72" y="25"/>
                    </a:lnTo>
                    <a:lnTo>
                      <a:pt x="72" y="25"/>
                    </a:lnTo>
                    <a:lnTo>
                      <a:pt x="72" y="26"/>
                    </a:lnTo>
                    <a:lnTo>
                      <a:pt x="72" y="26"/>
                    </a:lnTo>
                    <a:lnTo>
                      <a:pt x="73" y="27"/>
                    </a:lnTo>
                    <a:lnTo>
                      <a:pt x="73" y="28"/>
                    </a:lnTo>
                    <a:lnTo>
                      <a:pt x="74" y="29"/>
                    </a:lnTo>
                    <a:lnTo>
                      <a:pt x="74" y="30"/>
                    </a:lnTo>
                    <a:lnTo>
                      <a:pt x="74" y="32"/>
                    </a:lnTo>
                    <a:lnTo>
                      <a:pt x="74" y="33"/>
                    </a:lnTo>
                    <a:lnTo>
                      <a:pt x="74" y="34"/>
                    </a:lnTo>
                    <a:lnTo>
                      <a:pt x="74" y="35"/>
                    </a:lnTo>
                    <a:lnTo>
                      <a:pt x="74" y="36"/>
                    </a:lnTo>
                    <a:lnTo>
                      <a:pt x="67" y="36"/>
                    </a:lnTo>
                    <a:lnTo>
                      <a:pt x="52" y="35"/>
                    </a:lnTo>
                    <a:lnTo>
                      <a:pt x="32" y="35"/>
                    </a:lnTo>
                    <a:lnTo>
                      <a:pt x="18" y="35"/>
                    </a:lnTo>
                    <a:lnTo>
                      <a:pt x="16" y="35"/>
                    </a:lnTo>
                    <a:lnTo>
                      <a:pt x="16" y="23"/>
                    </a:lnTo>
                    <a:lnTo>
                      <a:pt x="1" y="22"/>
                    </a:lnTo>
                    <a:lnTo>
                      <a:pt x="0" y="2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5" name="AutoShape 44"/>
              <cdr:cNvSpPr>
                <a:spLocks/>
              </cdr:cNvSpPr>
            </cdr:nvSpPr>
            <cdr:spPr>
              <a:xfrm>
                <a:off x="3174318" y="1246085"/>
                <a:ext cx="564394" cy="567980"/>
              </a:xfrm>
              <a:custGeom>
                <a:pathLst>
                  <a:path h="63" w="57">
                    <a:moveTo>
                      <a:pt x="0" y="0"/>
                    </a:moveTo>
                    <a:lnTo>
                      <a:pt x="13" y="0"/>
                    </a:lnTo>
                    <a:lnTo>
                      <a:pt x="16" y="0"/>
                    </a:lnTo>
                    <a:lnTo>
                      <a:pt x="18" y="0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9" y="2"/>
                    </a:lnTo>
                    <a:lnTo>
                      <a:pt x="20" y="2"/>
                    </a:lnTo>
                    <a:lnTo>
                      <a:pt x="22" y="2"/>
                    </a:lnTo>
                    <a:lnTo>
                      <a:pt x="23" y="2"/>
                    </a:lnTo>
                    <a:lnTo>
                      <a:pt x="24" y="2"/>
                    </a:lnTo>
                    <a:lnTo>
                      <a:pt x="25" y="2"/>
                    </a:lnTo>
                    <a:lnTo>
                      <a:pt x="25" y="3"/>
                    </a:lnTo>
                    <a:lnTo>
                      <a:pt x="26" y="3"/>
                    </a:lnTo>
                    <a:lnTo>
                      <a:pt x="27" y="4"/>
                    </a:lnTo>
                    <a:lnTo>
                      <a:pt x="27" y="4"/>
                    </a:lnTo>
                    <a:lnTo>
                      <a:pt x="29" y="3"/>
                    </a:lnTo>
                    <a:lnTo>
                      <a:pt x="30" y="3"/>
                    </a:lnTo>
                    <a:lnTo>
                      <a:pt x="31" y="3"/>
                    </a:lnTo>
                    <a:lnTo>
                      <a:pt x="33" y="3"/>
                    </a:lnTo>
                    <a:lnTo>
                      <a:pt x="34" y="4"/>
                    </a:lnTo>
                    <a:lnTo>
                      <a:pt x="34" y="5"/>
                    </a:lnTo>
                    <a:lnTo>
                      <a:pt x="34" y="6"/>
                    </a:lnTo>
                    <a:lnTo>
                      <a:pt x="35" y="6"/>
                    </a:lnTo>
                    <a:lnTo>
                      <a:pt x="36" y="6"/>
                    </a:lnTo>
                    <a:lnTo>
                      <a:pt x="36" y="6"/>
                    </a:lnTo>
                    <a:lnTo>
                      <a:pt x="37" y="6"/>
                    </a:lnTo>
                    <a:lnTo>
                      <a:pt x="38" y="7"/>
                    </a:lnTo>
                    <a:lnTo>
                      <a:pt x="38" y="6"/>
                    </a:lnTo>
                    <a:lnTo>
                      <a:pt x="39" y="6"/>
                    </a:lnTo>
                    <a:lnTo>
                      <a:pt x="40" y="6"/>
                    </a:lnTo>
                    <a:lnTo>
                      <a:pt x="41" y="7"/>
                    </a:lnTo>
                    <a:lnTo>
                      <a:pt x="42" y="8"/>
                    </a:lnTo>
                    <a:lnTo>
                      <a:pt x="43" y="8"/>
                    </a:lnTo>
                    <a:lnTo>
                      <a:pt x="44" y="8"/>
                    </a:lnTo>
                    <a:lnTo>
                      <a:pt x="45" y="8"/>
                    </a:lnTo>
                    <a:lnTo>
                      <a:pt x="46" y="8"/>
                    </a:lnTo>
                    <a:lnTo>
                      <a:pt x="46" y="8"/>
                    </a:lnTo>
                    <a:lnTo>
                      <a:pt x="47" y="8"/>
                    </a:lnTo>
                    <a:lnTo>
                      <a:pt x="49" y="7"/>
                    </a:lnTo>
                    <a:lnTo>
                      <a:pt x="49" y="7"/>
                    </a:lnTo>
                    <a:lnTo>
                      <a:pt x="50" y="7"/>
                    </a:lnTo>
                    <a:lnTo>
                      <a:pt x="51" y="7"/>
                    </a:lnTo>
                    <a:lnTo>
                      <a:pt x="51" y="8"/>
                    </a:lnTo>
                    <a:lnTo>
                      <a:pt x="52" y="8"/>
                    </a:lnTo>
                    <a:lnTo>
                      <a:pt x="53" y="8"/>
                    </a:lnTo>
                    <a:lnTo>
                      <a:pt x="54" y="8"/>
                    </a:lnTo>
                    <a:lnTo>
                      <a:pt x="55" y="7"/>
                    </a:lnTo>
                    <a:lnTo>
                      <a:pt x="57" y="7"/>
                    </a:lnTo>
                    <a:lnTo>
                      <a:pt x="57" y="7"/>
                    </a:lnTo>
                    <a:lnTo>
                      <a:pt x="55" y="9"/>
                    </a:lnTo>
                    <a:lnTo>
                      <a:pt x="52" y="11"/>
                    </a:lnTo>
                    <a:lnTo>
                      <a:pt x="48" y="14"/>
                    </a:lnTo>
                    <a:lnTo>
                      <a:pt x="45" y="16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2" y="21"/>
                    </a:lnTo>
                    <a:lnTo>
                      <a:pt x="41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9" y="25"/>
                    </a:lnTo>
                    <a:lnTo>
                      <a:pt x="39" y="32"/>
                    </a:lnTo>
                    <a:lnTo>
                      <a:pt x="38" y="33"/>
                    </a:lnTo>
                    <a:lnTo>
                      <a:pt x="38" y="34"/>
                    </a:lnTo>
                    <a:lnTo>
                      <a:pt x="37" y="35"/>
                    </a:lnTo>
                    <a:lnTo>
                      <a:pt x="36" y="35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6" y="41"/>
                    </a:lnTo>
                    <a:lnTo>
                      <a:pt x="36" y="42"/>
                    </a:lnTo>
                    <a:lnTo>
                      <a:pt x="36" y="45"/>
                    </a:lnTo>
                    <a:lnTo>
                      <a:pt x="37" y="48"/>
                    </a:lnTo>
                    <a:lnTo>
                      <a:pt x="37" y="50"/>
                    </a:lnTo>
                    <a:lnTo>
                      <a:pt x="38" y="51"/>
                    </a:lnTo>
                    <a:lnTo>
                      <a:pt x="39" y="51"/>
                    </a:lnTo>
                    <a:lnTo>
                      <a:pt x="40" y="52"/>
                    </a:lnTo>
                    <a:lnTo>
                      <a:pt x="41" y="52"/>
                    </a:lnTo>
                    <a:lnTo>
                      <a:pt x="41" y="52"/>
                    </a:lnTo>
                    <a:lnTo>
                      <a:pt x="42" y="53"/>
                    </a:lnTo>
                    <a:lnTo>
                      <a:pt x="42" y="54"/>
                    </a:lnTo>
                    <a:lnTo>
                      <a:pt x="43" y="54"/>
                    </a:lnTo>
                    <a:lnTo>
                      <a:pt x="43" y="55"/>
                    </a:lnTo>
                    <a:lnTo>
                      <a:pt x="44" y="55"/>
                    </a:lnTo>
                    <a:lnTo>
                      <a:pt x="45" y="57"/>
                    </a:lnTo>
                    <a:lnTo>
                      <a:pt x="46" y="58"/>
                    </a:lnTo>
                    <a:lnTo>
                      <a:pt x="47" y="60"/>
                    </a:lnTo>
                    <a:lnTo>
                      <a:pt x="47" y="61"/>
                    </a:lnTo>
                    <a:lnTo>
                      <a:pt x="47" y="62"/>
                    </a:lnTo>
                    <a:lnTo>
                      <a:pt x="7" y="63"/>
                    </a:lnTo>
                    <a:lnTo>
                      <a:pt x="7" y="45"/>
                    </a:lnTo>
                    <a:lnTo>
                      <a:pt x="6" y="45"/>
                    </a:lnTo>
                    <a:lnTo>
                      <a:pt x="6" y="44"/>
                    </a:lnTo>
                    <a:lnTo>
                      <a:pt x="6" y="44"/>
                    </a:lnTo>
                    <a:lnTo>
                      <a:pt x="5" y="44"/>
                    </a:lnTo>
                    <a:lnTo>
                      <a:pt x="5" y="43"/>
                    </a:lnTo>
                    <a:lnTo>
                      <a:pt x="4" y="43"/>
                    </a:lnTo>
                    <a:lnTo>
                      <a:pt x="4" y="42"/>
                    </a:lnTo>
                    <a:lnTo>
                      <a:pt x="4" y="41"/>
                    </a:lnTo>
                    <a:lnTo>
                      <a:pt x="4" y="40"/>
                    </a:lnTo>
                    <a:lnTo>
                      <a:pt x="4" y="40"/>
                    </a:lnTo>
                    <a:lnTo>
                      <a:pt x="4" y="39"/>
                    </a:lnTo>
                    <a:lnTo>
                      <a:pt x="4" y="37"/>
                    </a:lnTo>
                    <a:lnTo>
                      <a:pt x="4" y="35"/>
                    </a:lnTo>
                    <a:lnTo>
                      <a:pt x="3" y="33"/>
                    </a:lnTo>
                    <a:lnTo>
                      <a:pt x="3" y="31"/>
                    </a:lnTo>
                    <a:lnTo>
                      <a:pt x="4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2" y="25"/>
                    </a:lnTo>
                    <a:lnTo>
                      <a:pt x="2" y="24"/>
                    </a:lnTo>
                    <a:lnTo>
                      <a:pt x="2" y="23"/>
                    </a:lnTo>
                    <a:lnTo>
                      <a:pt x="3" y="21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2" y="14"/>
                    </a:lnTo>
                    <a:lnTo>
                      <a:pt x="1" y="14"/>
                    </a:lnTo>
                    <a:lnTo>
                      <a:pt x="1" y="13"/>
                    </a:lnTo>
                    <a:lnTo>
                      <a:pt x="0" y="13"/>
                    </a:lnTo>
                    <a:lnTo>
                      <a:pt x="0" y="12"/>
                    </a:lnTo>
                    <a:lnTo>
                      <a:pt x="0" y="11"/>
                    </a:lnTo>
                    <a:lnTo>
                      <a:pt x="0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6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6" name="AutoShape 45"/>
              <cdr:cNvSpPr>
                <a:spLocks/>
              </cdr:cNvSpPr>
            </cdr:nvSpPr>
            <cdr:spPr>
              <a:xfrm>
                <a:off x="3222149" y="1805093"/>
                <a:ext cx="529319" cy="344557"/>
              </a:xfrm>
              <a:custGeom>
                <a:pathLst>
                  <a:path h="38" w="53">
                    <a:moveTo>
                      <a:pt x="0" y="2"/>
                    </a:moveTo>
                    <a:lnTo>
                      <a:pt x="33" y="1"/>
                    </a:lnTo>
                    <a:lnTo>
                      <a:pt x="42" y="0"/>
                    </a:lnTo>
                    <a:lnTo>
                      <a:pt x="42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3" y="3"/>
                    </a:lnTo>
                    <a:lnTo>
                      <a:pt x="44" y="3"/>
                    </a:lnTo>
                    <a:lnTo>
                      <a:pt x="43" y="4"/>
                    </a:lnTo>
                    <a:lnTo>
                      <a:pt x="43" y="4"/>
                    </a:lnTo>
                    <a:lnTo>
                      <a:pt x="43" y="5"/>
                    </a:lnTo>
                    <a:lnTo>
                      <a:pt x="44" y="6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7" y="11"/>
                    </a:lnTo>
                    <a:lnTo>
                      <a:pt x="48" y="12"/>
                    </a:lnTo>
                    <a:lnTo>
                      <a:pt x="49" y="12"/>
                    </a:lnTo>
                    <a:lnTo>
                      <a:pt x="50" y="13"/>
                    </a:lnTo>
                    <a:lnTo>
                      <a:pt x="51" y="14"/>
                    </a:lnTo>
                    <a:lnTo>
                      <a:pt x="51" y="15"/>
                    </a:lnTo>
                    <a:lnTo>
                      <a:pt x="51" y="15"/>
                    </a:lnTo>
                    <a:lnTo>
                      <a:pt x="52" y="16"/>
                    </a:lnTo>
                    <a:lnTo>
                      <a:pt x="52" y="17"/>
                    </a:lnTo>
                    <a:lnTo>
                      <a:pt x="52" y="18"/>
                    </a:lnTo>
                    <a:lnTo>
                      <a:pt x="52" y="19"/>
                    </a:lnTo>
                    <a:lnTo>
                      <a:pt x="53" y="19"/>
                    </a:lnTo>
                    <a:lnTo>
                      <a:pt x="52" y="20"/>
                    </a:lnTo>
                    <a:lnTo>
                      <a:pt x="52" y="21"/>
                    </a:lnTo>
                    <a:lnTo>
                      <a:pt x="52" y="21"/>
                    </a:lnTo>
                    <a:lnTo>
                      <a:pt x="52" y="22"/>
                    </a:lnTo>
                    <a:lnTo>
                      <a:pt x="51" y="23"/>
                    </a:lnTo>
                    <a:lnTo>
                      <a:pt x="51" y="23"/>
                    </a:lnTo>
                    <a:lnTo>
                      <a:pt x="50" y="24"/>
                    </a:lnTo>
                    <a:lnTo>
                      <a:pt x="49" y="24"/>
                    </a:lnTo>
                    <a:lnTo>
                      <a:pt x="48" y="25"/>
                    </a:lnTo>
                    <a:lnTo>
                      <a:pt x="47" y="25"/>
                    </a:lnTo>
                    <a:lnTo>
                      <a:pt x="47" y="25"/>
                    </a:lnTo>
                    <a:lnTo>
                      <a:pt x="46" y="26"/>
                    </a:lnTo>
                    <a:lnTo>
                      <a:pt x="46" y="27"/>
                    </a:lnTo>
                    <a:lnTo>
                      <a:pt x="46" y="27"/>
                    </a:lnTo>
                    <a:lnTo>
                      <a:pt x="46" y="28"/>
                    </a:lnTo>
                    <a:lnTo>
                      <a:pt x="46" y="28"/>
                    </a:lnTo>
                    <a:lnTo>
                      <a:pt x="47" y="30"/>
                    </a:lnTo>
                    <a:lnTo>
                      <a:pt x="47" y="30"/>
                    </a:lnTo>
                    <a:lnTo>
                      <a:pt x="47" y="31"/>
                    </a:lnTo>
                    <a:lnTo>
                      <a:pt x="46" y="32"/>
                    </a:lnTo>
                    <a:lnTo>
                      <a:pt x="46" y="33"/>
                    </a:lnTo>
                    <a:lnTo>
                      <a:pt x="46" y="33"/>
                    </a:lnTo>
                    <a:lnTo>
                      <a:pt x="46" y="34"/>
                    </a:lnTo>
                    <a:lnTo>
                      <a:pt x="45" y="34"/>
                    </a:lnTo>
                    <a:lnTo>
                      <a:pt x="44" y="35"/>
                    </a:lnTo>
                    <a:lnTo>
                      <a:pt x="44" y="35"/>
                    </a:lnTo>
                    <a:lnTo>
                      <a:pt x="44" y="36"/>
                    </a:lnTo>
                    <a:lnTo>
                      <a:pt x="44" y="37"/>
                    </a:lnTo>
                    <a:lnTo>
                      <a:pt x="44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3" y="38"/>
                    </a:lnTo>
                    <a:lnTo>
                      <a:pt x="42" y="37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1" y="36"/>
                    </a:lnTo>
                    <a:lnTo>
                      <a:pt x="40" y="35"/>
                    </a:lnTo>
                    <a:lnTo>
                      <a:pt x="33" y="35"/>
                    </a:lnTo>
                    <a:lnTo>
                      <a:pt x="19" y="35"/>
                    </a:lnTo>
                    <a:lnTo>
                      <a:pt x="11" y="35"/>
                    </a:lnTo>
                    <a:lnTo>
                      <a:pt x="9" y="35"/>
                    </a:lnTo>
                    <a:lnTo>
                      <a:pt x="8" y="35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4"/>
                    </a:lnTo>
                    <a:lnTo>
                      <a:pt x="8" y="33"/>
                    </a:lnTo>
                    <a:lnTo>
                      <a:pt x="8" y="33"/>
                    </a:lnTo>
                    <a:lnTo>
                      <a:pt x="8" y="32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1"/>
                    </a:lnTo>
                    <a:lnTo>
                      <a:pt x="8" y="30"/>
                    </a:lnTo>
                    <a:lnTo>
                      <a:pt x="8" y="30"/>
                    </a:lnTo>
                    <a:lnTo>
                      <a:pt x="7" y="29"/>
                    </a:lnTo>
                    <a:lnTo>
                      <a:pt x="7" y="28"/>
                    </a:lnTo>
                    <a:lnTo>
                      <a:pt x="6" y="27"/>
                    </a:lnTo>
                    <a:lnTo>
                      <a:pt x="6" y="27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5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9"/>
                    </a:lnTo>
                    <a:lnTo>
                      <a:pt x="3" y="18"/>
                    </a:lnTo>
                    <a:lnTo>
                      <a:pt x="2" y="18"/>
                    </a:lnTo>
                    <a:lnTo>
                      <a:pt x="2" y="17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2" y="15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1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7" name="AutoShape 46"/>
              <cdr:cNvSpPr>
                <a:spLocks/>
              </cdr:cNvSpPr>
            </cdr:nvSpPr>
            <cdr:spPr>
              <a:xfrm>
                <a:off x="3314620" y="2120040"/>
                <a:ext cx="585120" cy="486328"/>
              </a:xfrm>
              <a:custGeom>
                <a:pathLst>
                  <a:path h="54" w="59">
                    <a:moveTo>
                      <a:pt x="8" y="44"/>
                    </a:moveTo>
                    <a:lnTo>
                      <a:pt x="7" y="19"/>
                    </a:lnTo>
                    <a:lnTo>
                      <a:pt x="7" y="19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8"/>
                    </a:lnTo>
                    <a:lnTo>
                      <a:pt x="7" y="17"/>
                    </a:lnTo>
                    <a:lnTo>
                      <a:pt x="6" y="17"/>
                    </a:lnTo>
                    <a:lnTo>
                      <a:pt x="6" y="17"/>
                    </a:lnTo>
                    <a:lnTo>
                      <a:pt x="5" y="17"/>
                    </a:lnTo>
                    <a:lnTo>
                      <a:pt x="5" y="17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6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5" y="15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4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6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3"/>
                    </a:lnTo>
                    <a:lnTo>
                      <a:pt x="1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7" y="1"/>
                    </a:lnTo>
                    <a:lnTo>
                      <a:pt x="31" y="0"/>
                    </a:lnTo>
                    <a:lnTo>
                      <a:pt x="31" y="0"/>
                    </a:lnTo>
                    <a:lnTo>
                      <a:pt x="32" y="1"/>
                    </a:lnTo>
                    <a:lnTo>
                      <a:pt x="32" y="1"/>
                    </a:lnTo>
                    <a:lnTo>
                      <a:pt x="33" y="2"/>
                    </a:lnTo>
                    <a:lnTo>
                      <a:pt x="34" y="3"/>
                    </a:lnTo>
                    <a:lnTo>
                      <a:pt x="34" y="3"/>
                    </a:lnTo>
                    <a:lnTo>
                      <a:pt x="35" y="5"/>
                    </a:lnTo>
                    <a:lnTo>
                      <a:pt x="35" y="5"/>
                    </a:lnTo>
                    <a:lnTo>
                      <a:pt x="35" y="6"/>
                    </a:lnTo>
                    <a:lnTo>
                      <a:pt x="35" y="7"/>
                    </a:lnTo>
                    <a:lnTo>
                      <a:pt x="35" y="8"/>
                    </a:lnTo>
                    <a:lnTo>
                      <a:pt x="36" y="8"/>
                    </a:lnTo>
                    <a:lnTo>
                      <a:pt x="36" y="9"/>
                    </a:lnTo>
                    <a:lnTo>
                      <a:pt x="37" y="9"/>
                    </a:lnTo>
                    <a:lnTo>
                      <a:pt x="37" y="10"/>
                    </a:lnTo>
                    <a:lnTo>
                      <a:pt x="37" y="11"/>
                    </a:lnTo>
                    <a:lnTo>
                      <a:pt x="38" y="11"/>
                    </a:lnTo>
                    <a:lnTo>
                      <a:pt x="39" y="13"/>
                    </a:lnTo>
                    <a:lnTo>
                      <a:pt x="40" y="13"/>
                    </a:lnTo>
                    <a:lnTo>
                      <a:pt x="41" y="14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2" y="18"/>
                    </a:lnTo>
                    <a:lnTo>
                      <a:pt x="43" y="19"/>
                    </a:lnTo>
                    <a:lnTo>
                      <a:pt x="43" y="19"/>
                    </a:lnTo>
                    <a:lnTo>
                      <a:pt x="44" y="19"/>
                    </a:lnTo>
                    <a:lnTo>
                      <a:pt x="44" y="18"/>
                    </a:lnTo>
                    <a:lnTo>
                      <a:pt x="45" y="18"/>
                    </a:lnTo>
                    <a:lnTo>
                      <a:pt x="46" y="18"/>
                    </a:lnTo>
                    <a:lnTo>
                      <a:pt x="47" y="20"/>
                    </a:lnTo>
                    <a:lnTo>
                      <a:pt x="48" y="21"/>
                    </a:lnTo>
                    <a:lnTo>
                      <a:pt x="47" y="22"/>
                    </a:lnTo>
                    <a:lnTo>
                      <a:pt x="47" y="23"/>
                    </a:lnTo>
                    <a:lnTo>
                      <a:pt x="47" y="24"/>
                    </a:lnTo>
                    <a:lnTo>
                      <a:pt x="46" y="25"/>
                    </a:lnTo>
                    <a:lnTo>
                      <a:pt x="46" y="26"/>
                    </a:lnTo>
                    <a:lnTo>
                      <a:pt x="46" y="28"/>
                    </a:lnTo>
                    <a:lnTo>
                      <a:pt x="47" y="28"/>
                    </a:lnTo>
                    <a:lnTo>
                      <a:pt x="48" y="29"/>
                    </a:lnTo>
                    <a:lnTo>
                      <a:pt x="50" y="31"/>
                    </a:lnTo>
                    <a:lnTo>
                      <a:pt x="52" y="32"/>
                    </a:lnTo>
                    <a:lnTo>
                      <a:pt x="52" y="33"/>
                    </a:lnTo>
                    <a:lnTo>
                      <a:pt x="52" y="34"/>
                    </a:lnTo>
                    <a:lnTo>
                      <a:pt x="53" y="34"/>
                    </a:lnTo>
                    <a:lnTo>
                      <a:pt x="54" y="35"/>
                    </a:lnTo>
                    <a:lnTo>
                      <a:pt x="55" y="36"/>
                    </a:lnTo>
                    <a:lnTo>
                      <a:pt x="55" y="37"/>
                    </a:lnTo>
                    <a:lnTo>
                      <a:pt x="55" y="38"/>
                    </a:lnTo>
                    <a:lnTo>
                      <a:pt x="55" y="38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6" y="40"/>
                    </a:lnTo>
                    <a:lnTo>
                      <a:pt x="56" y="41"/>
                    </a:lnTo>
                    <a:lnTo>
                      <a:pt x="57" y="41"/>
                    </a:lnTo>
                    <a:lnTo>
                      <a:pt x="57" y="41"/>
                    </a:lnTo>
                    <a:lnTo>
                      <a:pt x="57" y="40"/>
                    </a:lnTo>
                    <a:lnTo>
                      <a:pt x="58" y="40"/>
                    </a:lnTo>
                    <a:lnTo>
                      <a:pt x="58" y="42"/>
                    </a:lnTo>
                    <a:lnTo>
                      <a:pt x="59" y="43"/>
                    </a:lnTo>
                    <a:lnTo>
                      <a:pt x="59" y="43"/>
                    </a:lnTo>
                    <a:lnTo>
                      <a:pt x="58" y="44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8" y="45"/>
                    </a:lnTo>
                    <a:lnTo>
                      <a:pt x="57" y="46"/>
                    </a:lnTo>
                    <a:lnTo>
                      <a:pt x="56" y="46"/>
                    </a:lnTo>
                    <a:lnTo>
                      <a:pt x="56" y="46"/>
                    </a:lnTo>
                    <a:lnTo>
                      <a:pt x="54" y="47"/>
                    </a:lnTo>
                    <a:lnTo>
                      <a:pt x="54" y="47"/>
                    </a:lnTo>
                    <a:lnTo>
                      <a:pt x="54" y="48"/>
                    </a:lnTo>
                    <a:lnTo>
                      <a:pt x="55" y="49"/>
                    </a:lnTo>
                    <a:lnTo>
                      <a:pt x="55" y="50"/>
                    </a:lnTo>
                    <a:lnTo>
                      <a:pt x="54" y="50"/>
                    </a:lnTo>
                    <a:lnTo>
                      <a:pt x="53" y="51"/>
                    </a:lnTo>
                    <a:lnTo>
                      <a:pt x="53" y="52"/>
                    </a:lnTo>
                    <a:lnTo>
                      <a:pt x="53" y="52"/>
                    </a:lnTo>
                    <a:lnTo>
                      <a:pt x="53" y="53"/>
                    </a:lnTo>
                    <a:lnTo>
                      <a:pt x="53" y="53"/>
                    </a:lnTo>
                    <a:lnTo>
                      <a:pt x="49" y="53"/>
                    </a:lnTo>
                    <a:lnTo>
                      <a:pt x="48" y="54"/>
                    </a:lnTo>
                    <a:lnTo>
                      <a:pt x="48" y="52"/>
                    </a:lnTo>
                    <a:lnTo>
                      <a:pt x="49" y="51"/>
                    </a:lnTo>
                    <a:lnTo>
                      <a:pt x="49" y="49"/>
                    </a:lnTo>
                    <a:lnTo>
                      <a:pt x="50" y="49"/>
                    </a:lnTo>
                    <a:lnTo>
                      <a:pt x="50" y="48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8" y="48"/>
                    </a:lnTo>
                    <a:lnTo>
                      <a:pt x="8" y="44"/>
                    </a:lnTo>
                    <a:lnTo>
                      <a:pt x="8" y="4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8" name="AutoShape 47"/>
              <cdr:cNvSpPr>
                <a:spLocks/>
              </cdr:cNvSpPr>
            </cdr:nvSpPr>
            <cdr:spPr>
              <a:xfrm>
                <a:off x="2723122" y="2195411"/>
                <a:ext cx="669620" cy="323022"/>
              </a:xfrm>
              <a:custGeom>
                <a:pathLst>
                  <a:path h="36" w="67">
                    <a:moveTo>
                      <a:pt x="0" y="34"/>
                    </a:moveTo>
                    <a:lnTo>
                      <a:pt x="2" y="0"/>
                    </a:lnTo>
                    <a:lnTo>
                      <a:pt x="18" y="0"/>
                    </a:lnTo>
                    <a:lnTo>
                      <a:pt x="37" y="0"/>
                    </a:lnTo>
                    <a:lnTo>
                      <a:pt x="60" y="1"/>
                    </a:lnTo>
                    <a:lnTo>
                      <a:pt x="61" y="2"/>
                    </a:lnTo>
                    <a:lnTo>
                      <a:pt x="61" y="2"/>
                    </a:lnTo>
                    <a:lnTo>
                      <a:pt x="62" y="3"/>
                    </a:lnTo>
                    <a:lnTo>
                      <a:pt x="62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3"/>
                    </a:lnTo>
                    <a:lnTo>
                      <a:pt x="63" y="4"/>
                    </a:lnTo>
                    <a:lnTo>
                      <a:pt x="63" y="4"/>
                    </a:lnTo>
                    <a:lnTo>
                      <a:pt x="63" y="5"/>
                    </a:lnTo>
                    <a:lnTo>
                      <a:pt x="63" y="5"/>
                    </a:lnTo>
                    <a:lnTo>
                      <a:pt x="62" y="5"/>
                    </a:lnTo>
                    <a:lnTo>
                      <a:pt x="62" y="5"/>
                    </a:lnTo>
                    <a:lnTo>
                      <a:pt x="62" y="6"/>
                    </a:lnTo>
                    <a:lnTo>
                      <a:pt x="63" y="6"/>
                    </a:lnTo>
                    <a:lnTo>
                      <a:pt x="63" y="6"/>
                    </a:lnTo>
                    <a:lnTo>
                      <a:pt x="63" y="7"/>
                    </a:lnTo>
                    <a:lnTo>
                      <a:pt x="64" y="7"/>
                    </a:lnTo>
                    <a:lnTo>
                      <a:pt x="64" y="7"/>
                    </a:lnTo>
                    <a:lnTo>
                      <a:pt x="64" y="8"/>
                    </a:lnTo>
                    <a:lnTo>
                      <a:pt x="64" y="8"/>
                    </a:lnTo>
                    <a:lnTo>
                      <a:pt x="64" y="9"/>
                    </a:lnTo>
                    <a:lnTo>
                      <a:pt x="64" y="9"/>
                    </a:lnTo>
                    <a:lnTo>
                      <a:pt x="65" y="9"/>
                    </a:lnTo>
                    <a:lnTo>
                      <a:pt x="66" y="9"/>
                    </a:lnTo>
                    <a:lnTo>
                      <a:pt x="66" y="10"/>
                    </a:lnTo>
                    <a:lnTo>
                      <a:pt x="66" y="10"/>
                    </a:lnTo>
                    <a:lnTo>
                      <a:pt x="66" y="11"/>
                    </a:lnTo>
                    <a:lnTo>
                      <a:pt x="66" y="11"/>
                    </a:lnTo>
                    <a:lnTo>
                      <a:pt x="67" y="36"/>
                    </a:lnTo>
                    <a:lnTo>
                      <a:pt x="40" y="35"/>
                    </a:lnTo>
                    <a:lnTo>
                      <a:pt x="19" y="35"/>
                    </a:lnTo>
                    <a:lnTo>
                      <a:pt x="2" y="34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AFD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49" name="AutoShape 48"/>
              <cdr:cNvSpPr>
                <a:spLocks/>
              </cdr:cNvSpPr>
            </cdr:nvSpPr>
            <cdr:spPr>
              <a:xfrm>
                <a:off x="2593981" y="2817229"/>
                <a:ext cx="808327" cy="370578"/>
              </a:xfrm>
              <a:custGeom>
                <a:pathLst>
                  <a:path h="41" w="81">
                    <a:moveTo>
                      <a:pt x="1" y="0"/>
                    </a:moveTo>
                    <a:lnTo>
                      <a:pt x="24" y="1"/>
                    </a:lnTo>
                    <a:lnTo>
                      <a:pt x="49" y="1"/>
                    </a:lnTo>
                    <a:lnTo>
                      <a:pt x="75" y="2"/>
                    </a:lnTo>
                    <a:lnTo>
                      <a:pt x="77" y="2"/>
                    </a:lnTo>
                    <a:lnTo>
                      <a:pt x="77" y="6"/>
                    </a:lnTo>
                    <a:lnTo>
                      <a:pt x="80" y="14"/>
                    </a:lnTo>
                    <a:lnTo>
                      <a:pt x="81" y="41"/>
                    </a:lnTo>
                    <a:lnTo>
                      <a:pt x="80" y="41"/>
                    </a:lnTo>
                    <a:lnTo>
                      <a:pt x="79" y="40"/>
                    </a:lnTo>
                    <a:lnTo>
                      <a:pt x="78" y="40"/>
                    </a:lnTo>
                    <a:lnTo>
                      <a:pt x="77" y="40"/>
                    </a:lnTo>
                    <a:lnTo>
                      <a:pt x="76" y="39"/>
                    </a:lnTo>
                    <a:lnTo>
                      <a:pt x="74" y="39"/>
                    </a:lnTo>
                    <a:lnTo>
                      <a:pt x="73" y="38"/>
                    </a:lnTo>
                    <a:lnTo>
                      <a:pt x="72" y="38"/>
                    </a:lnTo>
                    <a:lnTo>
                      <a:pt x="71" y="38"/>
                    </a:lnTo>
                    <a:lnTo>
                      <a:pt x="70" y="38"/>
                    </a:lnTo>
                    <a:lnTo>
                      <a:pt x="69" y="38"/>
                    </a:lnTo>
                    <a:lnTo>
                      <a:pt x="68" y="38"/>
                    </a:lnTo>
                    <a:lnTo>
                      <a:pt x="68" y="37"/>
                    </a:lnTo>
                    <a:lnTo>
                      <a:pt x="67" y="38"/>
                    </a:lnTo>
                    <a:lnTo>
                      <a:pt x="66" y="38"/>
                    </a:lnTo>
                    <a:lnTo>
                      <a:pt x="65" y="39"/>
                    </a:lnTo>
                    <a:lnTo>
                      <a:pt x="64" y="39"/>
                    </a:lnTo>
                    <a:lnTo>
                      <a:pt x="64" y="39"/>
                    </a:lnTo>
                    <a:lnTo>
                      <a:pt x="64" y="40"/>
                    </a:lnTo>
                    <a:lnTo>
                      <a:pt x="63" y="40"/>
                    </a:lnTo>
                    <a:lnTo>
                      <a:pt x="62" y="40"/>
                    </a:lnTo>
                    <a:lnTo>
                      <a:pt x="62" y="40"/>
                    </a:lnTo>
                    <a:lnTo>
                      <a:pt x="61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0"/>
                    </a:lnTo>
                    <a:lnTo>
                      <a:pt x="59" y="40"/>
                    </a:lnTo>
                    <a:lnTo>
                      <a:pt x="59" y="39"/>
                    </a:lnTo>
                    <a:lnTo>
                      <a:pt x="59" y="39"/>
                    </a:lnTo>
                    <a:lnTo>
                      <a:pt x="59" y="38"/>
                    </a:lnTo>
                    <a:lnTo>
                      <a:pt x="58" y="38"/>
                    </a:lnTo>
                    <a:lnTo>
                      <a:pt x="57" y="38"/>
                    </a:lnTo>
                    <a:lnTo>
                      <a:pt x="56" y="38"/>
                    </a:lnTo>
                    <a:lnTo>
                      <a:pt x="56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5" y="39"/>
                    </a:lnTo>
                    <a:lnTo>
                      <a:pt x="54" y="39"/>
                    </a:lnTo>
                    <a:lnTo>
                      <a:pt x="53" y="39"/>
                    </a:lnTo>
                    <a:lnTo>
                      <a:pt x="53" y="40"/>
                    </a:lnTo>
                    <a:lnTo>
                      <a:pt x="53" y="40"/>
                    </a:lnTo>
                    <a:lnTo>
                      <a:pt x="52" y="41"/>
                    </a:lnTo>
                    <a:lnTo>
                      <a:pt x="52" y="41"/>
                    </a:lnTo>
                    <a:lnTo>
                      <a:pt x="51" y="40"/>
                    </a:lnTo>
                    <a:lnTo>
                      <a:pt x="51" y="39"/>
                    </a:lnTo>
                    <a:lnTo>
                      <a:pt x="51" y="39"/>
                    </a:lnTo>
                    <a:lnTo>
                      <a:pt x="50" y="39"/>
                    </a:lnTo>
                    <a:lnTo>
                      <a:pt x="49" y="39"/>
                    </a:lnTo>
                    <a:lnTo>
                      <a:pt x="49" y="39"/>
                    </a:lnTo>
                    <a:lnTo>
                      <a:pt x="48" y="38"/>
                    </a:lnTo>
                    <a:lnTo>
                      <a:pt x="48" y="38"/>
                    </a:lnTo>
                    <a:lnTo>
                      <a:pt x="47" y="39"/>
                    </a:lnTo>
                    <a:lnTo>
                      <a:pt x="47" y="39"/>
                    </a:lnTo>
                    <a:lnTo>
                      <a:pt x="46" y="39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5" y="38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6"/>
                    </a:lnTo>
                    <a:lnTo>
                      <a:pt x="39" y="36"/>
                    </a:lnTo>
                    <a:lnTo>
                      <a:pt x="39" y="36"/>
                    </a:lnTo>
                    <a:lnTo>
                      <a:pt x="38" y="36"/>
                    </a:lnTo>
                    <a:lnTo>
                      <a:pt x="38" y="36"/>
                    </a:lnTo>
                    <a:lnTo>
                      <a:pt x="37" y="36"/>
                    </a:lnTo>
                    <a:lnTo>
                      <a:pt x="36" y="36"/>
                    </a:lnTo>
                    <a:lnTo>
                      <a:pt x="36" y="36"/>
                    </a:lnTo>
                    <a:lnTo>
                      <a:pt x="35" y="36"/>
                    </a:lnTo>
                    <a:lnTo>
                      <a:pt x="35" y="36"/>
                    </a:lnTo>
                    <a:lnTo>
                      <a:pt x="34" y="36"/>
                    </a:lnTo>
                    <a:lnTo>
                      <a:pt x="34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3" y="33"/>
                    </a:lnTo>
                    <a:lnTo>
                      <a:pt x="33" y="33"/>
                    </a:lnTo>
                    <a:lnTo>
                      <a:pt x="32" y="32"/>
                    </a:lnTo>
                    <a:lnTo>
                      <a:pt x="32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2"/>
                    </a:lnTo>
                    <a:lnTo>
                      <a:pt x="31" y="33"/>
                    </a:lnTo>
                    <a:lnTo>
                      <a:pt x="30" y="33"/>
                    </a:lnTo>
                    <a:lnTo>
                      <a:pt x="30" y="32"/>
                    </a:lnTo>
                    <a:lnTo>
                      <a:pt x="30" y="32"/>
                    </a:lnTo>
                    <a:lnTo>
                      <a:pt x="30" y="31"/>
                    </a:lnTo>
                    <a:lnTo>
                      <a:pt x="29" y="31"/>
                    </a:lnTo>
                    <a:lnTo>
                      <a:pt x="28" y="31"/>
                    </a:lnTo>
                    <a:lnTo>
                      <a:pt x="28" y="31"/>
                    </a:lnTo>
                    <a:lnTo>
                      <a:pt x="28" y="8"/>
                    </a:lnTo>
                    <a:lnTo>
                      <a:pt x="11" y="8"/>
                    </a:lnTo>
                    <a:lnTo>
                      <a:pt x="0" y="8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0" name="AutoShape 49"/>
              <cdr:cNvSpPr>
                <a:spLocks/>
              </cdr:cNvSpPr>
            </cdr:nvSpPr>
            <cdr:spPr>
              <a:xfrm>
                <a:off x="2147568" y="2889909"/>
                <a:ext cx="1321703" cy="1111734"/>
              </a:xfrm>
              <a:custGeom>
                <a:pathLst>
                  <a:path h="123" w="133">
                    <a:moveTo>
                      <a:pt x="42" y="47"/>
                    </a:moveTo>
                    <a:lnTo>
                      <a:pt x="45" y="0"/>
                    </a:lnTo>
                    <a:lnTo>
                      <a:pt x="56" y="0"/>
                    </a:lnTo>
                    <a:lnTo>
                      <a:pt x="73" y="0"/>
                    </a:lnTo>
                    <a:lnTo>
                      <a:pt x="73" y="23"/>
                    </a:lnTo>
                    <a:lnTo>
                      <a:pt x="73" y="23"/>
                    </a:lnTo>
                    <a:lnTo>
                      <a:pt x="74" y="23"/>
                    </a:lnTo>
                    <a:lnTo>
                      <a:pt x="75" y="24"/>
                    </a:lnTo>
                    <a:lnTo>
                      <a:pt x="76" y="25"/>
                    </a:lnTo>
                    <a:lnTo>
                      <a:pt x="76" y="24"/>
                    </a:lnTo>
                    <a:lnTo>
                      <a:pt x="77" y="24"/>
                    </a:lnTo>
                    <a:lnTo>
                      <a:pt x="78" y="25"/>
                    </a:lnTo>
                    <a:lnTo>
                      <a:pt x="79" y="26"/>
                    </a:lnTo>
                    <a:lnTo>
                      <a:pt x="79" y="27"/>
                    </a:lnTo>
                    <a:lnTo>
                      <a:pt x="80" y="28"/>
                    </a:lnTo>
                    <a:lnTo>
                      <a:pt x="80" y="28"/>
                    </a:lnTo>
                    <a:lnTo>
                      <a:pt x="81" y="28"/>
                    </a:lnTo>
                    <a:lnTo>
                      <a:pt x="83" y="28"/>
                    </a:lnTo>
                    <a:lnTo>
                      <a:pt x="84" y="28"/>
                    </a:lnTo>
                    <a:lnTo>
                      <a:pt x="85" y="28"/>
                    </a:lnTo>
                    <a:lnTo>
                      <a:pt x="85" y="29"/>
                    </a:lnTo>
                    <a:lnTo>
                      <a:pt x="86" y="29"/>
                    </a:lnTo>
                    <a:lnTo>
                      <a:pt x="87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89" y="29"/>
                    </a:lnTo>
                    <a:lnTo>
                      <a:pt x="90" y="30"/>
                    </a:lnTo>
                    <a:lnTo>
                      <a:pt x="91" y="31"/>
                    </a:lnTo>
                    <a:lnTo>
                      <a:pt x="93" y="30"/>
                    </a:lnTo>
                    <a:lnTo>
                      <a:pt x="94" y="31"/>
                    </a:lnTo>
                    <a:lnTo>
                      <a:pt x="94" y="31"/>
                    </a:lnTo>
                    <a:lnTo>
                      <a:pt x="95" y="31"/>
                    </a:lnTo>
                    <a:lnTo>
                      <a:pt x="96" y="32"/>
                    </a:lnTo>
                    <a:lnTo>
                      <a:pt x="97" y="33"/>
                    </a:lnTo>
                    <a:lnTo>
                      <a:pt x="97" y="33"/>
                    </a:lnTo>
                    <a:lnTo>
                      <a:pt x="98" y="32"/>
                    </a:lnTo>
                    <a:lnTo>
                      <a:pt x="98" y="31"/>
                    </a:lnTo>
                    <a:lnTo>
                      <a:pt x="99" y="31"/>
                    </a:lnTo>
                    <a:lnTo>
                      <a:pt x="100" y="31"/>
                    </a:lnTo>
                    <a:lnTo>
                      <a:pt x="100" y="31"/>
                    </a:lnTo>
                    <a:lnTo>
                      <a:pt x="101" y="30"/>
                    </a:lnTo>
                    <a:lnTo>
                      <a:pt x="102" y="30"/>
                    </a:lnTo>
                    <a:lnTo>
                      <a:pt x="103" y="30"/>
                    </a:lnTo>
                    <a:lnTo>
                      <a:pt x="104" y="30"/>
                    </a:lnTo>
                    <a:lnTo>
                      <a:pt x="104" y="32"/>
                    </a:lnTo>
                    <a:lnTo>
                      <a:pt x="105" y="33"/>
                    </a:lnTo>
                    <a:lnTo>
                      <a:pt x="107" y="32"/>
                    </a:lnTo>
                    <a:lnTo>
                      <a:pt x="108" y="32"/>
                    </a:lnTo>
                    <a:lnTo>
                      <a:pt x="108" y="32"/>
                    </a:lnTo>
                    <a:lnTo>
                      <a:pt x="109" y="31"/>
                    </a:lnTo>
                    <a:lnTo>
                      <a:pt x="110" y="30"/>
                    </a:lnTo>
                    <a:lnTo>
                      <a:pt x="112" y="29"/>
                    </a:lnTo>
                    <a:lnTo>
                      <a:pt x="114" y="30"/>
                    </a:lnTo>
                    <a:lnTo>
                      <a:pt x="116" y="30"/>
                    </a:lnTo>
                    <a:lnTo>
                      <a:pt x="118" y="30"/>
                    </a:lnTo>
                    <a:lnTo>
                      <a:pt x="120" y="31"/>
                    </a:lnTo>
                    <a:lnTo>
                      <a:pt x="123" y="32"/>
                    </a:lnTo>
                    <a:lnTo>
                      <a:pt x="125" y="33"/>
                    </a:lnTo>
                    <a:lnTo>
                      <a:pt x="126" y="33"/>
                    </a:lnTo>
                    <a:lnTo>
                      <a:pt x="127" y="33"/>
                    </a:lnTo>
                    <a:lnTo>
                      <a:pt x="128" y="33"/>
                    </a:lnTo>
                    <a:lnTo>
                      <a:pt x="129" y="56"/>
                    </a:lnTo>
                    <a:lnTo>
                      <a:pt x="130" y="57"/>
                    </a:lnTo>
                    <a:lnTo>
                      <a:pt x="131" y="58"/>
                    </a:lnTo>
                    <a:lnTo>
                      <a:pt x="132" y="59"/>
                    </a:lnTo>
                    <a:lnTo>
                      <a:pt x="133" y="60"/>
                    </a:lnTo>
                    <a:lnTo>
                      <a:pt x="132" y="61"/>
                    </a:lnTo>
                    <a:lnTo>
                      <a:pt x="132" y="61"/>
                    </a:lnTo>
                    <a:lnTo>
                      <a:pt x="133" y="62"/>
                    </a:lnTo>
                    <a:lnTo>
                      <a:pt x="133" y="64"/>
                    </a:lnTo>
                    <a:lnTo>
                      <a:pt x="132" y="66"/>
                    </a:lnTo>
                    <a:lnTo>
                      <a:pt x="131" y="67"/>
                    </a:lnTo>
                    <a:lnTo>
                      <a:pt x="132" y="69"/>
                    </a:lnTo>
                    <a:lnTo>
                      <a:pt x="132" y="70"/>
                    </a:lnTo>
                    <a:lnTo>
                      <a:pt x="132" y="71"/>
                    </a:lnTo>
                    <a:lnTo>
                      <a:pt x="132" y="73"/>
                    </a:lnTo>
                    <a:lnTo>
                      <a:pt x="132" y="74"/>
                    </a:lnTo>
                    <a:lnTo>
                      <a:pt x="132" y="75"/>
                    </a:lnTo>
                    <a:lnTo>
                      <a:pt x="131" y="77"/>
                    </a:lnTo>
                    <a:lnTo>
                      <a:pt x="129" y="77"/>
                    </a:lnTo>
                    <a:lnTo>
                      <a:pt x="123" y="79"/>
                    </a:lnTo>
                    <a:lnTo>
                      <a:pt x="122" y="81"/>
                    </a:lnTo>
                    <a:lnTo>
                      <a:pt x="122" y="81"/>
                    </a:lnTo>
                    <a:lnTo>
                      <a:pt x="122" y="80"/>
                    </a:lnTo>
                    <a:lnTo>
                      <a:pt x="123" y="79"/>
                    </a:lnTo>
                    <a:lnTo>
                      <a:pt x="123" y="78"/>
                    </a:lnTo>
                    <a:lnTo>
                      <a:pt x="122" y="78"/>
                    </a:lnTo>
                    <a:lnTo>
                      <a:pt x="121" y="78"/>
                    </a:lnTo>
                    <a:lnTo>
                      <a:pt x="121" y="76"/>
                    </a:lnTo>
                    <a:lnTo>
                      <a:pt x="120" y="76"/>
                    </a:lnTo>
                    <a:lnTo>
                      <a:pt x="118" y="76"/>
                    </a:lnTo>
                    <a:lnTo>
                      <a:pt x="117" y="78"/>
                    </a:lnTo>
                    <a:lnTo>
                      <a:pt x="117" y="79"/>
                    </a:lnTo>
                    <a:lnTo>
                      <a:pt x="119" y="80"/>
                    </a:lnTo>
                    <a:lnTo>
                      <a:pt x="119" y="80"/>
                    </a:lnTo>
                    <a:lnTo>
                      <a:pt x="119" y="81"/>
                    </a:lnTo>
                    <a:lnTo>
                      <a:pt x="117" y="84"/>
                    </a:lnTo>
                    <a:lnTo>
                      <a:pt x="116" y="87"/>
                    </a:lnTo>
                    <a:lnTo>
                      <a:pt x="115" y="89"/>
                    </a:lnTo>
                    <a:lnTo>
                      <a:pt x="111" y="91"/>
                    </a:lnTo>
                    <a:lnTo>
                      <a:pt x="108" y="93"/>
                    </a:lnTo>
                    <a:lnTo>
                      <a:pt x="110" y="90"/>
                    </a:lnTo>
                    <a:lnTo>
                      <a:pt x="110" y="89"/>
                    </a:lnTo>
                    <a:lnTo>
                      <a:pt x="107" y="89"/>
                    </a:lnTo>
                    <a:lnTo>
                      <a:pt x="106" y="89"/>
                    </a:lnTo>
                    <a:lnTo>
                      <a:pt x="105" y="89"/>
                    </a:lnTo>
                    <a:lnTo>
                      <a:pt x="105" y="88"/>
                    </a:lnTo>
                    <a:lnTo>
                      <a:pt x="105" y="89"/>
                    </a:lnTo>
                    <a:lnTo>
                      <a:pt x="102" y="89"/>
                    </a:lnTo>
                    <a:lnTo>
                      <a:pt x="101" y="88"/>
                    </a:lnTo>
                    <a:lnTo>
                      <a:pt x="100" y="88"/>
                    </a:lnTo>
                    <a:lnTo>
                      <a:pt x="100" y="89"/>
                    </a:lnTo>
                    <a:lnTo>
                      <a:pt x="102" y="90"/>
                    </a:lnTo>
                    <a:lnTo>
                      <a:pt x="103" y="90"/>
                    </a:lnTo>
                    <a:lnTo>
                      <a:pt x="103" y="92"/>
                    </a:lnTo>
                    <a:lnTo>
                      <a:pt x="101" y="94"/>
                    </a:lnTo>
                    <a:lnTo>
                      <a:pt x="101" y="94"/>
                    </a:lnTo>
                    <a:lnTo>
                      <a:pt x="100" y="94"/>
                    </a:lnTo>
                    <a:lnTo>
                      <a:pt x="100" y="93"/>
                    </a:lnTo>
                    <a:lnTo>
                      <a:pt x="99" y="94"/>
                    </a:lnTo>
                    <a:lnTo>
                      <a:pt x="100" y="95"/>
                    </a:lnTo>
                    <a:lnTo>
                      <a:pt x="100" y="96"/>
                    </a:lnTo>
                    <a:lnTo>
                      <a:pt x="98" y="98"/>
                    </a:lnTo>
                    <a:lnTo>
                      <a:pt x="97" y="98"/>
                    </a:lnTo>
                    <a:lnTo>
                      <a:pt x="97" y="97"/>
                    </a:lnTo>
                    <a:lnTo>
                      <a:pt x="97" y="95"/>
                    </a:lnTo>
                    <a:lnTo>
                      <a:pt x="97" y="96"/>
                    </a:lnTo>
                    <a:lnTo>
                      <a:pt x="97" y="97"/>
                    </a:lnTo>
                    <a:lnTo>
                      <a:pt x="94" y="97"/>
                    </a:lnTo>
                    <a:lnTo>
                      <a:pt x="95" y="98"/>
                    </a:lnTo>
                    <a:lnTo>
                      <a:pt x="97" y="98"/>
                    </a:lnTo>
                    <a:lnTo>
                      <a:pt x="96" y="100"/>
                    </a:lnTo>
                    <a:lnTo>
                      <a:pt x="93" y="100"/>
                    </a:lnTo>
                    <a:lnTo>
                      <a:pt x="92" y="100"/>
                    </a:lnTo>
                    <a:lnTo>
                      <a:pt x="93" y="101"/>
                    </a:lnTo>
                    <a:lnTo>
                      <a:pt x="94" y="101"/>
                    </a:lnTo>
                    <a:lnTo>
                      <a:pt x="94" y="102"/>
                    </a:lnTo>
                    <a:lnTo>
                      <a:pt x="95" y="104"/>
                    </a:lnTo>
                    <a:lnTo>
                      <a:pt x="93" y="105"/>
                    </a:lnTo>
                    <a:lnTo>
                      <a:pt x="91" y="105"/>
                    </a:lnTo>
                    <a:lnTo>
                      <a:pt x="91" y="106"/>
                    </a:lnTo>
                    <a:lnTo>
                      <a:pt x="92" y="106"/>
                    </a:lnTo>
                    <a:lnTo>
                      <a:pt x="93" y="109"/>
                    </a:lnTo>
                    <a:lnTo>
                      <a:pt x="93" y="113"/>
                    </a:lnTo>
                    <a:lnTo>
                      <a:pt x="96" y="119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5" y="120"/>
                    </a:lnTo>
                    <a:lnTo>
                      <a:pt x="96" y="121"/>
                    </a:lnTo>
                    <a:lnTo>
                      <a:pt x="97" y="122"/>
                    </a:lnTo>
                    <a:lnTo>
                      <a:pt x="97" y="123"/>
                    </a:lnTo>
                    <a:lnTo>
                      <a:pt x="93" y="122"/>
                    </a:lnTo>
                    <a:lnTo>
                      <a:pt x="90" y="120"/>
                    </a:lnTo>
                    <a:lnTo>
                      <a:pt x="88" y="120"/>
                    </a:lnTo>
                    <a:lnTo>
                      <a:pt x="86" y="119"/>
                    </a:lnTo>
                    <a:lnTo>
                      <a:pt x="85" y="119"/>
                    </a:lnTo>
                    <a:lnTo>
                      <a:pt x="83" y="118"/>
                    </a:lnTo>
                    <a:lnTo>
                      <a:pt x="82" y="116"/>
                    </a:lnTo>
                    <a:lnTo>
                      <a:pt x="80" y="116"/>
                    </a:lnTo>
                    <a:lnTo>
                      <a:pt x="78" y="114"/>
                    </a:lnTo>
                    <a:lnTo>
                      <a:pt x="76" y="112"/>
                    </a:lnTo>
                    <a:lnTo>
                      <a:pt x="75" y="110"/>
                    </a:lnTo>
                    <a:lnTo>
                      <a:pt x="74" y="106"/>
                    </a:lnTo>
                    <a:lnTo>
                      <a:pt x="73" y="104"/>
                    </a:lnTo>
                    <a:lnTo>
                      <a:pt x="71" y="102"/>
                    </a:lnTo>
                    <a:lnTo>
                      <a:pt x="69" y="99"/>
                    </a:lnTo>
                    <a:lnTo>
                      <a:pt x="68" y="95"/>
                    </a:lnTo>
                    <a:lnTo>
                      <a:pt x="67" y="93"/>
                    </a:lnTo>
                    <a:lnTo>
                      <a:pt x="64" y="90"/>
                    </a:lnTo>
                    <a:lnTo>
                      <a:pt x="63" y="86"/>
                    </a:lnTo>
                    <a:lnTo>
                      <a:pt x="62" y="83"/>
                    </a:lnTo>
                    <a:lnTo>
                      <a:pt x="61" y="81"/>
                    </a:lnTo>
                    <a:lnTo>
                      <a:pt x="59" y="79"/>
                    </a:lnTo>
                    <a:lnTo>
                      <a:pt x="57" y="78"/>
                    </a:lnTo>
                    <a:lnTo>
                      <a:pt x="55" y="78"/>
                    </a:lnTo>
                    <a:lnTo>
                      <a:pt x="54" y="77"/>
                    </a:lnTo>
                    <a:lnTo>
                      <a:pt x="52" y="76"/>
                    </a:lnTo>
                    <a:lnTo>
                      <a:pt x="49" y="76"/>
                    </a:lnTo>
                    <a:lnTo>
                      <a:pt x="47" y="76"/>
                    </a:lnTo>
                    <a:lnTo>
                      <a:pt x="44" y="75"/>
                    </a:lnTo>
                    <a:lnTo>
                      <a:pt x="43" y="75"/>
                    </a:lnTo>
                    <a:lnTo>
                      <a:pt x="42" y="76"/>
                    </a:lnTo>
                    <a:lnTo>
                      <a:pt x="41" y="79"/>
                    </a:lnTo>
                    <a:lnTo>
                      <a:pt x="40" y="80"/>
                    </a:lnTo>
                    <a:lnTo>
                      <a:pt x="38" y="83"/>
                    </a:lnTo>
                    <a:lnTo>
                      <a:pt x="37" y="84"/>
                    </a:lnTo>
                    <a:lnTo>
                      <a:pt x="36" y="85"/>
                    </a:lnTo>
                    <a:lnTo>
                      <a:pt x="34" y="83"/>
                    </a:lnTo>
                    <a:lnTo>
                      <a:pt x="32" y="82"/>
                    </a:lnTo>
                    <a:lnTo>
                      <a:pt x="31" y="82"/>
                    </a:lnTo>
                    <a:lnTo>
                      <a:pt x="28" y="81"/>
                    </a:lnTo>
                    <a:lnTo>
                      <a:pt x="24" y="80"/>
                    </a:lnTo>
                    <a:lnTo>
                      <a:pt x="17" y="77"/>
                    </a:lnTo>
                    <a:lnTo>
                      <a:pt x="16" y="75"/>
                    </a:lnTo>
                    <a:lnTo>
                      <a:pt x="14" y="72"/>
                    </a:lnTo>
                    <a:lnTo>
                      <a:pt x="13" y="70"/>
                    </a:lnTo>
                    <a:lnTo>
                      <a:pt x="12" y="68"/>
                    </a:lnTo>
                    <a:lnTo>
                      <a:pt x="11" y="64"/>
                    </a:lnTo>
                    <a:lnTo>
                      <a:pt x="9" y="62"/>
                    </a:lnTo>
                    <a:lnTo>
                      <a:pt x="7" y="61"/>
                    </a:lnTo>
                    <a:lnTo>
                      <a:pt x="6" y="58"/>
                    </a:lnTo>
                    <a:lnTo>
                      <a:pt x="4" y="56"/>
                    </a:lnTo>
                    <a:lnTo>
                      <a:pt x="3" y="55"/>
                    </a:lnTo>
                    <a:lnTo>
                      <a:pt x="1" y="52"/>
                    </a:lnTo>
                    <a:lnTo>
                      <a:pt x="0" y="51"/>
                    </a:lnTo>
                    <a:lnTo>
                      <a:pt x="1" y="47"/>
                    </a:lnTo>
                    <a:lnTo>
                      <a:pt x="42" y="47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1" name="AutoShape 50"/>
              <cdr:cNvSpPr>
                <a:spLocks/>
              </cdr:cNvSpPr>
            </cdr:nvSpPr>
            <cdr:spPr>
              <a:xfrm>
                <a:off x="3360856" y="2862990"/>
                <a:ext cx="451196" cy="388524"/>
              </a:xfrm>
              <a:custGeom>
                <a:pathLst>
                  <a:path h="43" w="45">
                    <a:moveTo>
                      <a:pt x="0" y="1"/>
                    </a:moveTo>
                    <a:lnTo>
                      <a:pt x="30" y="0"/>
                    </a:lnTo>
                    <a:lnTo>
                      <a:pt x="41" y="0"/>
                    </a:lnTo>
                    <a:lnTo>
                      <a:pt x="41" y="1"/>
                    </a:lnTo>
                    <a:lnTo>
                      <a:pt x="41" y="1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3"/>
                    </a:lnTo>
                    <a:lnTo>
                      <a:pt x="41" y="3"/>
                    </a:lnTo>
                    <a:lnTo>
                      <a:pt x="40" y="4"/>
                    </a:lnTo>
                    <a:lnTo>
                      <a:pt x="40" y="5"/>
                    </a:lnTo>
                    <a:lnTo>
                      <a:pt x="40" y="6"/>
                    </a:lnTo>
                    <a:lnTo>
                      <a:pt x="40" y="7"/>
                    </a:lnTo>
                    <a:lnTo>
                      <a:pt x="40" y="7"/>
                    </a:lnTo>
                    <a:lnTo>
                      <a:pt x="41" y="7"/>
                    </a:lnTo>
                    <a:lnTo>
                      <a:pt x="42" y="7"/>
                    </a:lnTo>
                    <a:lnTo>
                      <a:pt x="45" y="6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7"/>
                    </a:lnTo>
                    <a:lnTo>
                      <a:pt x="45" y="8"/>
                    </a:lnTo>
                    <a:lnTo>
                      <a:pt x="45" y="8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4" y="9"/>
                    </a:lnTo>
                    <a:lnTo>
                      <a:pt x="44" y="10"/>
                    </a:lnTo>
                    <a:lnTo>
                      <a:pt x="43" y="10"/>
                    </a:lnTo>
                    <a:lnTo>
                      <a:pt x="43" y="11"/>
                    </a:lnTo>
                    <a:lnTo>
                      <a:pt x="42" y="11"/>
                    </a:lnTo>
                    <a:lnTo>
                      <a:pt x="42" y="12"/>
                    </a:lnTo>
                    <a:lnTo>
                      <a:pt x="41" y="13"/>
                    </a:lnTo>
                    <a:lnTo>
                      <a:pt x="41" y="13"/>
                    </a:lnTo>
                    <a:lnTo>
                      <a:pt x="42" y="14"/>
                    </a:lnTo>
                    <a:lnTo>
                      <a:pt x="42" y="15"/>
                    </a:lnTo>
                    <a:lnTo>
                      <a:pt x="43" y="16"/>
                    </a:lnTo>
                    <a:lnTo>
                      <a:pt x="43" y="17"/>
                    </a:lnTo>
                    <a:lnTo>
                      <a:pt x="42" y="18"/>
                    </a:lnTo>
                    <a:lnTo>
                      <a:pt x="41" y="18"/>
                    </a:lnTo>
                    <a:lnTo>
                      <a:pt x="41" y="19"/>
                    </a:lnTo>
                    <a:lnTo>
                      <a:pt x="40" y="19"/>
                    </a:lnTo>
                    <a:lnTo>
                      <a:pt x="40" y="20"/>
                    </a:lnTo>
                    <a:lnTo>
                      <a:pt x="40" y="21"/>
                    </a:lnTo>
                    <a:lnTo>
                      <a:pt x="39" y="22"/>
                    </a:lnTo>
                    <a:lnTo>
                      <a:pt x="40" y="23"/>
                    </a:lnTo>
                    <a:lnTo>
                      <a:pt x="40" y="23"/>
                    </a:lnTo>
                    <a:lnTo>
                      <a:pt x="39" y="24"/>
                    </a:lnTo>
                    <a:lnTo>
                      <a:pt x="38" y="24"/>
                    </a:lnTo>
                    <a:lnTo>
                      <a:pt x="38" y="24"/>
                    </a:lnTo>
                    <a:lnTo>
                      <a:pt x="38" y="25"/>
                    </a:lnTo>
                    <a:lnTo>
                      <a:pt x="38" y="26"/>
                    </a:lnTo>
                    <a:lnTo>
                      <a:pt x="37" y="26"/>
                    </a:lnTo>
                    <a:lnTo>
                      <a:pt x="36" y="27"/>
                    </a:lnTo>
                    <a:lnTo>
                      <a:pt x="36" y="27"/>
                    </a:lnTo>
                    <a:lnTo>
                      <a:pt x="36" y="28"/>
                    </a:lnTo>
                    <a:lnTo>
                      <a:pt x="37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1"/>
                    </a:lnTo>
                    <a:lnTo>
                      <a:pt x="34" y="31"/>
                    </a:lnTo>
                    <a:lnTo>
                      <a:pt x="34" y="32"/>
                    </a:lnTo>
                    <a:lnTo>
                      <a:pt x="34" y="33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3" y="36"/>
                    </a:lnTo>
                    <a:lnTo>
                      <a:pt x="34" y="36"/>
                    </a:lnTo>
                    <a:lnTo>
                      <a:pt x="35" y="36"/>
                    </a:lnTo>
                    <a:lnTo>
                      <a:pt x="35" y="37"/>
                    </a:lnTo>
                    <a:lnTo>
                      <a:pt x="34" y="38"/>
                    </a:lnTo>
                    <a:lnTo>
                      <a:pt x="33" y="38"/>
                    </a:lnTo>
                    <a:lnTo>
                      <a:pt x="33" y="38"/>
                    </a:lnTo>
                    <a:lnTo>
                      <a:pt x="34" y="38"/>
                    </a:lnTo>
                    <a:lnTo>
                      <a:pt x="34" y="38"/>
                    </a:lnTo>
                    <a:lnTo>
                      <a:pt x="34" y="39"/>
                    </a:lnTo>
                    <a:lnTo>
                      <a:pt x="34" y="40"/>
                    </a:lnTo>
                    <a:lnTo>
                      <a:pt x="33" y="40"/>
                    </a:lnTo>
                    <a:lnTo>
                      <a:pt x="33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33" y="42"/>
                    </a:lnTo>
                    <a:lnTo>
                      <a:pt x="7" y="43"/>
                    </a:lnTo>
                    <a:lnTo>
                      <a:pt x="6" y="36"/>
                    </a:lnTo>
                    <a:lnTo>
                      <a:pt x="6" y="36"/>
                    </a:lnTo>
                    <a:lnTo>
                      <a:pt x="5" y="36"/>
                    </a:lnTo>
                    <a:lnTo>
                      <a:pt x="5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4" y="36"/>
                    </a:lnTo>
                    <a:lnTo>
                      <a:pt x="3" y="9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2" name="AutoShape 51"/>
              <cdr:cNvSpPr>
                <a:spLocks/>
              </cdr:cNvSpPr>
            </cdr:nvSpPr>
            <cdr:spPr>
              <a:xfrm>
                <a:off x="3434195" y="3241644"/>
                <a:ext cx="518158" cy="407367"/>
              </a:xfrm>
              <a:custGeom>
                <a:pathLst>
                  <a:path h="45" w="52">
                    <a:moveTo>
                      <a:pt x="3" y="38"/>
                    </a:moveTo>
                    <a:lnTo>
                      <a:pt x="3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3" y="35"/>
                    </a:lnTo>
                    <a:lnTo>
                      <a:pt x="3" y="35"/>
                    </a:lnTo>
                    <a:lnTo>
                      <a:pt x="3" y="34"/>
                    </a:lnTo>
                    <a:lnTo>
                      <a:pt x="3" y="33"/>
                    </a:lnTo>
                    <a:lnTo>
                      <a:pt x="3" y="33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3" y="30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3" y="28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3" y="26"/>
                    </a:lnTo>
                    <a:lnTo>
                      <a:pt x="4" y="25"/>
                    </a:lnTo>
                    <a:lnTo>
                      <a:pt x="4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4" y="23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1"/>
                    </a:lnTo>
                    <a:lnTo>
                      <a:pt x="3" y="21"/>
                    </a:lnTo>
                    <a:lnTo>
                      <a:pt x="4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2" y="19"/>
                    </a:lnTo>
                    <a:lnTo>
                      <a:pt x="2" y="18"/>
                    </a:lnTo>
                    <a:lnTo>
                      <a:pt x="0" y="17"/>
                    </a:lnTo>
                    <a:lnTo>
                      <a:pt x="0" y="1"/>
                    </a:lnTo>
                    <a:lnTo>
                      <a:pt x="23" y="0"/>
                    </a:lnTo>
                    <a:lnTo>
                      <a:pt x="26" y="0"/>
                    </a:lnTo>
                    <a:lnTo>
                      <a:pt x="26" y="1"/>
                    </a:lnTo>
                    <a:lnTo>
                      <a:pt x="26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3"/>
                    </a:lnTo>
                    <a:lnTo>
                      <a:pt x="26" y="3"/>
                    </a:lnTo>
                    <a:lnTo>
                      <a:pt x="26" y="4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7" y="5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7" y="8"/>
                    </a:lnTo>
                    <a:lnTo>
                      <a:pt x="30" y="8"/>
                    </a:lnTo>
                    <a:lnTo>
                      <a:pt x="30" y="9"/>
                    </a:lnTo>
                    <a:lnTo>
                      <a:pt x="29" y="10"/>
                    </a:lnTo>
                    <a:lnTo>
                      <a:pt x="28" y="11"/>
                    </a:lnTo>
                    <a:lnTo>
                      <a:pt x="26" y="11"/>
                    </a:lnTo>
                    <a:lnTo>
                      <a:pt x="26" y="12"/>
                    </a:lnTo>
                    <a:lnTo>
                      <a:pt x="27" y="12"/>
                    </a:lnTo>
                    <a:lnTo>
                      <a:pt x="28" y="13"/>
                    </a:lnTo>
                    <a:lnTo>
                      <a:pt x="28" y="14"/>
                    </a:lnTo>
                    <a:lnTo>
                      <a:pt x="27" y="14"/>
                    </a:lnTo>
                    <a:lnTo>
                      <a:pt x="28" y="15"/>
                    </a:lnTo>
                    <a:lnTo>
                      <a:pt x="27" y="15"/>
                    </a:lnTo>
                    <a:lnTo>
                      <a:pt x="27" y="16"/>
                    </a:lnTo>
                    <a:lnTo>
                      <a:pt x="26" y="17"/>
                    </a:lnTo>
                    <a:lnTo>
                      <a:pt x="26" y="18"/>
                    </a:lnTo>
                    <a:lnTo>
                      <a:pt x="27" y="19"/>
                    </a:lnTo>
                    <a:lnTo>
                      <a:pt x="25" y="20"/>
                    </a:lnTo>
                    <a:lnTo>
                      <a:pt x="26" y="21"/>
                    </a:lnTo>
                    <a:lnTo>
                      <a:pt x="26" y="21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3"/>
                    </a:lnTo>
                    <a:lnTo>
                      <a:pt x="25" y="23"/>
                    </a:lnTo>
                    <a:lnTo>
                      <a:pt x="25" y="24"/>
                    </a:lnTo>
                    <a:lnTo>
                      <a:pt x="26" y="24"/>
                    </a:lnTo>
                    <a:lnTo>
                      <a:pt x="25" y="25"/>
                    </a:lnTo>
                    <a:lnTo>
                      <a:pt x="24" y="25"/>
                    </a:lnTo>
                    <a:lnTo>
                      <a:pt x="41" y="25"/>
                    </a:lnTo>
                    <a:lnTo>
                      <a:pt x="41" y="25"/>
                    </a:lnTo>
                    <a:lnTo>
                      <a:pt x="41" y="27"/>
                    </a:lnTo>
                    <a:lnTo>
                      <a:pt x="42" y="27"/>
                    </a:lnTo>
                    <a:lnTo>
                      <a:pt x="43" y="28"/>
                    </a:lnTo>
                    <a:lnTo>
                      <a:pt x="44" y="29"/>
                    </a:lnTo>
                    <a:lnTo>
                      <a:pt x="45" y="29"/>
                    </a:lnTo>
                    <a:lnTo>
                      <a:pt x="42" y="30"/>
                    </a:lnTo>
                    <a:lnTo>
                      <a:pt x="41" y="30"/>
                    </a:lnTo>
                    <a:lnTo>
                      <a:pt x="40" y="30"/>
                    </a:lnTo>
                    <a:lnTo>
                      <a:pt x="40" y="29"/>
                    </a:lnTo>
                    <a:lnTo>
                      <a:pt x="42" y="29"/>
                    </a:lnTo>
                    <a:lnTo>
                      <a:pt x="39" y="28"/>
                    </a:lnTo>
                    <a:lnTo>
                      <a:pt x="38" y="28"/>
                    </a:lnTo>
                    <a:lnTo>
                      <a:pt x="36" y="27"/>
                    </a:lnTo>
                    <a:lnTo>
                      <a:pt x="34" y="27"/>
                    </a:lnTo>
                    <a:lnTo>
                      <a:pt x="34" y="28"/>
                    </a:lnTo>
                    <a:lnTo>
                      <a:pt x="34" y="29"/>
                    </a:lnTo>
                    <a:lnTo>
                      <a:pt x="34" y="30"/>
                    </a:lnTo>
                    <a:lnTo>
                      <a:pt x="38" y="30"/>
                    </a:lnTo>
                    <a:lnTo>
                      <a:pt x="39" y="29"/>
                    </a:lnTo>
                    <a:lnTo>
                      <a:pt x="40" y="30"/>
                    </a:lnTo>
                    <a:lnTo>
                      <a:pt x="40" y="30"/>
                    </a:lnTo>
                    <a:lnTo>
                      <a:pt x="38" y="31"/>
                    </a:lnTo>
                    <a:lnTo>
                      <a:pt x="38" y="32"/>
                    </a:lnTo>
                    <a:lnTo>
                      <a:pt x="38" y="32"/>
                    </a:lnTo>
                    <a:lnTo>
                      <a:pt x="41" y="32"/>
                    </a:lnTo>
                    <a:lnTo>
                      <a:pt x="41" y="33"/>
                    </a:lnTo>
                    <a:lnTo>
                      <a:pt x="43" y="33"/>
                    </a:lnTo>
                    <a:lnTo>
                      <a:pt x="44" y="32"/>
                    </a:lnTo>
                    <a:lnTo>
                      <a:pt x="44" y="31"/>
                    </a:lnTo>
                    <a:lnTo>
                      <a:pt x="45" y="31"/>
                    </a:lnTo>
                    <a:lnTo>
                      <a:pt x="45" y="31"/>
                    </a:lnTo>
                    <a:lnTo>
                      <a:pt x="46" y="32"/>
                    </a:lnTo>
                    <a:lnTo>
                      <a:pt x="45" y="32"/>
                    </a:lnTo>
                    <a:lnTo>
                      <a:pt x="45" y="33"/>
                    </a:lnTo>
                    <a:lnTo>
                      <a:pt x="46" y="34"/>
                    </a:lnTo>
                    <a:lnTo>
                      <a:pt x="46" y="35"/>
                    </a:lnTo>
                    <a:lnTo>
                      <a:pt x="46" y="36"/>
                    </a:lnTo>
                    <a:lnTo>
                      <a:pt x="47" y="36"/>
                    </a:lnTo>
                    <a:lnTo>
                      <a:pt x="49" y="37"/>
                    </a:lnTo>
                    <a:lnTo>
                      <a:pt x="47" y="37"/>
                    </a:lnTo>
                    <a:lnTo>
                      <a:pt x="45" y="37"/>
                    </a:lnTo>
                    <a:lnTo>
                      <a:pt x="43" y="37"/>
                    </a:lnTo>
                    <a:lnTo>
                      <a:pt x="45" y="39"/>
                    </a:lnTo>
                    <a:lnTo>
                      <a:pt x="47" y="39"/>
                    </a:lnTo>
                    <a:lnTo>
                      <a:pt x="49" y="40"/>
                    </a:lnTo>
                    <a:lnTo>
                      <a:pt x="50" y="41"/>
                    </a:lnTo>
                    <a:lnTo>
                      <a:pt x="52" y="41"/>
                    </a:lnTo>
                    <a:lnTo>
                      <a:pt x="50" y="42"/>
                    </a:lnTo>
                    <a:lnTo>
                      <a:pt x="50" y="43"/>
                    </a:lnTo>
                    <a:lnTo>
                      <a:pt x="47" y="44"/>
                    </a:lnTo>
                    <a:lnTo>
                      <a:pt x="46" y="43"/>
                    </a:lnTo>
                    <a:lnTo>
                      <a:pt x="45" y="45"/>
                    </a:lnTo>
                    <a:lnTo>
                      <a:pt x="45" y="44"/>
                    </a:lnTo>
                    <a:lnTo>
                      <a:pt x="45" y="43"/>
                    </a:lnTo>
                    <a:lnTo>
                      <a:pt x="45" y="42"/>
                    </a:lnTo>
                    <a:lnTo>
                      <a:pt x="43" y="42"/>
                    </a:lnTo>
                    <a:lnTo>
                      <a:pt x="42" y="40"/>
                    </a:lnTo>
                    <a:lnTo>
                      <a:pt x="41" y="39"/>
                    </a:lnTo>
                    <a:lnTo>
                      <a:pt x="40" y="39"/>
                    </a:lnTo>
                    <a:lnTo>
                      <a:pt x="39" y="38"/>
                    </a:lnTo>
                    <a:lnTo>
                      <a:pt x="38" y="37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3" y="36"/>
                    </a:lnTo>
                    <a:lnTo>
                      <a:pt x="30" y="34"/>
                    </a:lnTo>
                    <a:lnTo>
                      <a:pt x="31" y="35"/>
                    </a:lnTo>
                    <a:lnTo>
                      <a:pt x="33" y="36"/>
                    </a:lnTo>
                    <a:lnTo>
                      <a:pt x="35" y="36"/>
                    </a:lnTo>
                    <a:lnTo>
                      <a:pt x="38" y="38"/>
                    </a:lnTo>
                    <a:lnTo>
                      <a:pt x="39" y="40"/>
                    </a:lnTo>
                    <a:lnTo>
                      <a:pt x="40" y="43"/>
                    </a:lnTo>
                    <a:lnTo>
                      <a:pt x="39" y="43"/>
                    </a:lnTo>
                    <a:lnTo>
                      <a:pt x="38" y="42"/>
                    </a:lnTo>
                    <a:lnTo>
                      <a:pt x="38" y="44"/>
                    </a:lnTo>
                    <a:lnTo>
                      <a:pt x="37" y="45"/>
                    </a:lnTo>
                    <a:lnTo>
                      <a:pt x="36" y="44"/>
                    </a:lnTo>
                    <a:lnTo>
                      <a:pt x="35" y="43"/>
                    </a:lnTo>
                    <a:lnTo>
                      <a:pt x="34" y="42"/>
                    </a:lnTo>
                    <a:lnTo>
                      <a:pt x="33" y="42"/>
                    </a:lnTo>
                    <a:lnTo>
                      <a:pt x="32" y="43"/>
                    </a:lnTo>
                    <a:lnTo>
                      <a:pt x="30" y="44"/>
                    </a:lnTo>
                    <a:lnTo>
                      <a:pt x="28" y="44"/>
                    </a:lnTo>
                    <a:lnTo>
                      <a:pt x="27" y="43"/>
                    </a:lnTo>
                    <a:lnTo>
                      <a:pt x="26" y="41"/>
                    </a:lnTo>
                    <a:lnTo>
                      <a:pt x="25" y="41"/>
                    </a:lnTo>
                    <a:lnTo>
                      <a:pt x="23" y="40"/>
                    </a:lnTo>
                    <a:lnTo>
                      <a:pt x="22" y="39"/>
                    </a:lnTo>
                    <a:lnTo>
                      <a:pt x="21" y="37"/>
                    </a:lnTo>
                    <a:lnTo>
                      <a:pt x="20" y="36"/>
                    </a:lnTo>
                    <a:lnTo>
                      <a:pt x="20" y="35"/>
                    </a:lnTo>
                    <a:lnTo>
                      <a:pt x="20" y="35"/>
                    </a:lnTo>
                    <a:lnTo>
                      <a:pt x="20" y="34"/>
                    </a:lnTo>
                    <a:lnTo>
                      <a:pt x="19" y="32"/>
                    </a:lnTo>
                    <a:lnTo>
                      <a:pt x="17" y="30"/>
                    </a:lnTo>
                    <a:lnTo>
                      <a:pt x="16" y="30"/>
                    </a:lnTo>
                    <a:lnTo>
                      <a:pt x="15" y="29"/>
                    </a:lnTo>
                    <a:lnTo>
                      <a:pt x="15" y="30"/>
                    </a:lnTo>
                    <a:lnTo>
                      <a:pt x="16" y="31"/>
                    </a:lnTo>
                    <a:lnTo>
                      <a:pt x="17" y="32"/>
                    </a:lnTo>
                    <a:lnTo>
                      <a:pt x="18" y="33"/>
                    </a:lnTo>
                    <a:lnTo>
                      <a:pt x="19" y="34"/>
                    </a:lnTo>
                    <a:lnTo>
                      <a:pt x="19" y="35"/>
                    </a:lnTo>
                    <a:lnTo>
                      <a:pt x="20" y="37"/>
                    </a:lnTo>
                    <a:lnTo>
                      <a:pt x="20" y="37"/>
                    </a:lnTo>
                    <a:lnTo>
                      <a:pt x="20" y="38"/>
                    </a:lnTo>
                    <a:lnTo>
                      <a:pt x="20" y="39"/>
                    </a:lnTo>
                    <a:lnTo>
                      <a:pt x="19" y="39"/>
                    </a:lnTo>
                    <a:lnTo>
                      <a:pt x="18" y="38"/>
                    </a:lnTo>
                    <a:lnTo>
                      <a:pt x="17" y="38"/>
                    </a:lnTo>
                    <a:lnTo>
                      <a:pt x="16" y="37"/>
                    </a:lnTo>
                    <a:lnTo>
                      <a:pt x="16" y="36"/>
                    </a:lnTo>
                    <a:lnTo>
                      <a:pt x="16" y="36"/>
                    </a:lnTo>
                    <a:lnTo>
                      <a:pt x="14" y="36"/>
                    </a:lnTo>
                    <a:lnTo>
                      <a:pt x="14" y="36"/>
                    </a:lnTo>
                    <a:lnTo>
                      <a:pt x="13" y="36"/>
                    </a:lnTo>
                    <a:lnTo>
                      <a:pt x="13" y="37"/>
                    </a:lnTo>
                    <a:lnTo>
                      <a:pt x="14" y="38"/>
                    </a:lnTo>
                    <a:lnTo>
                      <a:pt x="15" y="38"/>
                    </a:lnTo>
                    <a:lnTo>
                      <a:pt x="15" y="39"/>
                    </a:lnTo>
                    <a:lnTo>
                      <a:pt x="12" y="39"/>
                    </a:lnTo>
                    <a:lnTo>
                      <a:pt x="9" y="38"/>
                    </a:lnTo>
                    <a:lnTo>
                      <a:pt x="8" y="37"/>
                    </a:lnTo>
                    <a:lnTo>
                      <a:pt x="5" y="37"/>
                    </a:lnTo>
                    <a:lnTo>
                      <a:pt x="4" y="37"/>
                    </a:lnTo>
                    <a:lnTo>
                      <a:pt x="3" y="37"/>
                    </a:lnTo>
                    <a:lnTo>
                      <a:pt x="3" y="38"/>
                    </a:lnTo>
                    <a:close/>
                  </a:path>
                </a:pathLst>
              </a:custGeom>
              <a:solidFill>
                <a:srgbClr val="F4DFC1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3" name="AutoShape 52"/>
              <cdr:cNvSpPr>
                <a:spLocks/>
              </cdr:cNvSpPr>
            </cdr:nvSpPr>
            <cdr:spPr>
              <a:xfrm>
                <a:off x="4020910" y="1650760"/>
                <a:ext cx="30292" cy="44864"/>
              </a:xfrm>
              <a:custGeom>
                <a:pathLst>
                  <a:path h="5" w="3">
                    <a:moveTo>
                      <a:pt x="1" y="5"/>
                    </a:moveTo>
                    <a:lnTo>
                      <a:pt x="2" y="5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1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4" name="AutoShape 53"/>
              <cdr:cNvSpPr>
                <a:spLocks/>
              </cdr:cNvSpPr>
            </cdr:nvSpPr>
            <cdr:spPr>
              <a:xfrm>
                <a:off x="4051202" y="1631917"/>
                <a:ext cx="20726" cy="11665"/>
              </a:xfrm>
              <a:custGeom>
                <a:pathLst>
                  <a:path h="1" w="2">
                    <a:moveTo>
                      <a:pt x="1" y="1"/>
                    </a:moveTo>
                    <a:lnTo>
                      <a:pt x="1" y="1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5" name="AutoShape 54"/>
              <cdr:cNvSpPr>
                <a:spLocks/>
              </cdr:cNvSpPr>
            </cdr:nvSpPr>
            <cdr:spPr>
              <a:xfrm>
                <a:off x="4309484" y="1522449"/>
                <a:ext cx="62179" cy="29610"/>
              </a:xfrm>
              <a:custGeom>
                <a:pathLst>
                  <a:path h="3" w="6">
                    <a:moveTo>
                      <a:pt x="0" y="2"/>
                    </a:moveTo>
                    <a:lnTo>
                      <a:pt x="1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5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0C8D3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6" name="AutoShape 55"/>
              <cdr:cNvSpPr>
                <a:spLocks/>
              </cdr:cNvSpPr>
            </cdr:nvSpPr>
            <cdr:spPr>
              <a:xfrm>
                <a:off x="3553770" y="1423748"/>
                <a:ext cx="436847" cy="489020"/>
              </a:xfrm>
              <a:custGeom>
                <a:pathLst>
                  <a:path h="54" w="44">
                    <a:moveTo>
                      <a:pt x="39" y="26"/>
                    </a:moveTo>
                    <a:lnTo>
                      <a:pt x="39" y="25"/>
                    </a:lnTo>
                    <a:lnTo>
                      <a:pt x="39" y="23"/>
                    </a:lnTo>
                    <a:lnTo>
                      <a:pt x="39" y="21"/>
                    </a:lnTo>
                    <a:lnTo>
                      <a:pt x="39" y="20"/>
                    </a:lnTo>
                    <a:lnTo>
                      <a:pt x="40" y="20"/>
                    </a:lnTo>
                    <a:lnTo>
                      <a:pt x="40" y="20"/>
                    </a:lnTo>
                    <a:lnTo>
                      <a:pt x="40" y="19"/>
                    </a:lnTo>
                    <a:lnTo>
                      <a:pt x="40" y="19"/>
                    </a:lnTo>
                    <a:lnTo>
                      <a:pt x="39" y="19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7"/>
                    </a:lnTo>
                    <a:lnTo>
                      <a:pt x="39" y="16"/>
                    </a:lnTo>
                    <a:lnTo>
                      <a:pt x="38" y="15"/>
                    </a:lnTo>
                    <a:lnTo>
                      <a:pt x="37" y="15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6" y="15"/>
                    </a:lnTo>
                    <a:lnTo>
                      <a:pt x="36" y="14"/>
                    </a:lnTo>
                    <a:lnTo>
                      <a:pt x="36" y="14"/>
                    </a:lnTo>
                    <a:lnTo>
                      <a:pt x="36" y="13"/>
                    </a:lnTo>
                    <a:lnTo>
                      <a:pt x="35" y="12"/>
                    </a:lnTo>
                    <a:lnTo>
                      <a:pt x="35" y="12"/>
                    </a:lnTo>
                    <a:lnTo>
                      <a:pt x="34" y="11"/>
                    </a:lnTo>
                    <a:lnTo>
                      <a:pt x="34" y="11"/>
                    </a:lnTo>
                    <a:lnTo>
                      <a:pt x="33" y="11"/>
                    </a:lnTo>
                    <a:lnTo>
                      <a:pt x="32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1" y="9"/>
                    </a:lnTo>
                    <a:lnTo>
                      <a:pt x="31" y="9"/>
                    </a:lnTo>
                    <a:lnTo>
                      <a:pt x="29" y="9"/>
                    </a:lnTo>
                    <a:lnTo>
                      <a:pt x="28" y="10"/>
                    </a:lnTo>
                    <a:lnTo>
                      <a:pt x="27" y="10"/>
                    </a:lnTo>
                    <a:lnTo>
                      <a:pt x="20" y="7"/>
                    </a:lnTo>
                    <a:lnTo>
                      <a:pt x="19" y="6"/>
                    </a:lnTo>
                    <a:lnTo>
                      <a:pt x="18" y="5"/>
                    </a:lnTo>
                    <a:lnTo>
                      <a:pt x="17" y="4"/>
                    </a:lnTo>
                    <a:lnTo>
                      <a:pt x="17" y="4"/>
                    </a:lnTo>
                    <a:lnTo>
                      <a:pt x="16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4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3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5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1" y="2"/>
                    </a:lnTo>
                    <a:lnTo>
                      <a:pt x="10" y="2"/>
                    </a:lnTo>
                    <a:lnTo>
                      <a:pt x="9" y="3"/>
                    </a:lnTo>
                    <a:lnTo>
                      <a:pt x="9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4"/>
                    </a:lnTo>
                    <a:lnTo>
                      <a:pt x="5" y="11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3" y="13"/>
                    </a:lnTo>
                    <a:lnTo>
                      <a:pt x="2" y="13"/>
                    </a:lnTo>
                    <a:lnTo>
                      <a:pt x="1" y="14"/>
                    </a:lnTo>
                    <a:lnTo>
                      <a:pt x="1" y="15"/>
                    </a:lnTo>
                    <a:lnTo>
                      <a:pt x="0" y="15"/>
                    </a:lnTo>
                    <a:lnTo>
                      <a:pt x="0" y="16"/>
                    </a:lnTo>
                    <a:lnTo>
                      <a:pt x="0" y="18"/>
                    </a:lnTo>
                    <a:lnTo>
                      <a:pt x="0" y="19"/>
                    </a:lnTo>
                    <a:lnTo>
                      <a:pt x="0" y="19"/>
                    </a:lnTo>
                    <a:lnTo>
                      <a:pt x="1" y="19"/>
                    </a:lnTo>
                    <a:lnTo>
                      <a:pt x="1" y="20"/>
                    </a:lnTo>
                    <a:lnTo>
                      <a:pt x="2" y="20"/>
                    </a:lnTo>
                    <a:lnTo>
                      <a:pt x="2" y="21"/>
                    </a:lnTo>
                    <a:lnTo>
                      <a:pt x="2" y="24"/>
                    </a:lnTo>
                    <a:lnTo>
                      <a:pt x="2" y="25"/>
                    </a:lnTo>
                    <a:lnTo>
                      <a:pt x="2" y="26"/>
                    </a:lnTo>
                    <a:lnTo>
                      <a:pt x="2" y="28"/>
                    </a:lnTo>
                    <a:lnTo>
                      <a:pt x="3" y="29"/>
                    </a:lnTo>
                    <a:lnTo>
                      <a:pt x="4" y="30"/>
                    </a:lnTo>
                    <a:lnTo>
                      <a:pt x="5" y="30"/>
                    </a:lnTo>
                    <a:lnTo>
                      <a:pt x="6" y="30"/>
                    </a:lnTo>
                    <a:lnTo>
                      <a:pt x="6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7" y="33"/>
                    </a:lnTo>
                    <a:lnTo>
                      <a:pt x="9" y="33"/>
                    </a:lnTo>
                    <a:lnTo>
                      <a:pt x="9" y="33"/>
                    </a:lnTo>
                    <a:lnTo>
                      <a:pt x="10" y="35"/>
                    </a:lnTo>
                    <a:lnTo>
                      <a:pt x="11" y="36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1"/>
                    </a:lnTo>
                    <a:lnTo>
                      <a:pt x="12" y="42"/>
                    </a:lnTo>
                    <a:lnTo>
                      <a:pt x="13" y="43"/>
                    </a:lnTo>
                    <a:lnTo>
                      <a:pt x="13" y="43"/>
                    </a:lnTo>
                    <a:lnTo>
                      <a:pt x="13" y="44"/>
                    </a:lnTo>
                    <a:lnTo>
                      <a:pt x="14" y="44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4" y="48"/>
                    </a:lnTo>
                    <a:lnTo>
                      <a:pt x="15" y="48"/>
                    </a:lnTo>
                    <a:lnTo>
                      <a:pt x="15" y="49"/>
                    </a:lnTo>
                    <a:lnTo>
                      <a:pt x="15" y="50"/>
                    </a:lnTo>
                    <a:lnTo>
                      <a:pt x="15" y="50"/>
                    </a:lnTo>
                    <a:lnTo>
                      <a:pt x="16" y="50"/>
                    </a:lnTo>
                    <a:lnTo>
                      <a:pt x="16" y="50"/>
                    </a:lnTo>
                    <a:lnTo>
                      <a:pt x="16" y="51"/>
                    </a:lnTo>
                    <a:lnTo>
                      <a:pt x="17" y="51"/>
                    </a:lnTo>
                    <a:lnTo>
                      <a:pt x="17" y="51"/>
                    </a:lnTo>
                    <a:lnTo>
                      <a:pt x="17" y="52"/>
                    </a:lnTo>
                    <a:lnTo>
                      <a:pt x="17" y="52"/>
                    </a:lnTo>
                    <a:lnTo>
                      <a:pt x="18" y="52"/>
                    </a:lnTo>
                    <a:lnTo>
                      <a:pt x="19" y="53"/>
                    </a:lnTo>
                    <a:lnTo>
                      <a:pt x="19" y="54"/>
                    </a:lnTo>
                    <a:lnTo>
                      <a:pt x="20" y="54"/>
                    </a:lnTo>
                    <a:lnTo>
                      <a:pt x="20" y="54"/>
                    </a:lnTo>
                    <a:lnTo>
                      <a:pt x="42" y="54"/>
                    </a:lnTo>
                    <a:lnTo>
                      <a:pt x="42" y="53"/>
                    </a:lnTo>
                    <a:lnTo>
                      <a:pt x="42" y="53"/>
                    </a:lnTo>
                    <a:lnTo>
                      <a:pt x="41" y="52"/>
                    </a:lnTo>
                    <a:lnTo>
                      <a:pt x="40" y="49"/>
                    </a:lnTo>
                    <a:lnTo>
                      <a:pt x="40" y="46"/>
                    </a:lnTo>
                    <a:lnTo>
                      <a:pt x="40" y="42"/>
                    </a:lnTo>
                    <a:lnTo>
                      <a:pt x="40" y="40"/>
                    </a:lnTo>
                    <a:lnTo>
                      <a:pt x="40" y="39"/>
                    </a:lnTo>
                    <a:lnTo>
                      <a:pt x="40" y="37"/>
                    </a:lnTo>
                    <a:lnTo>
                      <a:pt x="40" y="36"/>
                    </a:lnTo>
                    <a:lnTo>
                      <a:pt x="40" y="34"/>
                    </a:lnTo>
                    <a:lnTo>
                      <a:pt x="41" y="33"/>
                    </a:lnTo>
                    <a:lnTo>
                      <a:pt x="41" y="32"/>
                    </a:lnTo>
                    <a:lnTo>
                      <a:pt x="42" y="31"/>
                    </a:lnTo>
                    <a:lnTo>
                      <a:pt x="42" y="29"/>
                    </a:lnTo>
                    <a:lnTo>
                      <a:pt x="43" y="26"/>
                    </a:lnTo>
                    <a:lnTo>
                      <a:pt x="43" y="25"/>
                    </a:lnTo>
                    <a:lnTo>
                      <a:pt x="43" y="24"/>
                    </a:lnTo>
                    <a:lnTo>
                      <a:pt x="44" y="23"/>
                    </a:lnTo>
                    <a:lnTo>
                      <a:pt x="44" y="23"/>
                    </a:lnTo>
                    <a:lnTo>
                      <a:pt x="43" y="22"/>
                    </a:lnTo>
                    <a:lnTo>
                      <a:pt x="42" y="22"/>
                    </a:lnTo>
                    <a:lnTo>
                      <a:pt x="42" y="22"/>
                    </a:lnTo>
                    <a:lnTo>
                      <a:pt x="41" y="23"/>
                    </a:lnTo>
                    <a:lnTo>
                      <a:pt x="41" y="24"/>
                    </a:lnTo>
                    <a:lnTo>
                      <a:pt x="40" y="25"/>
                    </a:lnTo>
                    <a:lnTo>
                      <a:pt x="40" y="25"/>
                    </a:lnTo>
                    <a:lnTo>
                      <a:pt x="40" y="26"/>
                    </a:lnTo>
                    <a:lnTo>
                      <a:pt x="39" y="26"/>
                    </a:lnTo>
                    <a:lnTo>
                      <a:pt x="39" y="26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7" name="AutoShape 56"/>
              <cdr:cNvSpPr>
                <a:spLocks/>
              </cdr:cNvSpPr>
            </cdr:nvSpPr>
            <cdr:spPr>
              <a:xfrm>
                <a:off x="3724364" y="1343889"/>
                <a:ext cx="518158" cy="253931"/>
              </a:xfrm>
              <a:custGeom>
                <a:pathLst>
                  <a:path h="28" w="52">
                    <a:moveTo>
                      <a:pt x="0" y="13"/>
                    </a:moveTo>
                    <a:lnTo>
                      <a:pt x="1" y="13"/>
                    </a:lnTo>
                    <a:lnTo>
                      <a:pt x="1" y="12"/>
                    </a:lnTo>
                    <a:lnTo>
                      <a:pt x="4" y="10"/>
                    </a:lnTo>
                    <a:lnTo>
                      <a:pt x="5" y="10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7" y="9"/>
                    </a:lnTo>
                    <a:lnTo>
                      <a:pt x="9" y="8"/>
                    </a:lnTo>
                    <a:lnTo>
                      <a:pt x="10" y="7"/>
                    </a:lnTo>
                    <a:lnTo>
                      <a:pt x="11" y="6"/>
                    </a:lnTo>
                    <a:lnTo>
                      <a:pt x="12" y="4"/>
                    </a:lnTo>
                    <a:lnTo>
                      <a:pt x="14" y="3"/>
                    </a:lnTo>
                    <a:lnTo>
                      <a:pt x="15" y="2"/>
                    </a:lnTo>
                    <a:lnTo>
                      <a:pt x="17" y="0"/>
                    </a:lnTo>
                    <a:lnTo>
                      <a:pt x="18" y="0"/>
                    </a:lnTo>
                    <a:lnTo>
                      <a:pt x="19" y="0"/>
                    </a:lnTo>
                    <a:lnTo>
                      <a:pt x="19" y="1"/>
                    </a:lnTo>
                    <a:lnTo>
                      <a:pt x="18" y="2"/>
                    </a:lnTo>
                    <a:lnTo>
                      <a:pt x="17" y="2"/>
                    </a:lnTo>
                    <a:lnTo>
                      <a:pt x="16" y="3"/>
                    </a:lnTo>
                    <a:lnTo>
                      <a:pt x="15" y="4"/>
                    </a:lnTo>
                    <a:lnTo>
                      <a:pt x="15" y="5"/>
                    </a:lnTo>
                    <a:lnTo>
                      <a:pt x="14" y="7"/>
                    </a:lnTo>
                    <a:lnTo>
                      <a:pt x="14" y="8"/>
                    </a:lnTo>
                    <a:lnTo>
                      <a:pt x="14" y="9"/>
                    </a:lnTo>
                    <a:lnTo>
                      <a:pt x="15" y="9"/>
                    </a:lnTo>
                    <a:lnTo>
                      <a:pt x="16" y="8"/>
                    </a:lnTo>
                    <a:lnTo>
                      <a:pt x="16" y="7"/>
                    </a:lnTo>
                    <a:lnTo>
                      <a:pt x="17" y="6"/>
                    </a:lnTo>
                    <a:lnTo>
                      <a:pt x="17" y="7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7"/>
                    </a:lnTo>
                    <a:lnTo>
                      <a:pt x="20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2" y="9"/>
                    </a:lnTo>
                    <a:lnTo>
                      <a:pt x="23" y="9"/>
                    </a:lnTo>
                    <a:lnTo>
                      <a:pt x="23" y="10"/>
                    </a:lnTo>
                    <a:lnTo>
                      <a:pt x="25" y="11"/>
                    </a:lnTo>
                    <a:lnTo>
                      <a:pt x="25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9" y="11"/>
                    </a:lnTo>
                    <a:lnTo>
                      <a:pt x="29" y="11"/>
                    </a:lnTo>
                    <a:lnTo>
                      <a:pt x="30" y="12"/>
                    </a:lnTo>
                    <a:lnTo>
                      <a:pt x="30" y="11"/>
                    </a:lnTo>
                    <a:lnTo>
                      <a:pt x="31" y="10"/>
                    </a:lnTo>
                    <a:lnTo>
                      <a:pt x="32" y="10"/>
                    </a:lnTo>
                    <a:lnTo>
                      <a:pt x="33" y="9"/>
                    </a:lnTo>
                    <a:lnTo>
                      <a:pt x="34" y="9"/>
                    </a:lnTo>
                    <a:lnTo>
                      <a:pt x="35" y="8"/>
                    </a:lnTo>
                    <a:lnTo>
                      <a:pt x="35" y="7"/>
                    </a:lnTo>
                    <a:lnTo>
                      <a:pt x="36" y="7"/>
                    </a:lnTo>
                    <a:lnTo>
                      <a:pt x="37" y="7"/>
                    </a:lnTo>
                    <a:lnTo>
                      <a:pt x="39" y="7"/>
                    </a:lnTo>
                    <a:lnTo>
                      <a:pt x="41" y="6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3" y="9"/>
                    </a:lnTo>
                    <a:lnTo>
                      <a:pt x="43" y="9"/>
                    </a:lnTo>
                    <a:lnTo>
                      <a:pt x="44" y="10"/>
                    </a:lnTo>
                    <a:lnTo>
                      <a:pt x="45" y="9"/>
                    </a:lnTo>
                    <a:lnTo>
                      <a:pt x="46" y="9"/>
                    </a:lnTo>
                    <a:lnTo>
                      <a:pt x="46" y="10"/>
                    </a:lnTo>
                    <a:lnTo>
                      <a:pt x="47" y="10"/>
                    </a:lnTo>
                    <a:lnTo>
                      <a:pt x="48" y="9"/>
                    </a:lnTo>
                    <a:lnTo>
                      <a:pt x="49" y="9"/>
                    </a:lnTo>
                    <a:lnTo>
                      <a:pt x="49" y="10"/>
                    </a:lnTo>
                    <a:lnTo>
                      <a:pt x="49" y="11"/>
                    </a:lnTo>
                    <a:lnTo>
                      <a:pt x="50" y="11"/>
                    </a:lnTo>
                    <a:lnTo>
                      <a:pt x="50" y="12"/>
                    </a:lnTo>
                    <a:lnTo>
                      <a:pt x="51" y="13"/>
                    </a:lnTo>
                    <a:lnTo>
                      <a:pt x="52" y="13"/>
                    </a:lnTo>
                    <a:lnTo>
                      <a:pt x="52" y="14"/>
                    </a:lnTo>
                    <a:lnTo>
                      <a:pt x="52" y="14"/>
                    </a:lnTo>
                    <a:lnTo>
                      <a:pt x="52" y="15"/>
                    </a:lnTo>
                    <a:lnTo>
                      <a:pt x="50" y="16"/>
                    </a:lnTo>
                    <a:lnTo>
                      <a:pt x="49" y="16"/>
                    </a:lnTo>
                    <a:lnTo>
                      <a:pt x="47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3" y="16"/>
                    </a:lnTo>
                    <a:lnTo>
                      <a:pt x="42" y="15"/>
                    </a:lnTo>
                    <a:lnTo>
                      <a:pt x="42" y="15"/>
                    </a:lnTo>
                    <a:lnTo>
                      <a:pt x="41" y="15"/>
                    </a:lnTo>
                    <a:lnTo>
                      <a:pt x="41" y="16"/>
                    </a:lnTo>
                    <a:lnTo>
                      <a:pt x="41" y="16"/>
                    </a:lnTo>
                    <a:lnTo>
                      <a:pt x="42" y="17"/>
                    </a:lnTo>
                    <a:lnTo>
                      <a:pt x="41" y="17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9" y="16"/>
                    </a:lnTo>
                    <a:lnTo>
                      <a:pt x="37" y="16"/>
                    </a:lnTo>
                    <a:lnTo>
                      <a:pt x="36" y="16"/>
                    </a:lnTo>
                    <a:lnTo>
                      <a:pt x="36" y="16"/>
                    </a:lnTo>
                    <a:lnTo>
                      <a:pt x="35" y="17"/>
                    </a:lnTo>
                    <a:lnTo>
                      <a:pt x="34" y="17"/>
                    </a:lnTo>
                    <a:lnTo>
                      <a:pt x="32" y="18"/>
                    </a:lnTo>
                    <a:lnTo>
                      <a:pt x="32" y="18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1" y="19"/>
                    </a:lnTo>
                    <a:lnTo>
                      <a:pt x="30" y="20"/>
                    </a:lnTo>
                    <a:lnTo>
                      <a:pt x="29" y="20"/>
                    </a:lnTo>
                    <a:lnTo>
                      <a:pt x="29" y="21"/>
                    </a:lnTo>
                    <a:lnTo>
                      <a:pt x="28" y="22"/>
                    </a:lnTo>
                    <a:lnTo>
                      <a:pt x="27" y="23"/>
                    </a:lnTo>
                    <a:lnTo>
                      <a:pt x="27" y="23"/>
                    </a:lnTo>
                    <a:lnTo>
                      <a:pt x="27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6" y="21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5" y="21"/>
                    </a:lnTo>
                    <a:lnTo>
                      <a:pt x="24" y="24"/>
                    </a:lnTo>
                    <a:lnTo>
                      <a:pt x="23" y="26"/>
                    </a:lnTo>
                    <a:lnTo>
                      <a:pt x="23" y="28"/>
                    </a:lnTo>
                    <a:lnTo>
                      <a:pt x="22" y="28"/>
                    </a:lnTo>
                    <a:lnTo>
                      <a:pt x="22" y="28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7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1" y="24"/>
                    </a:lnTo>
                    <a:lnTo>
                      <a:pt x="21" y="24"/>
                    </a:lnTo>
                    <a:lnTo>
                      <a:pt x="20" y="24"/>
                    </a:lnTo>
                    <a:lnTo>
                      <a:pt x="20" y="24"/>
                    </a:lnTo>
                    <a:lnTo>
                      <a:pt x="20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5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4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3"/>
                    </a:lnTo>
                    <a:lnTo>
                      <a:pt x="19" y="22"/>
                    </a:lnTo>
                    <a:lnTo>
                      <a:pt x="19" y="22"/>
                    </a:lnTo>
                    <a:lnTo>
                      <a:pt x="18" y="21"/>
                    </a:lnTo>
                    <a:lnTo>
                      <a:pt x="18" y="21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7" y="20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5" y="20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4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5" y="19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2" y="18"/>
                    </a:lnTo>
                    <a:lnTo>
                      <a:pt x="12" y="19"/>
                    </a:lnTo>
                    <a:lnTo>
                      <a:pt x="11" y="19"/>
                    </a:lnTo>
                    <a:lnTo>
                      <a:pt x="10" y="19"/>
                    </a:lnTo>
                    <a:lnTo>
                      <a:pt x="3" y="16"/>
                    </a:lnTo>
                    <a:lnTo>
                      <a:pt x="2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0" y="13"/>
                    </a:lnTo>
                    <a:lnTo>
                      <a:pt x="0" y="13"/>
                    </a:lnTo>
                    <a:lnTo>
                      <a:pt x="0" y="1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8" name="AutoShape 57"/>
              <cdr:cNvSpPr>
                <a:spLocks/>
              </cdr:cNvSpPr>
            </cdr:nvSpPr>
            <cdr:spPr>
              <a:xfrm>
                <a:off x="4040042" y="1506298"/>
                <a:ext cx="363508" cy="443258"/>
              </a:xfrm>
              <a:custGeom>
                <a:pathLst>
                  <a:path h="49" w="36">
                    <a:moveTo>
                      <a:pt x="0" y="49"/>
                    </a:moveTo>
                    <a:lnTo>
                      <a:pt x="1" y="47"/>
                    </a:lnTo>
                    <a:lnTo>
                      <a:pt x="4" y="43"/>
                    </a:lnTo>
                    <a:lnTo>
                      <a:pt x="5" y="39"/>
                    </a:lnTo>
                    <a:lnTo>
                      <a:pt x="5" y="37"/>
                    </a:lnTo>
                    <a:lnTo>
                      <a:pt x="5" y="35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4" y="32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4" y="29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2" y="26"/>
                    </a:lnTo>
                    <a:lnTo>
                      <a:pt x="2" y="26"/>
                    </a:lnTo>
                    <a:lnTo>
                      <a:pt x="1" y="26"/>
                    </a:lnTo>
                    <a:lnTo>
                      <a:pt x="1" y="25"/>
                    </a:lnTo>
                    <a:lnTo>
                      <a:pt x="2" y="22"/>
                    </a:lnTo>
                    <a:lnTo>
                      <a:pt x="2" y="20"/>
                    </a:lnTo>
                    <a:lnTo>
                      <a:pt x="2" y="18"/>
                    </a:lnTo>
                    <a:lnTo>
                      <a:pt x="1" y="17"/>
                    </a:lnTo>
                    <a:lnTo>
                      <a:pt x="2" y="17"/>
                    </a:lnTo>
                    <a:lnTo>
                      <a:pt x="3" y="17"/>
                    </a:lnTo>
                    <a:lnTo>
                      <a:pt x="3" y="16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1"/>
                    </a:lnTo>
                    <a:lnTo>
                      <a:pt x="5" y="10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6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7" y="11"/>
                    </a:lnTo>
                    <a:lnTo>
                      <a:pt x="7" y="12"/>
                    </a:lnTo>
                    <a:lnTo>
                      <a:pt x="8" y="12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8" y="8"/>
                    </a:lnTo>
                    <a:lnTo>
                      <a:pt x="9" y="7"/>
                    </a:lnTo>
                    <a:lnTo>
                      <a:pt x="9" y="8"/>
                    </a:lnTo>
                    <a:lnTo>
                      <a:pt x="10" y="8"/>
                    </a:lnTo>
                    <a:lnTo>
                      <a:pt x="11" y="7"/>
                    </a:lnTo>
                    <a:lnTo>
                      <a:pt x="11" y="7"/>
                    </a:lnTo>
                    <a:lnTo>
                      <a:pt x="10" y="6"/>
                    </a:lnTo>
                    <a:lnTo>
                      <a:pt x="10" y="6"/>
                    </a:lnTo>
                    <a:lnTo>
                      <a:pt x="10" y="4"/>
                    </a:lnTo>
                    <a:lnTo>
                      <a:pt x="11" y="2"/>
                    </a:lnTo>
                    <a:lnTo>
                      <a:pt x="12" y="0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6" y="2"/>
                    </a:lnTo>
                    <a:lnTo>
                      <a:pt x="17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18" y="3"/>
                    </a:lnTo>
                    <a:lnTo>
                      <a:pt x="20" y="3"/>
                    </a:lnTo>
                    <a:lnTo>
                      <a:pt x="20" y="4"/>
                    </a:lnTo>
                    <a:lnTo>
                      <a:pt x="21" y="5"/>
                    </a:lnTo>
                    <a:lnTo>
                      <a:pt x="23" y="5"/>
                    </a:lnTo>
                    <a:lnTo>
                      <a:pt x="24" y="6"/>
                    </a:lnTo>
                    <a:lnTo>
                      <a:pt x="25" y="7"/>
                    </a:lnTo>
                    <a:lnTo>
                      <a:pt x="25" y="7"/>
                    </a:lnTo>
                    <a:lnTo>
                      <a:pt x="24" y="8"/>
                    </a:lnTo>
                    <a:lnTo>
                      <a:pt x="26" y="9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5" y="11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3"/>
                    </a:lnTo>
                    <a:lnTo>
                      <a:pt x="24" y="14"/>
                    </a:lnTo>
                    <a:lnTo>
                      <a:pt x="23" y="16"/>
                    </a:lnTo>
                    <a:lnTo>
                      <a:pt x="22" y="16"/>
                    </a:lnTo>
                    <a:lnTo>
                      <a:pt x="22" y="17"/>
                    </a:lnTo>
                    <a:lnTo>
                      <a:pt x="22" y="18"/>
                    </a:lnTo>
                    <a:lnTo>
                      <a:pt x="22" y="19"/>
                    </a:lnTo>
                    <a:lnTo>
                      <a:pt x="22" y="19"/>
                    </a:lnTo>
                    <a:lnTo>
                      <a:pt x="22" y="20"/>
                    </a:lnTo>
                    <a:lnTo>
                      <a:pt x="21" y="21"/>
                    </a:lnTo>
                    <a:lnTo>
                      <a:pt x="20" y="22"/>
                    </a:lnTo>
                    <a:lnTo>
                      <a:pt x="21" y="23"/>
                    </a:lnTo>
                    <a:lnTo>
                      <a:pt x="21" y="24"/>
                    </a:lnTo>
                    <a:lnTo>
                      <a:pt x="22" y="25"/>
                    </a:lnTo>
                    <a:lnTo>
                      <a:pt x="22" y="25"/>
                    </a:lnTo>
                    <a:lnTo>
                      <a:pt x="24" y="24"/>
                    </a:lnTo>
                    <a:lnTo>
                      <a:pt x="24" y="24"/>
                    </a:lnTo>
                    <a:lnTo>
                      <a:pt x="25" y="22"/>
                    </a:lnTo>
                    <a:lnTo>
                      <a:pt x="26" y="22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7" y="19"/>
                    </a:lnTo>
                    <a:lnTo>
                      <a:pt x="28" y="18"/>
                    </a:lnTo>
                    <a:lnTo>
                      <a:pt x="28" y="17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31" y="19"/>
                    </a:lnTo>
                    <a:lnTo>
                      <a:pt x="34" y="24"/>
                    </a:lnTo>
                    <a:lnTo>
                      <a:pt x="36" y="29"/>
                    </a:lnTo>
                    <a:lnTo>
                      <a:pt x="36" y="31"/>
                    </a:lnTo>
                    <a:lnTo>
                      <a:pt x="36" y="32"/>
                    </a:lnTo>
                    <a:lnTo>
                      <a:pt x="36" y="33"/>
                    </a:lnTo>
                    <a:lnTo>
                      <a:pt x="36" y="34"/>
                    </a:lnTo>
                    <a:lnTo>
                      <a:pt x="35" y="34"/>
                    </a:lnTo>
                    <a:lnTo>
                      <a:pt x="35" y="35"/>
                    </a:lnTo>
                    <a:lnTo>
                      <a:pt x="34" y="35"/>
                    </a:lnTo>
                    <a:lnTo>
                      <a:pt x="34" y="34"/>
                    </a:lnTo>
                    <a:lnTo>
                      <a:pt x="33" y="35"/>
                    </a:lnTo>
                    <a:lnTo>
                      <a:pt x="32" y="35"/>
                    </a:lnTo>
                    <a:lnTo>
                      <a:pt x="32" y="36"/>
                    </a:lnTo>
                    <a:lnTo>
                      <a:pt x="32" y="36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0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4"/>
                    </a:lnTo>
                    <a:lnTo>
                      <a:pt x="30" y="45"/>
                    </a:lnTo>
                    <a:lnTo>
                      <a:pt x="0" y="49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59" name="AutoShape 58"/>
              <cdr:cNvSpPr>
                <a:spLocks/>
              </cdr:cNvSpPr>
            </cdr:nvSpPr>
            <cdr:spPr>
              <a:xfrm>
                <a:off x="3682911" y="1912767"/>
                <a:ext cx="347565" cy="590413"/>
              </a:xfrm>
              <a:custGeom>
                <a:pathLst>
                  <a:path h="65" w="35">
                    <a:moveTo>
                      <a:pt x="7" y="0"/>
                    </a:moveTo>
                    <a:lnTo>
                      <a:pt x="29" y="0"/>
                    </a:lnTo>
                    <a:lnTo>
                      <a:pt x="29" y="1"/>
                    </a:lnTo>
                    <a:lnTo>
                      <a:pt x="29" y="2"/>
                    </a:lnTo>
                    <a:lnTo>
                      <a:pt x="30" y="2"/>
                    </a:lnTo>
                    <a:lnTo>
                      <a:pt x="30" y="3"/>
                    </a:lnTo>
                    <a:lnTo>
                      <a:pt x="31" y="4"/>
                    </a:lnTo>
                    <a:lnTo>
                      <a:pt x="31" y="4"/>
                    </a:lnTo>
                    <a:lnTo>
                      <a:pt x="32" y="5"/>
                    </a:lnTo>
                    <a:lnTo>
                      <a:pt x="35" y="41"/>
                    </a:lnTo>
                    <a:lnTo>
                      <a:pt x="35" y="41"/>
                    </a:lnTo>
                    <a:lnTo>
                      <a:pt x="34" y="41"/>
                    </a:lnTo>
                    <a:lnTo>
                      <a:pt x="34" y="42"/>
                    </a:lnTo>
                    <a:lnTo>
                      <a:pt x="34" y="42"/>
                    </a:lnTo>
                    <a:lnTo>
                      <a:pt x="34" y="43"/>
                    </a:lnTo>
                    <a:lnTo>
                      <a:pt x="34" y="43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4"/>
                    </a:lnTo>
                    <a:lnTo>
                      <a:pt x="34" y="45"/>
                    </a:lnTo>
                    <a:lnTo>
                      <a:pt x="34" y="46"/>
                    </a:lnTo>
                    <a:lnTo>
                      <a:pt x="33" y="47"/>
                    </a:lnTo>
                    <a:lnTo>
                      <a:pt x="33" y="47"/>
                    </a:lnTo>
                    <a:lnTo>
                      <a:pt x="33" y="48"/>
                    </a:lnTo>
                    <a:lnTo>
                      <a:pt x="33" y="49"/>
                    </a:lnTo>
                    <a:lnTo>
                      <a:pt x="33" y="50"/>
                    </a:lnTo>
                    <a:lnTo>
                      <a:pt x="32" y="51"/>
                    </a:lnTo>
                    <a:lnTo>
                      <a:pt x="32" y="52"/>
                    </a:lnTo>
                    <a:lnTo>
                      <a:pt x="31" y="54"/>
                    </a:lnTo>
                    <a:lnTo>
                      <a:pt x="31" y="54"/>
                    </a:lnTo>
                    <a:lnTo>
                      <a:pt x="31" y="56"/>
                    </a:lnTo>
                    <a:lnTo>
                      <a:pt x="31" y="56"/>
                    </a:lnTo>
                    <a:lnTo>
                      <a:pt x="31" y="58"/>
                    </a:lnTo>
                    <a:lnTo>
                      <a:pt x="31" y="58"/>
                    </a:lnTo>
                    <a:lnTo>
                      <a:pt x="29" y="58"/>
                    </a:lnTo>
                    <a:lnTo>
                      <a:pt x="29" y="58"/>
                    </a:lnTo>
                    <a:lnTo>
                      <a:pt x="28" y="59"/>
                    </a:lnTo>
                    <a:lnTo>
                      <a:pt x="28" y="60"/>
                    </a:lnTo>
                    <a:lnTo>
                      <a:pt x="29" y="61"/>
                    </a:lnTo>
                    <a:lnTo>
                      <a:pt x="29" y="62"/>
                    </a:lnTo>
                    <a:lnTo>
                      <a:pt x="29" y="62"/>
                    </a:lnTo>
                    <a:lnTo>
                      <a:pt x="27" y="62"/>
                    </a:lnTo>
                    <a:lnTo>
                      <a:pt x="26" y="63"/>
                    </a:lnTo>
                    <a:lnTo>
                      <a:pt x="26" y="64"/>
                    </a:lnTo>
                    <a:lnTo>
                      <a:pt x="25" y="65"/>
                    </a:lnTo>
                    <a:lnTo>
                      <a:pt x="24" y="65"/>
                    </a:lnTo>
                    <a:lnTo>
                      <a:pt x="24" y="64"/>
                    </a:lnTo>
                    <a:lnTo>
                      <a:pt x="24" y="64"/>
                    </a:lnTo>
                    <a:lnTo>
                      <a:pt x="23" y="63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3" y="62"/>
                    </a:lnTo>
                    <a:lnTo>
                      <a:pt x="22" y="62"/>
                    </a:lnTo>
                    <a:lnTo>
                      <a:pt x="22" y="62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2" y="63"/>
                    </a:lnTo>
                    <a:lnTo>
                      <a:pt x="21" y="62"/>
                    </a:lnTo>
                    <a:lnTo>
                      <a:pt x="21" y="62"/>
                    </a:lnTo>
                    <a:lnTo>
                      <a:pt x="20" y="61"/>
                    </a:lnTo>
                    <a:lnTo>
                      <a:pt x="20" y="61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60"/>
                    </a:lnTo>
                    <a:lnTo>
                      <a:pt x="20" y="59"/>
                    </a:lnTo>
                    <a:lnTo>
                      <a:pt x="20" y="59"/>
                    </a:lnTo>
                    <a:lnTo>
                      <a:pt x="20" y="58"/>
                    </a:lnTo>
                    <a:lnTo>
                      <a:pt x="20" y="57"/>
                    </a:lnTo>
                    <a:lnTo>
                      <a:pt x="19" y="57"/>
                    </a:lnTo>
                    <a:lnTo>
                      <a:pt x="18" y="56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8" y="55"/>
                    </a:lnTo>
                    <a:lnTo>
                      <a:pt x="17" y="53"/>
                    </a:lnTo>
                    <a:lnTo>
                      <a:pt x="17" y="53"/>
                    </a:lnTo>
                    <a:lnTo>
                      <a:pt x="16" y="53"/>
                    </a:lnTo>
                    <a:lnTo>
                      <a:pt x="15" y="52"/>
                    </a:lnTo>
                    <a:lnTo>
                      <a:pt x="13" y="51"/>
                    </a:lnTo>
                    <a:lnTo>
                      <a:pt x="12" y="50"/>
                    </a:lnTo>
                    <a:lnTo>
                      <a:pt x="12" y="50"/>
                    </a:lnTo>
                    <a:lnTo>
                      <a:pt x="11" y="49"/>
                    </a:lnTo>
                    <a:lnTo>
                      <a:pt x="11" y="49"/>
                    </a:lnTo>
                    <a:lnTo>
                      <a:pt x="11" y="48"/>
                    </a:lnTo>
                    <a:lnTo>
                      <a:pt x="11" y="48"/>
                    </a:lnTo>
                    <a:lnTo>
                      <a:pt x="12" y="47"/>
                    </a:lnTo>
                    <a:lnTo>
                      <a:pt x="12" y="47"/>
                    </a:lnTo>
                    <a:lnTo>
                      <a:pt x="12" y="46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4" y="43"/>
                    </a:lnTo>
                    <a:lnTo>
                      <a:pt x="13" y="42"/>
                    </a:lnTo>
                    <a:lnTo>
                      <a:pt x="12" y="41"/>
                    </a:lnTo>
                    <a:lnTo>
                      <a:pt x="12" y="40"/>
                    </a:lnTo>
                    <a:lnTo>
                      <a:pt x="11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10" y="40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8" y="41"/>
                    </a:lnTo>
                    <a:lnTo>
                      <a:pt x="8" y="41"/>
                    </a:lnTo>
                    <a:lnTo>
                      <a:pt x="8" y="40"/>
                    </a:lnTo>
                    <a:lnTo>
                      <a:pt x="7" y="39"/>
                    </a:lnTo>
                    <a:lnTo>
                      <a:pt x="7" y="39"/>
                    </a:lnTo>
                    <a:lnTo>
                      <a:pt x="7" y="38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7"/>
                    </a:lnTo>
                    <a:lnTo>
                      <a:pt x="7" y="36"/>
                    </a:lnTo>
                    <a:lnTo>
                      <a:pt x="6" y="36"/>
                    </a:lnTo>
                    <a:lnTo>
                      <a:pt x="6" y="35"/>
                    </a:lnTo>
                    <a:lnTo>
                      <a:pt x="6" y="35"/>
                    </a:lnTo>
                    <a:lnTo>
                      <a:pt x="5" y="34"/>
                    </a:lnTo>
                    <a:lnTo>
                      <a:pt x="4" y="34"/>
                    </a:lnTo>
                    <a:lnTo>
                      <a:pt x="4" y="33"/>
                    </a:lnTo>
                    <a:lnTo>
                      <a:pt x="3" y="32"/>
                    </a:lnTo>
                    <a:lnTo>
                      <a:pt x="3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1" y="29"/>
                    </a:lnTo>
                    <a:lnTo>
                      <a:pt x="1" y="29"/>
                    </a:lnTo>
                    <a:lnTo>
                      <a:pt x="1" y="28"/>
                    </a:lnTo>
                    <a:lnTo>
                      <a:pt x="1" y="28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7"/>
                    </a:lnTo>
                    <a:lnTo>
                      <a:pt x="1" y="26"/>
                    </a:lnTo>
                    <a:lnTo>
                      <a:pt x="0" y="25"/>
                    </a:lnTo>
                    <a:lnTo>
                      <a:pt x="0" y="25"/>
                    </a:lnTo>
                    <a:lnTo>
                      <a:pt x="1" y="25"/>
                    </a:lnTo>
                    <a:lnTo>
                      <a:pt x="1" y="24"/>
                    </a:lnTo>
                    <a:lnTo>
                      <a:pt x="1" y="23"/>
                    </a:lnTo>
                    <a:lnTo>
                      <a:pt x="1" y="22"/>
                    </a:lnTo>
                    <a:lnTo>
                      <a:pt x="2" y="22"/>
                    </a:lnTo>
                    <a:lnTo>
                      <a:pt x="2" y="21"/>
                    </a:lnTo>
                    <a:lnTo>
                      <a:pt x="3" y="21"/>
                    </a:lnTo>
                    <a:lnTo>
                      <a:pt x="3" y="20"/>
                    </a:lnTo>
                    <a:lnTo>
                      <a:pt x="3" y="20"/>
                    </a:lnTo>
                    <a:lnTo>
                      <a:pt x="3" y="19"/>
                    </a:lnTo>
                    <a:lnTo>
                      <a:pt x="4" y="19"/>
                    </a:lnTo>
                    <a:lnTo>
                      <a:pt x="4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4" y="17"/>
                    </a:lnTo>
                    <a:lnTo>
                      <a:pt x="4" y="17"/>
                    </a:lnTo>
                    <a:lnTo>
                      <a:pt x="4" y="16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3" y="14"/>
                    </a:lnTo>
                    <a:lnTo>
                      <a:pt x="3" y="13"/>
                    </a:lnTo>
                    <a:lnTo>
                      <a:pt x="4" y="12"/>
                    </a:lnTo>
                    <a:lnTo>
                      <a:pt x="4" y="12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9" y="7"/>
                    </a:lnTo>
                    <a:lnTo>
                      <a:pt x="9" y="6"/>
                    </a:lnTo>
                    <a:lnTo>
                      <a:pt x="9" y="6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5"/>
                    </a:lnTo>
                    <a:lnTo>
                      <a:pt x="9" y="4"/>
                    </a:lnTo>
                    <a:lnTo>
                      <a:pt x="8" y="3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0" name="AutoShape 59"/>
              <cdr:cNvSpPr>
                <a:spLocks/>
              </cdr:cNvSpPr>
            </cdr:nvSpPr>
            <cdr:spPr>
              <a:xfrm>
                <a:off x="3998589" y="1930713"/>
                <a:ext cx="259876" cy="443258"/>
              </a:xfrm>
              <a:custGeom>
                <a:pathLst>
                  <a:path h="49" w="26">
                    <a:moveTo>
                      <a:pt x="0" y="3"/>
                    </a:moveTo>
                    <a:lnTo>
                      <a:pt x="0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4" y="3"/>
                    </a:lnTo>
                    <a:lnTo>
                      <a:pt x="4" y="2"/>
                    </a:lnTo>
                    <a:lnTo>
                      <a:pt x="19" y="0"/>
                    </a:lnTo>
                    <a:lnTo>
                      <a:pt x="26" y="34"/>
                    </a:lnTo>
                    <a:lnTo>
                      <a:pt x="26" y="35"/>
                    </a:lnTo>
                    <a:lnTo>
                      <a:pt x="25" y="35"/>
                    </a:lnTo>
                    <a:lnTo>
                      <a:pt x="25" y="35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6"/>
                    </a:lnTo>
                    <a:lnTo>
                      <a:pt x="26" y="37"/>
                    </a:lnTo>
                    <a:lnTo>
                      <a:pt x="26" y="37"/>
                    </a:lnTo>
                    <a:lnTo>
                      <a:pt x="25" y="38"/>
                    </a:lnTo>
                    <a:lnTo>
                      <a:pt x="24" y="38"/>
                    </a:lnTo>
                    <a:lnTo>
                      <a:pt x="24" y="38"/>
                    </a:lnTo>
                    <a:lnTo>
                      <a:pt x="23" y="38"/>
                    </a:lnTo>
                    <a:lnTo>
                      <a:pt x="22" y="37"/>
                    </a:lnTo>
                    <a:lnTo>
                      <a:pt x="21" y="37"/>
                    </a:lnTo>
                    <a:lnTo>
                      <a:pt x="20" y="38"/>
                    </a:lnTo>
                    <a:lnTo>
                      <a:pt x="21" y="40"/>
                    </a:lnTo>
                    <a:lnTo>
                      <a:pt x="20" y="41"/>
                    </a:lnTo>
                    <a:lnTo>
                      <a:pt x="19" y="41"/>
                    </a:lnTo>
                    <a:lnTo>
                      <a:pt x="19" y="42"/>
                    </a:lnTo>
                    <a:lnTo>
                      <a:pt x="18" y="43"/>
                    </a:lnTo>
                    <a:lnTo>
                      <a:pt x="17" y="44"/>
                    </a:lnTo>
                    <a:lnTo>
                      <a:pt x="17" y="45"/>
                    </a:lnTo>
                    <a:lnTo>
                      <a:pt x="15" y="46"/>
                    </a:lnTo>
                    <a:lnTo>
                      <a:pt x="15" y="45"/>
                    </a:lnTo>
                    <a:lnTo>
                      <a:pt x="15" y="44"/>
                    </a:lnTo>
                    <a:lnTo>
                      <a:pt x="14" y="43"/>
                    </a:lnTo>
                    <a:lnTo>
                      <a:pt x="14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2" y="46"/>
                    </a:lnTo>
                    <a:lnTo>
                      <a:pt x="12" y="46"/>
                    </a:lnTo>
                    <a:lnTo>
                      <a:pt x="11" y="46"/>
                    </a:lnTo>
                    <a:lnTo>
                      <a:pt x="10" y="46"/>
                    </a:lnTo>
                    <a:lnTo>
                      <a:pt x="9" y="46"/>
                    </a:lnTo>
                    <a:lnTo>
                      <a:pt x="8" y="47"/>
                    </a:lnTo>
                    <a:lnTo>
                      <a:pt x="8" y="48"/>
                    </a:lnTo>
                    <a:lnTo>
                      <a:pt x="8" y="48"/>
                    </a:lnTo>
                    <a:lnTo>
                      <a:pt x="7" y="47"/>
                    </a:lnTo>
                    <a:lnTo>
                      <a:pt x="7" y="47"/>
                    </a:lnTo>
                    <a:lnTo>
                      <a:pt x="6" y="46"/>
                    </a:lnTo>
                    <a:lnTo>
                      <a:pt x="5" y="47"/>
                    </a:lnTo>
                    <a:lnTo>
                      <a:pt x="5" y="47"/>
                    </a:lnTo>
                    <a:lnTo>
                      <a:pt x="5" y="48"/>
                    </a:lnTo>
                    <a:lnTo>
                      <a:pt x="4" y="49"/>
                    </a:lnTo>
                    <a:lnTo>
                      <a:pt x="3" y="49"/>
                    </a:lnTo>
                    <a:lnTo>
                      <a:pt x="2" y="49"/>
                    </a:lnTo>
                    <a:lnTo>
                      <a:pt x="2" y="49"/>
                    </a:lnTo>
                    <a:lnTo>
                      <a:pt x="1" y="49"/>
                    </a:lnTo>
                    <a:lnTo>
                      <a:pt x="0" y="49"/>
                    </a:lnTo>
                    <a:lnTo>
                      <a:pt x="1" y="49"/>
                    </a:lnTo>
                    <a:lnTo>
                      <a:pt x="1" y="48"/>
                    </a:lnTo>
                    <a:lnTo>
                      <a:pt x="1" y="47"/>
                    </a:lnTo>
                    <a:lnTo>
                      <a:pt x="1" y="46"/>
                    </a:lnTo>
                    <a:lnTo>
                      <a:pt x="1" y="46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5"/>
                    </a:lnTo>
                    <a:lnTo>
                      <a:pt x="1" y="44"/>
                    </a:lnTo>
                    <a:lnTo>
                      <a:pt x="2" y="44"/>
                    </a:lnTo>
                    <a:lnTo>
                      <a:pt x="2" y="44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3"/>
                    </a:lnTo>
                    <a:lnTo>
                      <a:pt x="2" y="42"/>
                    </a:lnTo>
                    <a:lnTo>
                      <a:pt x="2" y="42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40"/>
                    </a:lnTo>
                    <a:lnTo>
                      <a:pt x="2" y="40"/>
                    </a:lnTo>
                    <a:lnTo>
                      <a:pt x="2" y="39"/>
                    </a:lnTo>
                    <a:lnTo>
                      <a:pt x="2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3" y="39"/>
                    </a:lnTo>
                    <a:lnTo>
                      <a:pt x="0" y="3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1" name="AutoShape 60"/>
              <cdr:cNvSpPr>
                <a:spLocks/>
              </cdr:cNvSpPr>
            </cdr:nvSpPr>
            <cdr:spPr>
              <a:xfrm>
                <a:off x="4191503" y="1842779"/>
                <a:ext cx="389017" cy="414545"/>
              </a:xfrm>
              <a:custGeom>
                <a:pathLst>
                  <a:path h="46" w="39">
                    <a:moveTo>
                      <a:pt x="0" y="10"/>
                    </a:moveTo>
                    <a:lnTo>
                      <a:pt x="15" y="8"/>
                    </a:lnTo>
                    <a:lnTo>
                      <a:pt x="14" y="9"/>
                    </a:lnTo>
                    <a:lnTo>
                      <a:pt x="15" y="8"/>
                    </a:lnTo>
                    <a:lnTo>
                      <a:pt x="16" y="8"/>
                    </a:lnTo>
                    <a:lnTo>
                      <a:pt x="16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7" y="8"/>
                    </a:lnTo>
                    <a:lnTo>
                      <a:pt x="18" y="8"/>
                    </a:lnTo>
                    <a:lnTo>
                      <a:pt x="19" y="9"/>
                    </a:lnTo>
                    <a:lnTo>
                      <a:pt x="20" y="8"/>
                    </a:lnTo>
                    <a:lnTo>
                      <a:pt x="20" y="7"/>
                    </a:lnTo>
                    <a:lnTo>
                      <a:pt x="21" y="7"/>
                    </a:lnTo>
                    <a:lnTo>
                      <a:pt x="21" y="8"/>
                    </a:lnTo>
                    <a:lnTo>
                      <a:pt x="21" y="8"/>
                    </a:lnTo>
                    <a:lnTo>
                      <a:pt x="21" y="9"/>
                    </a:lnTo>
                    <a:lnTo>
                      <a:pt x="20" y="9"/>
                    </a:lnTo>
                    <a:lnTo>
                      <a:pt x="19" y="9"/>
                    </a:lnTo>
                    <a:lnTo>
                      <a:pt x="19" y="9"/>
                    </a:lnTo>
                    <a:lnTo>
                      <a:pt x="18" y="10"/>
                    </a:lnTo>
                    <a:lnTo>
                      <a:pt x="19" y="10"/>
                    </a:lnTo>
                    <a:lnTo>
                      <a:pt x="21" y="9"/>
                    </a:lnTo>
                    <a:lnTo>
                      <a:pt x="22" y="9"/>
                    </a:lnTo>
                    <a:lnTo>
                      <a:pt x="23" y="8"/>
                    </a:lnTo>
                    <a:lnTo>
                      <a:pt x="24" y="8"/>
                    </a:lnTo>
                    <a:lnTo>
                      <a:pt x="24" y="8"/>
                    </a:lnTo>
                    <a:lnTo>
                      <a:pt x="25" y="8"/>
                    </a:lnTo>
                    <a:lnTo>
                      <a:pt x="26" y="8"/>
                    </a:lnTo>
                    <a:lnTo>
                      <a:pt x="26" y="7"/>
                    </a:lnTo>
                    <a:lnTo>
                      <a:pt x="27" y="6"/>
                    </a:lnTo>
                    <a:lnTo>
                      <a:pt x="28" y="6"/>
                    </a:lnTo>
                    <a:lnTo>
                      <a:pt x="30" y="5"/>
                    </a:lnTo>
                    <a:lnTo>
                      <a:pt x="32" y="3"/>
                    </a:lnTo>
                    <a:lnTo>
                      <a:pt x="35" y="1"/>
                    </a:lnTo>
                    <a:lnTo>
                      <a:pt x="36" y="1"/>
                    </a:lnTo>
                    <a:lnTo>
                      <a:pt x="36" y="0"/>
                    </a:lnTo>
                    <a:lnTo>
                      <a:pt x="39" y="16"/>
                    </a:lnTo>
                    <a:lnTo>
                      <a:pt x="39" y="17"/>
                    </a:lnTo>
                    <a:lnTo>
                      <a:pt x="38" y="17"/>
                    </a:lnTo>
                    <a:lnTo>
                      <a:pt x="38" y="18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9" y="19"/>
                    </a:lnTo>
                    <a:lnTo>
                      <a:pt x="39" y="20"/>
                    </a:lnTo>
                    <a:lnTo>
                      <a:pt x="38" y="21"/>
                    </a:lnTo>
                    <a:lnTo>
                      <a:pt x="38" y="22"/>
                    </a:lnTo>
                    <a:lnTo>
                      <a:pt x="38" y="22"/>
                    </a:lnTo>
                    <a:lnTo>
                      <a:pt x="38" y="23"/>
                    </a:lnTo>
                    <a:lnTo>
                      <a:pt x="37" y="27"/>
                    </a:lnTo>
                    <a:lnTo>
                      <a:pt x="36" y="30"/>
                    </a:lnTo>
                    <a:lnTo>
                      <a:pt x="35" y="31"/>
                    </a:lnTo>
                    <a:lnTo>
                      <a:pt x="35" y="31"/>
                    </a:lnTo>
                    <a:lnTo>
                      <a:pt x="35" y="32"/>
                    </a:lnTo>
                    <a:lnTo>
                      <a:pt x="35" y="32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4"/>
                    </a:lnTo>
                    <a:lnTo>
                      <a:pt x="34" y="34"/>
                    </a:lnTo>
                    <a:lnTo>
                      <a:pt x="34" y="34"/>
                    </a:lnTo>
                    <a:lnTo>
                      <a:pt x="33" y="34"/>
                    </a:lnTo>
                    <a:lnTo>
                      <a:pt x="32" y="35"/>
                    </a:lnTo>
                    <a:lnTo>
                      <a:pt x="31" y="37"/>
                    </a:lnTo>
                    <a:lnTo>
                      <a:pt x="31" y="38"/>
                    </a:lnTo>
                    <a:lnTo>
                      <a:pt x="31" y="38"/>
                    </a:lnTo>
                    <a:lnTo>
                      <a:pt x="31" y="39"/>
                    </a:lnTo>
                    <a:lnTo>
                      <a:pt x="31" y="39"/>
                    </a:lnTo>
                    <a:lnTo>
                      <a:pt x="30" y="39"/>
                    </a:lnTo>
                    <a:lnTo>
                      <a:pt x="30" y="39"/>
                    </a:lnTo>
                    <a:lnTo>
                      <a:pt x="29" y="40"/>
                    </a:lnTo>
                    <a:lnTo>
                      <a:pt x="30" y="41"/>
                    </a:lnTo>
                    <a:lnTo>
                      <a:pt x="30" y="41"/>
                    </a:lnTo>
                    <a:lnTo>
                      <a:pt x="30" y="42"/>
                    </a:lnTo>
                    <a:lnTo>
                      <a:pt x="30" y="42"/>
                    </a:lnTo>
                    <a:lnTo>
                      <a:pt x="29" y="42"/>
                    </a:lnTo>
                    <a:lnTo>
                      <a:pt x="29" y="42"/>
                    </a:lnTo>
                    <a:lnTo>
                      <a:pt x="29" y="43"/>
                    </a:lnTo>
                    <a:lnTo>
                      <a:pt x="29" y="43"/>
                    </a:lnTo>
                    <a:lnTo>
                      <a:pt x="29" y="42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1"/>
                    </a:lnTo>
                    <a:lnTo>
                      <a:pt x="28" y="42"/>
                    </a:lnTo>
                    <a:lnTo>
                      <a:pt x="28" y="42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8" y="43"/>
                    </a:lnTo>
                    <a:lnTo>
                      <a:pt x="27" y="44"/>
                    </a:lnTo>
                    <a:lnTo>
                      <a:pt x="27" y="45"/>
                    </a:lnTo>
                    <a:lnTo>
                      <a:pt x="26" y="45"/>
                    </a:lnTo>
                    <a:lnTo>
                      <a:pt x="26" y="46"/>
                    </a:lnTo>
                    <a:lnTo>
                      <a:pt x="25" y="46"/>
                    </a:lnTo>
                    <a:lnTo>
                      <a:pt x="25" y="46"/>
                    </a:lnTo>
                    <a:lnTo>
                      <a:pt x="24" y="46"/>
                    </a:lnTo>
                    <a:lnTo>
                      <a:pt x="23" y="46"/>
                    </a:lnTo>
                    <a:lnTo>
                      <a:pt x="23" y="45"/>
                    </a:lnTo>
                    <a:lnTo>
                      <a:pt x="23" y="45"/>
                    </a:lnTo>
                    <a:lnTo>
                      <a:pt x="22" y="45"/>
                    </a:lnTo>
                    <a:lnTo>
                      <a:pt x="21" y="45"/>
                    </a:lnTo>
                    <a:lnTo>
                      <a:pt x="21" y="45"/>
                    </a:lnTo>
                    <a:lnTo>
                      <a:pt x="21" y="44"/>
                    </a:lnTo>
                    <a:lnTo>
                      <a:pt x="21" y="44"/>
                    </a:lnTo>
                    <a:lnTo>
                      <a:pt x="20" y="44"/>
                    </a:lnTo>
                    <a:lnTo>
                      <a:pt x="20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9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8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7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6" y="45"/>
                    </a:lnTo>
                    <a:lnTo>
                      <a:pt x="15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4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3" y="44"/>
                    </a:lnTo>
                    <a:lnTo>
                      <a:pt x="12" y="44"/>
                    </a:lnTo>
                    <a:lnTo>
                      <a:pt x="12" y="43"/>
                    </a:lnTo>
                    <a:lnTo>
                      <a:pt x="11" y="43"/>
                    </a:lnTo>
                    <a:lnTo>
                      <a:pt x="11" y="42"/>
                    </a:lnTo>
                    <a:lnTo>
                      <a:pt x="10" y="42"/>
                    </a:lnTo>
                    <a:lnTo>
                      <a:pt x="10" y="42"/>
                    </a:lnTo>
                    <a:lnTo>
                      <a:pt x="9" y="42"/>
                    </a:lnTo>
                    <a:lnTo>
                      <a:pt x="9" y="42"/>
                    </a:lnTo>
                    <a:lnTo>
                      <a:pt x="8" y="42"/>
                    </a:lnTo>
                    <a:lnTo>
                      <a:pt x="8" y="42"/>
                    </a:lnTo>
                    <a:lnTo>
                      <a:pt x="8" y="43"/>
                    </a:lnTo>
                    <a:lnTo>
                      <a:pt x="8" y="43"/>
                    </a:lnTo>
                    <a:lnTo>
                      <a:pt x="7" y="43"/>
                    </a:lnTo>
                    <a:lnTo>
                      <a:pt x="7" y="43"/>
                    </a:lnTo>
                    <a:lnTo>
                      <a:pt x="7" y="44"/>
                    </a:lnTo>
                    <a:lnTo>
                      <a:pt x="7" y="44"/>
                    </a:lnTo>
                    <a:lnTo>
                      <a:pt x="0" y="10"/>
                    </a:lnTo>
                    <a:close/>
                  </a:path>
                </a:pathLst>
              </a:custGeom>
              <a:solidFill>
                <a:srgbClr val="F7F4D8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2" name="AutoShape 61"/>
              <cdr:cNvSpPr>
                <a:spLocks/>
              </cdr:cNvSpPr>
            </cdr:nvSpPr>
            <cdr:spPr>
              <a:xfrm>
                <a:off x="5321886" y="1155460"/>
                <a:ext cx="315678" cy="522219"/>
              </a:xfrm>
              <a:custGeom>
                <a:pathLst>
                  <a:path h="58" w="32">
                    <a:moveTo>
                      <a:pt x="0" y="30"/>
                    </a:moveTo>
                    <a:lnTo>
                      <a:pt x="1" y="29"/>
                    </a:lnTo>
                    <a:lnTo>
                      <a:pt x="1" y="29"/>
                    </a:lnTo>
                    <a:lnTo>
                      <a:pt x="2" y="30"/>
                    </a:lnTo>
                    <a:lnTo>
                      <a:pt x="3" y="29"/>
                    </a:lnTo>
                    <a:lnTo>
                      <a:pt x="3" y="28"/>
                    </a:lnTo>
                    <a:lnTo>
                      <a:pt x="2" y="27"/>
                    </a:lnTo>
                    <a:lnTo>
                      <a:pt x="2" y="27"/>
                    </a:lnTo>
                    <a:lnTo>
                      <a:pt x="3" y="27"/>
                    </a:lnTo>
                    <a:lnTo>
                      <a:pt x="3" y="27"/>
                    </a:lnTo>
                    <a:lnTo>
                      <a:pt x="4" y="25"/>
                    </a:lnTo>
                    <a:lnTo>
                      <a:pt x="4" y="23"/>
                    </a:lnTo>
                    <a:lnTo>
                      <a:pt x="5" y="22"/>
                    </a:lnTo>
                    <a:lnTo>
                      <a:pt x="5" y="22"/>
                    </a:lnTo>
                    <a:lnTo>
                      <a:pt x="5" y="21"/>
                    </a:lnTo>
                    <a:lnTo>
                      <a:pt x="5" y="20"/>
                    </a:lnTo>
                    <a:lnTo>
                      <a:pt x="5" y="17"/>
                    </a:lnTo>
                    <a:lnTo>
                      <a:pt x="4" y="16"/>
                    </a:lnTo>
                    <a:lnTo>
                      <a:pt x="4" y="15"/>
                    </a:lnTo>
                    <a:lnTo>
                      <a:pt x="4" y="14"/>
                    </a:lnTo>
                    <a:lnTo>
                      <a:pt x="4" y="13"/>
                    </a:lnTo>
                    <a:lnTo>
                      <a:pt x="4" y="1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8" y="2"/>
                    </a:lnTo>
                    <a:lnTo>
                      <a:pt x="9" y="2"/>
                    </a:lnTo>
                    <a:lnTo>
                      <a:pt x="9" y="1"/>
                    </a:lnTo>
                    <a:lnTo>
                      <a:pt x="10" y="1"/>
                    </a:lnTo>
                    <a:lnTo>
                      <a:pt x="11" y="1"/>
                    </a:lnTo>
                    <a:lnTo>
                      <a:pt x="11" y="1"/>
                    </a:lnTo>
                    <a:lnTo>
                      <a:pt x="12" y="1"/>
                    </a:lnTo>
                    <a:lnTo>
                      <a:pt x="13" y="0"/>
                    </a:lnTo>
                    <a:lnTo>
                      <a:pt x="14" y="0"/>
                    </a:lnTo>
                    <a:lnTo>
                      <a:pt x="15" y="0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18" y="2"/>
                    </a:lnTo>
                    <a:lnTo>
                      <a:pt x="21" y="17"/>
                    </a:lnTo>
                    <a:lnTo>
                      <a:pt x="22" y="18"/>
                    </a:lnTo>
                    <a:lnTo>
                      <a:pt x="23" y="19"/>
                    </a:lnTo>
                    <a:lnTo>
                      <a:pt x="24" y="19"/>
                    </a:lnTo>
                    <a:lnTo>
                      <a:pt x="25" y="19"/>
                    </a:lnTo>
                    <a:lnTo>
                      <a:pt x="26" y="19"/>
                    </a:lnTo>
                    <a:lnTo>
                      <a:pt x="27" y="19"/>
                    </a:lnTo>
                    <a:lnTo>
                      <a:pt x="27" y="20"/>
                    </a:lnTo>
                    <a:lnTo>
                      <a:pt x="27" y="21"/>
                    </a:lnTo>
                    <a:lnTo>
                      <a:pt x="27" y="21"/>
                    </a:lnTo>
                    <a:lnTo>
                      <a:pt x="28" y="21"/>
                    </a:lnTo>
                    <a:lnTo>
                      <a:pt x="28" y="22"/>
                    </a:lnTo>
                    <a:lnTo>
                      <a:pt x="28" y="23"/>
                    </a:lnTo>
                    <a:lnTo>
                      <a:pt x="29" y="23"/>
                    </a:lnTo>
                    <a:lnTo>
                      <a:pt x="30" y="22"/>
                    </a:lnTo>
                    <a:lnTo>
                      <a:pt x="30" y="22"/>
                    </a:lnTo>
                    <a:lnTo>
                      <a:pt x="30" y="23"/>
                    </a:lnTo>
                    <a:lnTo>
                      <a:pt x="32" y="23"/>
                    </a:lnTo>
                    <a:lnTo>
                      <a:pt x="32" y="25"/>
                    </a:lnTo>
                    <a:lnTo>
                      <a:pt x="32" y="26"/>
                    </a:lnTo>
                    <a:lnTo>
                      <a:pt x="31" y="26"/>
                    </a:lnTo>
                    <a:lnTo>
                      <a:pt x="30" y="27"/>
                    </a:lnTo>
                    <a:lnTo>
                      <a:pt x="30" y="27"/>
                    </a:lnTo>
                    <a:lnTo>
                      <a:pt x="30" y="28"/>
                    </a:lnTo>
                    <a:lnTo>
                      <a:pt x="30" y="28"/>
                    </a:lnTo>
                    <a:lnTo>
                      <a:pt x="29" y="28"/>
                    </a:lnTo>
                    <a:lnTo>
                      <a:pt x="28" y="29"/>
                    </a:lnTo>
                    <a:lnTo>
                      <a:pt x="27" y="29"/>
                    </a:lnTo>
                    <a:lnTo>
                      <a:pt x="27" y="30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6" y="31"/>
                    </a:lnTo>
                    <a:lnTo>
                      <a:pt x="26" y="32"/>
                    </a:lnTo>
                    <a:lnTo>
                      <a:pt x="25" y="33"/>
                    </a:lnTo>
                    <a:lnTo>
                      <a:pt x="24" y="33"/>
                    </a:lnTo>
                    <a:lnTo>
                      <a:pt x="24" y="33"/>
                    </a:lnTo>
                    <a:lnTo>
                      <a:pt x="23" y="33"/>
                    </a:lnTo>
                    <a:lnTo>
                      <a:pt x="23" y="33"/>
                    </a:lnTo>
                    <a:lnTo>
                      <a:pt x="23" y="34"/>
                    </a:lnTo>
                    <a:lnTo>
                      <a:pt x="22" y="35"/>
                    </a:lnTo>
                    <a:lnTo>
                      <a:pt x="21" y="35"/>
                    </a:lnTo>
                    <a:lnTo>
                      <a:pt x="21" y="34"/>
                    </a:lnTo>
                    <a:lnTo>
                      <a:pt x="20" y="33"/>
                    </a:lnTo>
                    <a:lnTo>
                      <a:pt x="19" y="33"/>
                    </a:lnTo>
                    <a:lnTo>
                      <a:pt x="19" y="34"/>
                    </a:lnTo>
                    <a:lnTo>
                      <a:pt x="18" y="34"/>
                    </a:lnTo>
                    <a:lnTo>
                      <a:pt x="19" y="35"/>
                    </a:lnTo>
                    <a:lnTo>
                      <a:pt x="19" y="37"/>
                    </a:lnTo>
                    <a:lnTo>
                      <a:pt x="18" y="39"/>
                    </a:lnTo>
                    <a:lnTo>
                      <a:pt x="17" y="41"/>
                    </a:lnTo>
                    <a:lnTo>
                      <a:pt x="16" y="42"/>
                    </a:lnTo>
                    <a:lnTo>
                      <a:pt x="15" y="41"/>
                    </a:lnTo>
                    <a:lnTo>
                      <a:pt x="14" y="41"/>
                    </a:lnTo>
                    <a:lnTo>
                      <a:pt x="14" y="43"/>
                    </a:lnTo>
                    <a:lnTo>
                      <a:pt x="15" y="44"/>
                    </a:lnTo>
                    <a:lnTo>
                      <a:pt x="15" y="44"/>
                    </a:lnTo>
                    <a:lnTo>
                      <a:pt x="14" y="44"/>
                    </a:lnTo>
                    <a:lnTo>
                      <a:pt x="13" y="45"/>
                    </a:lnTo>
                    <a:lnTo>
                      <a:pt x="13" y="45"/>
                    </a:lnTo>
                    <a:lnTo>
                      <a:pt x="13" y="44"/>
                    </a:lnTo>
                    <a:lnTo>
                      <a:pt x="12" y="45"/>
                    </a:lnTo>
                    <a:lnTo>
                      <a:pt x="13" y="46"/>
                    </a:lnTo>
                    <a:lnTo>
                      <a:pt x="13" y="47"/>
                    </a:lnTo>
                    <a:lnTo>
                      <a:pt x="12" y="47"/>
                    </a:lnTo>
                    <a:lnTo>
                      <a:pt x="11" y="48"/>
                    </a:lnTo>
                    <a:lnTo>
                      <a:pt x="11" y="49"/>
                    </a:lnTo>
                    <a:lnTo>
                      <a:pt x="11" y="50"/>
                    </a:lnTo>
                    <a:lnTo>
                      <a:pt x="10" y="50"/>
                    </a:lnTo>
                    <a:lnTo>
                      <a:pt x="10" y="51"/>
                    </a:lnTo>
                    <a:lnTo>
                      <a:pt x="10" y="53"/>
                    </a:lnTo>
                    <a:lnTo>
                      <a:pt x="10" y="53"/>
                    </a:lnTo>
                    <a:lnTo>
                      <a:pt x="10" y="55"/>
                    </a:lnTo>
                    <a:lnTo>
                      <a:pt x="9" y="56"/>
                    </a:lnTo>
                    <a:lnTo>
                      <a:pt x="9" y="58"/>
                    </a:lnTo>
                    <a:lnTo>
                      <a:pt x="8" y="57"/>
                    </a:lnTo>
                    <a:lnTo>
                      <a:pt x="8" y="57"/>
                    </a:lnTo>
                    <a:lnTo>
                      <a:pt x="7" y="56"/>
                    </a:lnTo>
                    <a:lnTo>
                      <a:pt x="7" y="56"/>
                    </a:lnTo>
                    <a:lnTo>
                      <a:pt x="7" y="55"/>
                    </a:lnTo>
                    <a:lnTo>
                      <a:pt x="6" y="54"/>
                    </a:lnTo>
                    <a:lnTo>
                      <a:pt x="0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3" name="AutoShape 62"/>
              <cdr:cNvSpPr>
                <a:spLocks/>
              </cdr:cNvSpPr>
            </cdr:nvSpPr>
            <cdr:spPr>
              <a:xfrm>
                <a:off x="5258113" y="1415672"/>
                <a:ext cx="149867" cy="325714"/>
              </a:xfrm>
              <a:custGeom>
                <a:pathLst>
                  <a:path h="36" w="15">
                    <a:moveTo>
                      <a:pt x="6" y="0"/>
                    </a:moveTo>
                    <a:lnTo>
                      <a:pt x="5" y="1"/>
                    </a:lnTo>
                    <a:lnTo>
                      <a:pt x="5" y="2"/>
                    </a:lnTo>
                    <a:lnTo>
                      <a:pt x="5" y="2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5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1" y="6"/>
                    </a:lnTo>
                    <a:lnTo>
                      <a:pt x="2" y="7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0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3" y="15"/>
                    </a:lnTo>
                    <a:lnTo>
                      <a:pt x="3" y="15"/>
                    </a:lnTo>
                    <a:lnTo>
                      <a:pt x="2" y="17"/>
                    </a:lnTo>
                    <a:lnTo>
                      <a:pt x="1" y="18"/>
                    </a:lnTo>
                    <a:lnTo>
                      <a:pt x="1" y="18"/>
                    </a:lnTo>
                    <a:lnTo>
                      <a:pt x="0" y="19"/>
                    </a:lnTo>
                    <a:lnTo>
                      <a:pt x="1" y="20"/>
                    </a:lnTo>
                    <a:lnTo>
                      <a:pt x="1" y="21"/>
                    </a:lnTo>
                    <a:lnTo>
                      <a:pt x="1" y="23"/>
                    </a:lnTo>
                    <a:lnTo>
                      <a:pt x="1" y="25"/>
                    </a:lnTo>
                    <a:lnTo>
                      <a:pt x="1" y="26"/>
                    </a:lnTo>
                    <a:lnTo>
                      <a:pt x="1" y="28"/>
                    </a:lnTo>
                    <a:lnTo>
                      <a:pt x="2" y="29"/>
                    </a:lnTo>
                    <a:lnTo>
                      <a:pt x="2" y="30"/>
                    </a:lnTo>
                    <a:lnTo>
                      <a:pt x="2" y="31"/>
                    </a:lnTo>
                    <a:lnTo>
                      <a:pt x="1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2" y="34"/>
                    </a:lnTo>
                    <a:lnTo>
                      <a:pt x="1" y="35"/>
                    </a:lnTo>
                    <a:lnTo>
                      <a:pt x="2" y="35"/>
                    </a:lnTo>
                    <a:lnTo>
                      <a:pt x="2" y="36"/>
                    </a:lnTo>
                    <a:lnTo>
                      <a:pt x="2" y="36"/>
                    </a:lnTo>
                    <a:lnTo>
                      <a:pt x="10" y="34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3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2"/>
                    </a:lnTo>
                    <a:lnTo>
                      <a:pt x="12" y="31"/>
                    </a:lnTo>
                    <a:lnTo>
                      <a:pt x="13" y="31"/>
                    </a:lnTo>
                    <a:lnTo>
                      <a:pt x="13" y="31"/>
                    </a:lnTo>
                    <a:lnTo>
                      <a:pt x="14" y="31"/>
                    </a:lnTo>
                    <a:lnTo>
                      <a:pt x="14" y="30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5" y="29"/>
                    </a:lnTo>
                    <a:lnTo>
                      <a:pt x="15" y="28"/>
                    </a:lnTo>
                    <a:lnTo>
                      <a:pt x="14" y="28"/>
                    </a:lnTo>
                    <a:lnTo>
                      <a:pt x="14" y="28"/>
                    </a:lnTo>
                    <a:lnTo>
                      <a:pt x="13" y="27"/>
                    </a:lnTo>
                    <a:lnTo>
                      <a:pt x="13" y="27"/>
                    </a:lnTo>
                    <a:lnTo>
                      <a:pt x="13" y="26"/>
                    </a:lnTo>
                    <a:lnTo>
                      <a:pt x="13" y="26"/>
                    </a:lnTo>
                    <a:lnTo>
                      <a:pt x="12" y="25"/>
                    </a:lnTo>
                    <a:lnTo>
                      <a:pt x="12" y="25"/>
                    </a:lnTo>
                    <a:lnTo>
                      <a:pt x="12" y="24"/>
                    </a:lnTo>
                    <a:lnTo>
                      <a:pt x="9" y="1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4" name="AutoShape 63"/>
              <cdr:cNvSpPr>
                <a:spLocks/>
              </cdr:cNvSpPr>
            </cdr:nvSpPr>
            <cdr:spPr>
              <a:xfrm>
                <a:off x="5128972" y="1468612"/>
                <a:ext cx="161028" cy="290720"/>
              </a:xfrm>
              <a:custGeom>
                <a:pathLst>
                  <a:path h="32" w="16">
                    <a:moveTo>
                      <a:pt x="14" y="0"/>
                    </a:moveTo>
                    <a:lnTo>
                      <a:pt x="7" y="1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1"/>
                    </a:lnTo>
                    <a:lnTo>
                      <a:pt x="2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2" y="17"/>
                    </a:lnTo>
                    <a:lnTo>
                      <a:pt x="2" y="17"/>
                    </a:lnTo>
                    <a:lnTo>
                      <a:pt x="2" y="18"/>
                    </a:lnTo>
                    <a:lnTo>
                      <a:pt x="2" y="20"/>
                    </a:lnTo>
                    <a:lnTo>
                      <a:pt x="3" y="21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2"/>
                    </a:lnTo>
                    <a:lnTo>
                      <a:pt x="3" y="23"/>
                    </a:lnTo>
                    <a:lnTo>
                      <a:pt x="3" y="23"/>
                    </a:lnTo>
                    <a:lnTo>
                      <a:pt x="3" y="24"/>
                    </a:lnTo>
                    <a:lnTo>
                      <a:pt x="3" y="24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5" y="24"/>
                    </a:lnTo>
                    <a:lnTo>
                      <a:pt x="6" y="24"/>
                    </a:lnTo>
                    <a:lnTo>
                      <a:pt x="7" y="31"/>
                    </a:lnTo>
                    <a:lnTo>
                      <a:pt x="7" y="32"/>
                    </a:lnTo>
                    <a:lnTo>
                      <a:pt x="7" y="32"/>
                    </a:lnTo>
                    <a:lnTo>
                      <a:pt x="15" y="30"/>
                    </a:lnTo>
                    <a:lnTo>
                      <a:pt x="15" y="29"/>
                    </a:lnTo>
                    <a:lnTo>
                      <a:pt x="14" y="29"/>
                    </a:lnTo>
                    <a:lnTo>
                      <a:pt x="14" y="29"/>
                    </a:lnTo>
                    <a:lnTo>
                      <a:pt x="15" y="28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7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5" y="26"/>
                    </a:lnTo>
                    <a:lnTo>
                      <a:pt x="14" y="25"/>
                    </a:lnTo>
                    <a:lnTo>
                      <a:pt x="14" y="25"/>
                    </a:lnTo>
                    <a:lnTo>
                      <a:pt x="15" y="25"/>
                    </a:lnTo>
                    <a:lnTo>
                      <a:pt x="14" y="24"/>
                    </a:lnTo>
                    <a:lnTo>
                      <a:pt x="14" y="23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4" y="20"/>
                    </a:lnTo>
                    <a:lnTo>
                      <a:pt x="14" y="19"/>
                    </a:lnTo>
                    <a:lnTo>
                      <a:pt x="14" y="18"/>
                    </a:lnTo>
                    <a:lnTo>
                      <a:pt x="14" y="17"/>
                    </a:lnTo>
                    <a:lnTo>
                      <a:pt x="14" y="16"/>
                    </a:lnTo>
                    <a:lnTo>
                      <a:pt x="14" y="15"/>
                    </a:lnTo>
                    <a:lnTo>
                      <a:pt x="14" y="14"/>
                    </a:lnTo>
                    <a:lnTo>
                      <a:pt x="14" y="14"/>
                    </a:lnTo>
                    <a:lnTo>
                      <a:pt x="14" y="13"/>
                    </a:lnTo>
                    <a:lnTo>
                      <a:pt x="13" y="13"/>
                    </a:lnTo>
                    <a:lnTo>
                      <a:pt x="13" y="13"/>
                    </a:lnTo>
                    <a:lnTo>
                      <a:pt x="14" y="12"/>
                    </a:lnTo>
                    <a:lnTo>
                      <a:pt x="14" y="12"/>
                    </a:lnTo>
                    <a:lnTo>
                      <a:pt x="15" y="11"/>
                    </a:lnTo>
                    <a:lnTo>
                      <a:pt x="15" y="11"/>
                    </a:lnTo>
                    <a:lnTo>
                      <a:pt x="16" y="10"/>
                    </a:lnTo>
                    <a:lnTo>
                      <a:pt x="16" y="9"/>
                    </a:lnTo>
                    <a:lnTo>
                      <a:pt x="16" y="9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5" y="5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4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3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5" y="1"/>
                    </a:lnTo>
                    <a:lnTo>
                      <a:pt x="14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4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5" name="AutoShape 64"/>
              <cdr:cNvSpPr>
                <a:spLocks/>
              </cdr:cNvSpPr>
            </cdr:nvSpPr>
            <cdr:spPr>
              <a:xfrm>
                <a:off x="5197528" y="1688446"/>
                <a:ext cx="331621" cy="125620"/>
              </a:xfrm>
              <a:custGeom>
                <a:pathLst>
                  <a:path h="14" w="33">
                    <a:moveTo>
                      <a:pt x="0" y="8"/>
                    </a:moveTo>
                    <a:lnTo>
                      <a:pt x="2" y="14"/>
                    </a:lnTo>
                    <a:lnTo>
                      <a:pt x="2" y="14"/>
                    </a:lnTo>
                    <a:lnTo>
                      <a:pt x="7" y="13"/>
                    </a:lnTo>
                    <a:lnTo>
                      <a:pt x="8" y="14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8" y="13"/>
                    </a:lnTo>
                    <a:lnTo>
                      <a:pt x="9" y="13"/>
                    </a:lnTo>
                    <a:lnTo>
                      <a:pt x="9" y="12"/>
                    </a:lnTo>
                    <a:lnTo>
                      <a:pt x="16" y="10"/>
                    </a:lnTo>
                    <a:lnTo>
                      <a:pt x="17" y="11"/>
                    </a:lnTo>
                    <a:lnTo>
                      <a:pt x="22" y="9"/>
                    </a:lnTo>
                    <a:lnTo>
                      <a:pt x="23" y="11"/>
                    </a:lnTo>
                    <a:lnTo>
                      <a:pt x="23" y="10"/>
                    </a:lnTo>
                    <a:lnTo>
                      <a:pt x="24" y="11"/>
                    </a:lnTo>
                    <a:lnTo>
                      <a:pt x="24" y="12"/>
                    </a:lnTo>
                    <a:lnTo>
                      <a:pt x="24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5" y="12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6" y="11"/>
                    </a:lnTo>
                    <a:lnTo>
                      <a:pt x="27" y="11"/>
                    </a:lnTo>
                    <a:lnTo>
                      <a:pt x="27" y="11"/>
                    </a:lnTo>
                    <a:lnTo>
                      <a:pt x="28" y="11"/>
                    </a:lnTo>
                    <a:lnTo>
                      <a:pt x="28" y="12"/>
                    </a:lnTo>
                    <a:lnTo>
                      <a:pt x="28" y="12"/>
                    </a:lnTo>
                    <a:lnTo>
                      <a:pt x="28" y="13"/>
                    </a:lnTo>
                    <a:lnTo>
                      <a:pt x="27" y="13"/>
                    </a:lnTo>
                    <a:lnTo>
                      <a:pt x="27" y="13"/>
                    </a:lnTo>
                    <a:lnTo>
                      <a:pt x="28" y="13"/>
                    </a:lnTo>
                    <a:lnTo>
                      <a:pt x="29" y="12"/>
                    </a:lnTo>
                    <a:lnTo>
                      <a:pt x="30" y="11"/>
                    </a:lnTo>
                    <a:lnTo>
                      <a:pt x="31" y="11"/>
                    </a:lnTo>
                    <a:lnTo>
                      <a:pt x="32" y="10"/>
                    </a:lnTo>
                    <a:lnTo>
                      <a:pt x="32" y="9"/>
                    </a:lnTo>
                    <a:lnTo>
                      <a:pt x="33" y="9"/>
                    </a:lnTo>
                    <a:lnTo>
                      <a:pt x="33" y="10"/>
                    </a:lnTo>
                    <a:lnTo>
                      <a:pt x="33" y="10"/>
                    </a:lnTo>
                    <a:lnTo>
                      <a:pt x="33" y="11"/>
                    </a:lnTo>
                    <a:lnTo>
                      <a:pt x="33" y="10"/>
                    </a:lnTo>
                    <a:lnTo>
                      <a:pt x="33" y="8"/>
                    </a:lnTo>
                    <a:lnTo>
                      <a:pt x="33" y="6"/>
                    </a:lnTo>
                    <a:lnTo>
                      <a:pt x="32" y="5"/>
                    </a:lnTo>
                    <a:lnTo>
                      <a:pt x="32" y="4"/>
                    </a:lnTo>
                    <a:lnTo>
                      <a:pt x="31" y="4"/>
                    </a:lnTo>
                    <a:lnTo>
                      <a:pt x="30" y="3"/>
                    </a:lnTo>
                    <a:lnTo>
                      <a:pt x="30" y="3"/>
                    </a:lnTo>
                    <a:lnTo>
                      <a:pt x="29" y="3"/>
                    </a:lnTo>
                    <a:lnTo>
                      <a:pt x="29" y="4"/>
                    </a:lnTo>
                    <a:lnTo>
                      <a:pt x="29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0" y="4"/>
                    </a:lnTo>
                    <a:lnTo>
                      <a:pt x="31" y="4"/>
                    </a:lnTo>
                    <a:lnTo>
                      <a:pt x="31" y="5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1" y="6"/>
                    </a:lnTo>
                    <a:lnTo>
                      <a:pt x="32" y="6"/>
                    </a:lnTo>
                    <a:lnTo>
                      <a:pt x="32" y="6"/>
                    </a:lnTo>
                    <a:lnTo>
                      <a:pt x="32" y="7"/>
                    </a:lnTo>
                    <a:lnTo>
                      <a:pt x="32" y="7"/>
                    </a:lnTo>
                    <a:lnTo>
                      <a:pt x="31" y="8"/>
                    </a:lnTo>
                    <a:lnTo>
                      <a:pt x="30" y="8"/>
                    </a:lnTo>
                    <a:lnTo>
                      <a:pt x="29" y="8"/>
                    </a:lnTo>
                    <a:lnTo>
                      <a:pt x="29" y="9"/>
                    </a:lnTo>
                    <a:lnTo>
                      <a:pt x="29" y="9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9" y="8"/>
                    </a:lnTo>
                    <a:lnTo>
                      <a:pt x="28" y="8"/>
                    </a:lnTo>
                    <a:lnTo>
                      <a:pt x="27" y="8"/>
                    </a:lnTo>
                    <a:lnTo>
                      <a:pt x="26" y="7"/>
                    </a:lnTo>
                    <a:lnTo>
                      <a:pt x="26" y="6"/>
                    </a:lnTo>
                    <a:lnTo>
                      <a:pt x="25" y="6"/>
                    </a:lnTo>
                    <a:lnTo>
                      <a:pt x="25" y="5"/>
                    </a:lnTo>
                    <a:lnTo>
                      <a:pt x="25" y="4"/>
                    </a:lnTo>
                    <a:lnTo>
                      <a:pt x="24" y="4"/>
                    </a:lnTo>
                    <a:lnTo>
                      <a:pt x="24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3" y="3"/>
                    </a:lnTo>
                    <a:lnTo>
                      <a:pt x="22" y="3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3" y="2"/>
                    </a:lnTo>
                    <a:lnTo>
                      <a:pt x="22" y="2"/>
                    </a:lnTo>
                    <a:lnTo>
                      <a:pt x="22" y="1"/>
                    </a:lnTo>
                    <a:lnTo>
                      <a:pt x="21" y="1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20" y="0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9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2"/>
                    </a:lnTo>
                    <a:lnTo>
                      <a:pt x="18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7" y="3"/>
                    </a:lnTo>
                    <a:lnTo>
                      <a:pt x="16" y="4"/>
                    </a:lnTo>
                    <a:lnTo>
                      <a:pt x="16" y="4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6" name="AutoShape 65"/>
              <cdr:cNvSpPr>
                <a:spLocks/>
              </cdr:cNvSpPr>
            </cdr:nvSpPr>
            <cdr:spPr>
              <a:xfrm>
                <a:off x="5368122" y="1768304"/>
                <a:ext cx="82905" cy="74475"/>
              </a:xfrm>
              <a:custGeom>
                <a:pathLst>
                  <a:path h="8" w="8">
                    <a:moveTo>
                      <a:pt x="1" y="8"/>
                    </a:move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7" y="2"/>
                    </a:lnTo>
                    <a:lnTo>
                      <a:pt x="7" y="2"/>
                    </a:lnTo>
                    <a:lnTo>
                      <a:pt x="7" y="3"/>
                    </a:lnTo>
                    <a:lnTo>
                      <a:pt x="8" y="3"/>
                    </a:lnTo>
                    <a:lnTo>
                      <a:pt x="8" y="3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7" y="5"/>
                    </a:lnTo>
                    <a:lnTo>
                      <a:pt x="6" y="5"/>
                    </a:lnTo>
                    <a:lnTo>
                      <a:pt x="5" y="6"/>
                    </a:lnTo>
                    <a:lnTo>
                      <a:pt x="3" y="7"/>
                    </a:lnTo>
                    <a:lnTo>
                      <a:pt x="3" y="8"/>
                    </a:lnTo>
                    <a:lnTo>
                      <a:pt x="2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7" name="AutoShape 66"/>
              <cdr:cNvSpPr>
                <a:spLocks/>
              </cdr:cNvSpPr>
            </cdr:nvSpPr>
            <cdr:spPr>
              <a:xfrm>
                <a:off x="5216660" y="1778174"/>
                <a:ext cx="162622" cy="133695"/>
              </a:xfrm>
              <a:custGeom>
                <a:pathLst>
                  <a:path h="15" w="16">
                    <a:moveTo>
                      <a:pt x="1" y="15"/>
                    </a:moveTo>
                    <a:lnTo>
                      <a:pt x="1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5" y="3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7" y="3"/>
                    </a:lnTo>
                    <a:lnTo>
                      <a:pt x="8" y="2"/>
                    </a:lnTo>
                    <a:lnTo>
                      <a:pt x="15" y="0"/>
                    </a:lnTo>
                    <a:lnTo>
                      <a:pt x="16" y="5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5" y="6"/>
                    </a:lnTo>
                    <a:lnTo>
                      <a:pt x="15" y="6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6" y="7"/>
                    </a:lnTo>
                    <a:lnTo>
                      <a:pt x="15" y="8"/>
                    </a:lnTo>
                    <a:lnTo>
                      <a:pt x="15" y="7"/>
                    </a:lnTo>
                    <a:lnTo>
                      <a:pt x="15" y="7"/>
                    </a:lnTo>
                    <a:lnTo>
                      <a:pt x="15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4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3" y="8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10"/>
                    </a:lnTo>
                    <a:lnTo>
                      <a:pt x="11" y="10"/>
                    </a:lnTo>
                    <a:lnTo>
                      <a:pt x="10" y="10"/>
                    </a:lnTo>
                    <a:lnTo>
                      <a:pt x="10" y="10"/>
                    </a:lnTo>
                    <a:lnTo>
                      <a:pt x="9" y="10"/>
                    </a:lnTo>
                    <a:lnTo>
                      <a:pt x="9" y="10"/>
                    </a:lnTo>
                    <a:lnTo>
                      <a:pt x="8" y="10"/>
                    </a:lnTo>
                    <a:lnTo>
                      <a:pt x="8" y="11"/>
                    </a:lnTo>
                    <a:lnTo>
                      <a:pt x="7" y="11"/>
                    </a:lnTo>
                    <a:lnTo>
                      <a:pt x="7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5" y="13"/>
                    </a:lnTo>
                    <a:lnTo>
                      <a:pt x="5" y="13"/>
                    </a:lnTo>
                    <a:lnTo>
                      <a:pt x="5" y="12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4" y="13"/>
                    </a:lnTo>
                    <a:lnTo>
                      <a:pt x="3" y="13"/>
                    </a:lnTo>
                    <a:lnTo>
                      <a:pt x="3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1" y="15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8" name="AutoShape 67"/>
              <cdr:cNvSpPr>
                <a:spLocks/>
              </cdr:cNvSpPr>
            </cdr:nvSpPr>
            <cdr:spPr>
              <a:xfrm>
                <a:off x="4642700" y="1895719"/>
                <a:ext cx="518158" cy="299693"/>
              </a:xfrm>
              <a:custGeom>
                <a:pathLst>
                  <a:path h="33" w="52">
                    <a:moveTo>
                      <a:pt x="0" y="6"/>
                    </a:moveTo>
                    <a:lnTo>
                      <a:pt x="1" y="6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4" y="5"/>
                    </a:lnTo>
                    <a:lnTo>
                      <a:pt x="5" y="4"/>
                    </a:lnTo>
                    <a:lnTo>
                      <a:pt x="6" y="4"/>
                    </a:lnTo>
                    <a:lnTo>
                      <a:pt x="6" y="6"/>
                    </a:lnTo>
                    <a:lnTo>
                      <a:pt x="42" y="0"/>
                    </a:lnTo>
                    <a:lnTo>
                      <a:pt x="43" y="0"/>
                    </a:lnTo>
                    <a:lnTo>
                      <a:pt x="44" y="1"/>
                    </a:lnTo>
                    <a:lnTo>
                      <a:pt x="44" y="2"/>
                    </a:lnTo>
                    <a:lnTo>
                      <a:pt x="45" y="2"/>
                    </a:lnTo>
                    <a:lnTo>
                      <a:pt x="45" y="3"/>
                    </a:lnTo>
                    <a:lnTo>
                      <a:pt x="45" y="4"/>
                    </a:lnTo>
                    <a:lnTo>
                      <a:pt x="45" y="4"/>
                    </a:lnTo>
                    <a:lnTo>
                      <a:pt x="46" y="4"/>
                    </a:lnTo>
                    <a:lnTo>
                      <a:pt x="46" y="4"/>
                    </a:lnTo>
                    <a:lnTo>
                      <a:pt x="46" y="5"/>
                    </a:lnTo>
                    <a:lnTo>
                      <a:pt x="46" y="5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6" y="6"/>
                    </a:lnTo>
                    <a:lnTo>
                      <a:pt x="47" y="6"/>
                    </a:lnTo>
                    <a:lnTo>
                      <a:pt x="47" y="7"/>
                    </a:lnTo>
                    <a:lnTo>
                      <a:pt x="48" y="7"/>
                    </a:lnTo>
                    <a:lnTo>
                      <a:pt x="48" y="7"/>
                    </a:lnTo>
                    <a:lnTo>
                      <a:pt x="49" y="7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8"/>
                    </a:lnTo>
                    <a:lnTo>
                      <a:pt x="49" y="10"/>
                    </a:lnTo>
                    <a:lnTo>
                      <a:pt x="49" y="10"/>
                    </a:lnTo>
                    <a:lnTo>
                      <a:pt x="48" y="11"/>
                    </a:lnTo>
                    <a:lnTo>
                      <a:pt x="48" y="12"/>
                    </a:lnTo>
                    <a:lnTo>
                      <a:pt x="48" y="12"/>
                    </a:lnTo>
                    <a:lnTo>
                      <a:pt x="49" y="13"/>
                    </a:lnTo>
                    <a:lnTo>
                      <a:pt x="49" y="14"/>
                    </a:lnTo>
                    <a:lnTo>
                      <a:pt x="49" y="15"/>
                    </a:lnTo>
                    <a:lnTo>
                      <a:pt x="49" y="15"/>
                    </a:lnTo>
                    <a:lnTo>
                      <a:pt x="50" y="15"/>
                    </a:lnTo>
                    <a:lnTo>
                      <a:pt x="50" y="16"/>
                    </a:lnTo>
                    <a:lnTo>
                      <a:pt x="52" y="17"/>
                    </a:lnTo>
                    <a:lnTo>
                      <a:pt x="52" y="19"/>
                    </a:lnTo>
                    <a:lnTo>
                      <a:pt x="51" y="19"/>
                    </a:lnTo>
                    <a:lnTo>
                      <a:pt x="50" y="20"/>
                    </a:lnTo>
                    <a:lnTo>
                      <a:pt x="49" y="21"/>
                    </a:lnTo>
                    <a:lnTo>
                      <a:pt x="49" y="22"/>
                    </a:lnTo>
                    <a:lnTo>
                      <a:pt x="48" y="22"/>
                    </a:lnTo>
                    <a:lnTo>
                      <a:pt x="48" y="22"/>
                    </a:lnTo>
                    <a:lnTo>
                      <a:pt x="48" y="23"/>
                    </a:lnTo>
                    <a:lnTo>
                      <a:pt x="48" y="23"/>
                    </a:lnTo>
                    <a:lnTo>
                      <a:pt x="47" y="23"/>
                    </a:lnTo>
                    <a:lnTo>
                      <a:pt x="47" y="23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46" y="24"/>
                    </a:lnTo>
                    <a:lnTo>
                      <a:pt x="5" y="33"/>
                    </a:lnTo>
                    <a:lnTo>
                      <a:pt x="0" y="6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69" name="AutoShape 68"/>
              <cdr:cNvSpPr>
                <a:spLocks/>
              </cdr:cNvSpPr>
            </cdr:nvSpPr>
            <cdr:spPr>
              <a:xfrm>
                <a:off x="4700096" y="1532319"/>
                <a:ext cx="529319" cy="451334"/>
              </a:xfrm>
              <a:custGeom>
                <a:pathLst>
                  <a:path h="50" w="53">
                    <a:moveTo>
                      <a:pt x="0" y="44"/>
                    </a:moveTo>
                    <a:lnTo>
                      <a:pt x="1" y="42"/>
                    </a:lnTo>
                    <a:lnTo>
                      <a:pt x="4" y="40"/>
                    </a:lnTo>
                    <a:lnTo>
                      <a:pt x="5" y="38"/>
                    </a:lnTo>
                    <a:lnTo>
                      <a:pt x="6" y="37"/>
                    </a:lnTo>
                    <a:lnTo>
                      <a:pt x="6" y="35"/>
                    </a:lnTo>
                    <a:lnTo>
                      <a:pt x="5" y="32"/>
                    </a:lnTo>
                    <a:lnTo>
                      <a:pt x="5" y="31"/>
                    </a:lnTo>
                    <a:lnTo>
                      <a:pt x="5" y="29"/>
                    </a:lnTo>
                    <a:lnTo>
                      <a:pt x="5" y="29"/>
                    </a:lnTo>
                    <a:lnTo>
                      <a:pt x="6" y="28"/>
                    </a:lnTo>
                    <a:lnTo>
                      <a:pt x="8" y="27"/>
                    </a:lnTo>
                    <a:lnTo>
                      <a:pt x="12" y="26"/>
                    </a:lnTo>
                    <a:lnTo>
                      <a:pt x="15" y="26"/>
                    </a:lnTo>
                    <a:lnTo>
                      <a:pt x="16" y="26"/>
                    </a:lnTo>
                    <a:lnTo>
                      <a:pt x="16" y="26"/>
                    </a:lnTo>
                    <a:lnTo>
                      <a:pt x="17" y="27"/>
                    </a:lnTo>
                    <a:lnTo>
                      <a:pt x="20" y="25"/>
                    </a:lnTo>
                    <a:lnTo>
                      <a:pt x="21" y="25"/>
                    </a:lnTo>
                    <a:lnTo>
                      <a:pt x="22" y="25"/>
                    </a:lnTo>
                    <a:lnTo>
                      <a:pt x="23" y="25"/>
                    </a:lnTo>
                    <a:lnTo>
                      <a:pt x="23" y="25"/>
                    </a:lnTo>
                    <a:lnTo>
                      <a:pt x="23" y="24"/>
                    </a:lnTo>
                    <a:lnTo>
                      <a:pt x="24" y="22"/>
                    </a:lnTo>
                    <a:lnTo>
                      <a:pt x="24" y="22"/>
                    </a:lnTo>
                    <a:lnTo>
                      <a:pt x="25" y="23"/>
                    </a:lnTo>
                    <a:lnTo>
                      <a:pt x="26" y="22"/>
                    </a:lnTo>
                    <a:lnTo>
                      <a:pt x="26" y="21"/>
                    </a:lnTo>
                    <a:lnTo>
                      <a:pt x="26" y="18"/>
                    </a:lnTo>
                    <a:lnTo>
                      <a:pt x="26" y="17"/>
                    </a:lnTo>
                    <a:lnTo>
                      <a:pt x="25" y="16"/>
                    </a:lnTo>
                    <a:lnTo>
                      <a:pt x="24" y="16"/>
                    </a:lnTo>
                    <a:lnTo>
                      <a:pt x="26" y="15"/>
                    </a:lnTo>
                    <a:lnTo>
                      <a:pt x="26" y="15"/>
                    </a:lnTo>
                    <a:lnTo>
                      <a:pt x="26" y="14"/>
                    </a:lnTo>
                    <a:lnTo>
                      <a:pt x="26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5" y="11"/>
                    </a:lnTo>
                    <a:lnTo>
                      <a:pt x="26" y="10"/>
                    </a:lnTo>
                    <a:lnTo>
                      <a:pt x="27" y="9"/>
                    </a:lnTo>
                    <a:lnTo>
                      <a:pt x="28" y="8"/>
                    </a:lnTo>
                    <a:lnTo>
                      <a:pt x="28" y="7"/>
                    </a:lnTo>
                    <a:lnTo>
                      <a:pt x="29" y="5"/>
                    </a:lnTo>
                    <a:lnTo>
                      <a:pt x="31" y="4"/>
                    </a:lnTo>
                    <a:lnTo>
                      <a:pt x="33" y="3"/>
                    </a:lnTo>
                    <a:lnTo>
                      <a:pt x="36" y="2"/>
                    </a:lnTo>
                    <a:lnTo>
                      <a:pt x="38" y="2"/>
                    </a:lnTo>
                    <a:lnTo>
                      <a:pt x="39" y="1"/>
                    </a:lnTo>
                    <a:lnTo>
                      <a:pt x="40" y="1"/>
                    </a:lnTo>
                    <a:lnTo>
                      <a:pt x="42" y="0"/>
                    </a:lnTo>
                    <a:lnTo>
                      <a:pt x="43" y="1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2" y="3"/>
                    </a:lnTo>
                    <a:lnTo>
                      <a:pt x="42" y="4"/>
                    </a:lnTo>
                    <a:lnTo>
                      <a:pt x="42" y="5"/>
                    </a:lnTo>
                    <a:lnTo>
                      <a:pt x="42" y="6"/>
                    </a:lnTo>
                    <a:lnTo>
                      <a:pt x="43" y="6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5"/>
                    </a:lnTo>
                    <a:lnTo>
                      <a:pt x="43" y="6"/>
                    </a:lnTo>
                    <a:lnTo>
                      <a:pt x="43" y="7"/>
                    </a:lnTo>
                    <a:lnTo>
                      <a:pt x="44" y="7"/>
                    </a:lnTo>
                    <a:lnTo>
                      <a:pt x="44" y="8"/>
                    </a:lnTo>
                    <a:lnTo>
                      <a:pt x="44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8"/>
                    </a:lnTo>
                    <a:lnTo>
                      <a:pt x="43" y="9"/>
                    </a:lnTo>
                    <a:lnTo>
                      <a:pt x="43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3" y="11"/>
                    </a:lnTo>
                    <a:lnTo>
                      <a:pt x="43" y="11"/>
                    </a:lnTo>
                    <a:lnTo>
                      <a:pt x="44" y="14"/>
                    </a:lnTo>
                    <a:lnTo>
                      <a:pt x="44" y="15"/>
                    </a:lnTo>
                    <a:lnTo>
                      <a:pt x="44" y="16"/>
                    </a:lnTo>
                    <a:lnTo>
                      <a:pt x="44" y="16"/>
                    </a:lnTo>
                    <a:lnTo>
                      <a:pt x="44" y="17"/>
                    </a:lnTo>
                    <a:lnTo>
                      <a:pt x="44" y="18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5" y="19"/>
                    </a:lnTo>
                    <a:lnTo>
                      <a:pt x="44" y="20"/>
                    </a:lnTo>
                    <a:lnTo>
                      <a:pt x="44" y="20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4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5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7" y="21"/>
                    </a:lnTo>
                    <a:lnTo>
                      <a:pt x="47" y="21"/>
                    </a:lnTo>
                    <a:lnTo>
                      <a:pt x="49" y="29"/>
                    </a:lnTo>
                    <a:lnTo>
                      <a:pt x="52" y="43"/>
                    </a:lnTo>
                    <a:lnTo>
                      <a:pt x="53" y="44"/>
                    </a:lnTo>
                    <a:lnTo>
                      <a:pt x="51" y="45"/>
                    </a:lnTo>
                    <a:lnTo>
                      <a:pt x="52" y="46"/>
                    </a:lnTo>
                    <a:lnTo>
                      <a:pt x="52" y="46"/>
                    </a:lnTo>
                    <a:lnTo>
                      <a:pt x="52" y="47"/>
                    </a:lnTo>
                    <a:lnTo>
                      <a:pt x="52" y="48"/>
                    </a:lnTo>
                    <a:lnTo>
                      <a:pt x="52" y="48"/>
                    </a:lnTo>
                    <a:lnTo>
                      <a:pt x="52" y="49"/>
                    </a:lnTo>
                    <a:lnTo>
                      <a:pt x="52" y="49"/>
                    </a:lnTo>
                    <a:lnTo>
                      <a:pt x="52" y="50"/>
                    </a:lnTo>
                    <a:lnTo>
                      <a:pt x="51" y="50"/>
                    </a:lnTo>
                    <a:lnTo>
                      <a:pt x="51" y="50"/>
                    </a:lnTo>
                    <a:lnTo>
                      <a:pt x="50" y="49"/>
                    </a:lnTo>
                    <a:lnTo>
                      <a:pt x="50" y="49"/>
                    </a:lnTo>
                    <a:lnTo>
                      <a:pt x="43" y="48"/>
                    </a:lnTo>
                    <a:lnTo>
                      <a:pt x="43" y="47"/>
                    </a:lnTo>
                    <a:lnTo>
                      <a:pt x="41" y="47"/>
                    </a:lnTo>
                    <a:lnTo>
                      <a:pt x="40" y="46"/>
                    </a:lnTo>
                    <a:lnTo>
                      <a:pt x="40" y="45"/>
                    </a:lnTo>
                    <a:lnTo>
                      <a:pt x="40" y="45"/>
                    </a:lnTo>
                    <a:lnTo>
                      <a:pt x="39" y="44"/>
                    </a:lnTo>
                    <a:lnTo>
                      <a:pt x="39" y="43"/>
                    </a:lnTo>
                    <a:lnTo>
                      <a:pt x="39" y="42"/>
                    </a:lnTo>
                    <a:lnTo>
                      <a:pt x="38" y="42"/>
                    </a:lnTo>
                    <a:lnTo>
                      <a:pt x="37" y="41"/>
                    </a:lnTo>
                    <a:lnTo>
                      <a:pt x="36" y="40"/>
                    </a:lnTo>
                    <a:lnTo>
                      <a:pt x="36" y="40"/>
                    </a:lnTo>
                    <a:lnTo>
                      <a:pt x="0" y="46"/>
                    </a:lnTo>
                    <a:lnTo>
                      <a:pt x="0" y="44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0" name="AutoShape 69"/>
              <cdr:cNvSpPr>
                <a:spLocks/>
              </cdr:cNvSpPr>
            </cdr:nvSpPr>
            <cdr:spPr>
              <a:xfrm>
                <a:off x="5216660" y="1903794"/>
                <a:ext cx="172188" cy="79858"/>
              </a:xfrm>
              <a:custGeom>
                <a:pathLst>
                  <a:path h="9" w="17">
                    <a:moveTo>
                      <a:pt x="0" y="8"/>
                    </a:moveTo>
                    <a:lnTo>
                      <a:pt x="1" y="7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4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9" y="3"/>
                    </a:lnTo>
                    <a:lnTo>
                      <a:pt x="10" y="3"/>
                    </a:lnTo>
                    <a:lnTo>
                      <a:pt x="11" y="2"/>
                    </a:lnTo>
                    <a:lnTo>
                      <a:pt x="12" y="1"/>
                    </a:lnTo>
                    <a:lnTo>
                      <a:pt x="14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2"/>
                    </a:lnTo>
                    <a:lnTo>
                      <a:pt x="12" y="3"/>
                    </a:lnTo>
                    <a:lnTo>
                      <a:pt x="14" y="2"/>
                    </a:lnTo>
                    <a:lnTo>
                      <a:pt x="15" y="1"/>
                    </a:lnTo>
                    <a:lnTo>
                      <a:pt x="17" y="1"/>
                    </a:lnTo>
                    <a:lnTo>
                      <a:pt x="15" y="2"/>
                    </a:lnTo>
                    <a:lnTo>
                      <a:pt x="13" y="3"/>
                    </a:lnTo>
                    <a:lnTo>
                      <a:pt x="10" y="5"/>
                    </a:lnTo>
                    <a:lnTo>
                      <a:pt x="9" y="6"/>
                    </a:lnTo>
                    <a:lnTo>
                      <a:pt x="6" y="7"/>
                    </a:lnTo>
                    <a:lnTo>
                      <a:pt x="5" y="8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4" y="8"/>
                    </a:lnTo>
                    <a:lnTo>
                      <a:pt x="5" y="7"/>
                    </a:lnTo>
                    <a:lnTo>
                      <a:pt x="4" y="7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1" name="AutoShape 70"/>
              <cdr:cNvSpPr>
                <a:spLocks/>
              </cdr:cNvSpPr>
            </cdr:nvSpPr>
            <cdr:spPr>
              <a:xfrm>
                <a:off x="5108245" y="1967501"/>
                <a:ext cx="149867" cy="235986"/>
              </a:xfrm>
              <a:custGeom>
                <a:pathLst>
                  <a:path h="26" w="15">
                    <a:moveTo>
                      <a:pt x="2" y="0"/>
                    </a:moveTo>
                    <a:lnTo>
                      <a:pt x="9" y="1"/>
                    </a:lnTo>
                    <a:lnTo>
                      <a:pt x="9" y="2"/>
                    </a:lnTo>
                    <a:lnTo>
                      <a:pt x="9" y="3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4"/>
                    </a:lnTo>
                    <a:lnTo>
                      <a:pt x="9" y="5"/>
                    </a:lnTo>
                    <a:lnTo>
                      <a:pt x="10" y="5"/>
                    </a:lnTo>
                    <a:lnTo>
                      <a:pt x="10" y="4"/>
                    </a:lnTo>
                    <a:lnTo>
                      <a:pt x="10" y="4"/>
                    </a:lnTo>
                    <a:lnTo>
                      <a:pt x="11" y="5"/>
                    </a:lnTo>
                    <a:lnTo>
                      <a:pt x="11" y="5"/>
                    </a:lnTo>
                    <a:lnTo>
                      <a:pt x="11" y="4"/>
                    </a:lnTo>
                    <a:lnTo>
                      <a:pt x="11" y="4"/>
                    </a:lnTo>
                    <a:lnTo>
                      <a:pt x="12" y="5"/>
                    </a:lnTo>
                    <a:lnTo>
                      <a:pt x="13" y="7"/>
                    </a:lnTo>
                    <a:lnTo>
                      <a:pt x="14" y="9"/>
                    </a:lnTo>
                    <a:lnTo>
                      <a:pt x="15" y="11"/>
                    </a:lnTo>
                    <a:lnTo>
                      <a:pt x="15" y="12"/>
                    </a:lnTo>
                    <a:lnTo>
                      <a:pt x="15" y="15"/>
                    </a:lnTo>
                    <a:lnTo>
                      <a:pt x="14" y="15"/>
                    </a:lnTo>
                    <a:lnTo>
                      <a:pt x="14" y="16"/>
                    </a:lnTo>
                    <a:lnTo>
                      <a:pt x="13" y="17"/>
                    </a:lnTo>
                    <a:lnTo>
                      <a:pt x="12" y="19"/>
                    </a:lnTo>
                    <a:lnTo>
                      <a:pt x="10" y="21"/>
                    </a:lnTo>
                    <a:lnTo>
                      <a:pt x="10" y="22"/>
                    </a:lnTo>
                    <a:lnTo>
                      <a:pt x="8" y="23"/>
                    </a:lnTo>
                    <a:lnTo>
                      <a:pt x="8" y="23"/>
                    </a:lnTo>
                    <a:lnTo>
                      <a:pt x="7" y="25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7" y="26"/>
                    </a:lnTo>
                    <a:lnTo>
                      <a:pt x="6" y="26"/>
                    </a:lnTo>
                    <a:lnTo>
                      <a:pt x="6" y="26"/>
                    </a:lnTo>
                    <a:lnTo>
                      <a:pt x="6" y="25"/>
                    </a:lnTo>
                    <a:lnTo>
                      <a:pt x="6" y="25"/>
                    </a:lnTo>
                    <a:lnTo>
                      <a:pt x="6" y="24"/>
                    </a:lnTo>
                    <a:lnTo>
                      <a:pt x="6" y="23"/>
                    </a:lnTo>
                    <a:lnTo>
                      <a:pt x="6" y="23"/>
                    </a:lnTo>
                    <a:lnTo>
                      <a:pt x="5" y="23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3" y="21"/>
                    </a:lnTo>
                    <a:lnTo>
                      <a:pt x="2" y="19"/>
                    </a:lnTo>
                    <a:lnTo>
                      <a:pt x="2" y="19"/>
                    </a:lnTo>
                    <a:lnTo>
                      <a:pt x="1" y="18"/>
                    </a:lnTo>
                    <a:lnTo>
                      <a:pt x="1" y="17"/>
                    </a:lnTo>
                    <a:lnTo>
                      <a:pt x="1" y="17"/>
                    </a:lnTo>
                    <a:lnTo>
                      <a:pt x="1" y="16"/>
                    </a:lnTo>
                    <a:lnTo>
                      <a:pt x="1" y="16"/>
                    </a:lnTo>
                    <a:lnTo>
                      <a:pt x="0" y="16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5"/>
                    </a:lnTo>
                    <a:lnTo>
                      <a:pt x="1" y="15"/>
                    </a:lnTo>
                    <a:lnTo>
                      <a:pt x="1" y="15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2" y="14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3" y="12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4" y="11"/>
                    </a:lnTo>
                    <a:lnTo>
                      <a:pt x="5" y="11"/>
                    </a:lnTo>
                    <a:lnTo>
                      <a:pt x="5" y="10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3" y="8"/>
                    </a:lnTo>
                    <a:lnTo>
                      <a:pt x="3" y="7"/>
                    </a:lnTo>
                    <a:lnTo>
                      <a:pt x="3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5"/>
                    </a:lnTo>
                    <a:lnTo>
                      <a:pt x="2" y="5"/>
                    </a:lnTo>
                    <a:lnTo>
                      <a:pt x="1" y="5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FFFF76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2" name="AutoShape 71"/>
              <cdr:cNvSpPr>
                <a:spLocks/>
              </cdr:cNvSpPr>
            </cdr:nvSpPr>
            <cdr:spPr>
              <a:xfrm>
                <a:off x="4244116" y="2942848"/>
                <a:ext cx="529319" cy="506068"/>
              </a:xfrm>
              <a:custGeom>
                <a:pathLst>
                  <a:path h="56" w="53">
                    <a:moveTo>
                      <a:pt x="0" y="4"/>
                    </a:moveTo>
                    <a:lnTo>
                      <a:pt x="9" y="30"/>
                    </a:lnTo>
                    <a:lnTo>
                      <a:pt x="10" y="31"/>
                    </a:lnTo>
                    <a:lnTo>
                      <a:pt x="11" y="31"/>
                    </a:lnTo>
                    <a:lnTo>
                      <a:pt x="11" y="32"/>
                    </a:lnTo>
                    <a:lnTo>
                      <a:pt x="11" y="32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1" y="33"/>
                    </a:lnTo>
                    <a:lnTo>
                      <a:pt x="12" y="34"/>
                    </a:lnTo>
                    <a:lnTo>
                      <a:pt x="12" y="34"/>
                    </a:lnTo>
                    <a:lnTo>
                      <a:pt x="12" y="35"/>
                    </a:lnTo>
                    <a:lnTo>
                      <a:pt x="12" y="35"/>
                    </a:lnTo>
                    <a:lnTo>
                      <a:pt x="13" y="35"/>
                    </a:lnTo>
                    <a:lnTo>
                      <a:pt x="13" y="35"/>
                    </a:lnTo>
                    <a:lnTo>
                      <a:pt x="12" y="35"/>
                    </a:lnTo>
                    <a:lnTo>
                      <a:pt x="12" y="36"/>
                    </a:lnTo>
                    <a:lnTo>
                      <a:pt x="12" y="36"/>
                    </a:lnTo>
                    <a:lnTo>
                      <a:pt x="12" y="37"/>
                    </a:lnTo>
                    <a:lnTo>
                      <a:pt x="12" y="38"/>
                    </a:lnTo>
                    <a:lnTo>
                      <a:pt x="12" y="39"/>
                    </a:lnTo>
                    <a:lnTo>
                      <a:pt x="12" y="39"/>
                    </a:lnTo>
                    <a:lnTo>
                      <a:pt x="12" y="40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2"/>
                    </a:lnTo>
                    <a:lnTo>
                      <a:pt x="12" y="43"/>
                    </a:lnTo>
                    <a:lnTo>
                      <a:pt x="13" y="44"/>
                    </a:lnTo>
                    <a:lnTo>
                      <a:pt x="13" y="45"/>
                    </a:lnTo>
                    <a:lnTo>
                      <a:pt x="14" y="45"/>
                    </a:lnTo>
                    <a:lnTo>
                      <a:pt x="14" y="46"/>
                    </a:lnTo>
                    <a:lnTo>
                      <a:pt x="14" y="46"/>
                    </a:lnTo>
                    <a:lnTo>
                      <a:pt x="14" y="47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9"/>
                    </a:lnTo>
                    <a:lnTo>
                      <a:pt x="13" y="49"/>
                    </a:lnTo>
                    <a:lnTo>
                      <a:pt x="14" y="50"/>
                    </a:lnTo>
                    <a:lnTo>
                      <a:pt x="14" y="50"/>
                    </a:lnTo>
                    <a:lnTo>
                      <a:pt x="14" y="51"/>
                    </a:lnTo>
                    <a:lnTo>
                      <a:pt x="14" y="52"/>
                    </a:lnTo>
                    <a:lnTo>
                      <a:pt x="14" y="52"/>
                    </a:lnTo>
                    <a:lnTo>
                      <a:pt x="16" y="54"/>
                    </a:lnTo>
                    <a:lnTo>
                      <a:pt x="16" y="54"/>
                    </a:lnTo>
                    <a:lnTo>
                      <a:pt x="16" y="55"/>
                    </a:lnTo>
                    <a:lnTo>
                      <a:pt x="16" y="55"/>
                    </a:lnTo>
                    <a:lnTo>
                      <a:pt x="17" y="56"/>
                    </a:lnTo>
                    <a:lnTo>
                      <a:pt x="40" y="53"/>
                    </a:lnTo>
                    <a:lnTo>
                      <a:pt x="41" y="53"/>
                    </a:lnTo>
                    <a:lnTo>
                      <a:pt x="41" y="54"/>
                    </a:lnTo>
                    <a:lnTo>
                      <a:pt x="41" y="54"/>
                    </a:lnTo>
                    <a:lnTo>
                      <a:pt x="42" y="54"/>
                    </a:lnTo>
                    <a:lnTo>
                      <a:pt x="42" y="55"/>
                    </a:lnTo>
                    <a:lnTo>
                      <a:pt x="43" y="56"/>
                    </a:lnTo>
                    <a:lnTo>
                      <a:pt x="44" y="56"/>
                    </a:lnTo>
                    <a:lnTo>
                      <a:pt x="45" y="56"/>
                    </a:lnTo>
                    <a:lnTo>
                      <a:pt x="45" y="55"/>
                    </a:lnTo>
                    <a:lnTo>
                      <a:pt x="45" y="54"/>
                    </a:lnTo>
                    <a:lnTo>
                      <a:pt x="45" y="53"/>
                    </a:lnTo>
                    <a:lnTo>
                      <a:pt x="45" y="52"/>
                    </a:lnTo>
                    <a:lnTo>
                      <a:pt x="44" y="51"/>
                    </a:lnTo>
                    <a:lnTo>
                      <a:pt x="44" y="50"/>
                    </a:lnTo>
                    <a:lnTo>
                      <a:pt x="44" y="49"/>
                    </a:lnTo>
                    <a:lnTo>
                      <a:pt x="44" y="49"/>
                    </a:lnTo>
                    <a:lnTo>
                      <a:pt x="45" y="49"/>
                    </a:lnTo>
                    <a:lnTo>
                      <a:pt x="45" y="49"/>
                    </a:lnTo>
                    <a:lnTo>
                      <a:pt x="46" y="49"/>
                    </a:lnTo>
                    <a:lnTo>
                      <a:pt x="47" y="49"/>
                    </a:lnTo>
                    <a:lnTo>
                      <a:pt x="48" y="50"/>
                    </a:lnTo>
                    <a:lnTo>
                      <a:pt x="49" y="50"/>
                    </a:lnTo>
                    <a:lnTo>
                      <a:pt x="49" y="50"/>
                    </a:lnTo>
                    <a:lnTo>
                      <a:pt x="51" y="50"/>
                    </a:lnTo>
                    <a:lnTo>
                      <a:pt x="49" y="48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49" y="47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50" y="46"/>
                    </a:lnTo>
                    <a:lnTo>
                      <a:pt x="49" y="46"/>
                    </a:lnTo>
                    <a:lnTo>
                      <a:pt x="49" y="46"/>
                    </a:lnTo>
                    <a:lnTo>
                      <a:pt x="49" y="45"/>
                    </a:lnTo>
                    <a:lnTo>
                      <a:pt x="50" y="45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4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2"/>
                    </a:lnTo>
                    <a:lnTo>
                      <a:pt x="50" y="42"/>
                    </a:lnTo>
                    <a:lnTo>
                      <a:pt x="50" y="41"/>
                    </a:lnTo>
                    <a:lnTo>
                      <a:pt x="50" y="40"/>
                    </a:lnTo>
                    <a:lnTo>
                      <a:pt x="51" y="40"/>
                    </a:lnTo>
                    <a:lnTo>
                      <a:pt x="51" y="40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9"/>
                    </a:lnTo>
                    <a:lnTo>
                      <a:pt x="52" y="38"/>
                    </a:lnTo>
                    <a:lnTo>
                      <a:pt x="52" y="37"/>
                    </a:lnTo>
                    <a:lnTo>
                      <a:pt x="51" y="37"/>
                    </a:lnTo>
                    <a:lnTo>
                      <a:pt x="50" y="37"/>
                    </a:lnTo>
                    <a:lnTo>
                      <a:pt x="50" y="37"/>
                    </a:lnTo>
                    <a:lnTo>
                      <a:pt x="50" y="36"/>
                    </a:lnTo>
                    <a:lnTo>
                      <a:pt x="51" y="36"/>
                    </a:lnTo>
                    <a:lnTo>
                      <a:pt x="51" y="36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5"/>
                    </a:lnTo>
                    <a:lnTo>
                      <a:pt x="50" y="34"/>
                    </a:lnTo>
                    <a:lnTo>
                      <a:pt x="51" y="34"/>
                    </a:lnTo>
                    <a:lnTo>
                      <a:pt x="52" y="34"/>
                    </a:lnTo>
                    <a:lnTo>
                      <a:pt x="51" y="33"/>
                    </a:lnTo>
                    <a:lnTo>
                      <a:pt x="51" y="33"/>
                    </a:lnTo>
                    <a:lnTo>
                      <a:pt x="52" y="32"/>
                    </a:lnTo>
                    <a:lnTo>
                      <a:pt x="53" y="32"/>
                    </a:lnTo>
                    <a:lnTo>
                      <a:pt x="53" y="31"/>
                    </a:lnTo>
                    <a:lnTo>
                      <a:pt x="53" y="31"/>
                    </a:lnTo>
                    <a:lnTo>
                      <a:pt x="52" y="31"/>
                    </a:lnTo>
                    <a:lnTo>
                      <a:pt x="51" y="30"/>
                    </a:lnTo>
                    <a:lnTo>
                      <a:pt x="51" y="29"/>
                    </a:lnTo>
                    <a:lnTo>
                      <a:pt x="51" y="28"/>
                    </a:lnTo>
                    <a:lnTo>
                      <a:pt x="50" y="28"/>
                    </a:lnTo>
                    <a:lnTo>
                      <a:pt x="49" y="28"/>
                    </a:lnTo>
                    <a:lnTo>
                      <a:pt x="49" y="27"/>
                    </a:lnTo>
                    <a:lnTo>
                      <a:pt x="48" y="27"/>
                    </a:lnTo>
                    <a:lnTo>
                      <a:pt x="48" y="25"/>
                    </a:lnTo>
                    <a:lnTo>
                      <a:pt x="48" y="24"/>
                    </a:lnTo>
                    <a:lnTo>
                      <a:pt x="47" y="23"/>
                    </a:lnTo>
                    <a:lnTo>
                      <a:pt x="46" y="22"/>
                    </a:lnTo>
                    <a:lnTo>
                      <a:pt x="46" y="21"/>
                    </a:lnTo>
                    <a:lnTo>
                      <a:pt x="46" y="21"/>
                    </a:lnTo>
                    <a:lnTo>
                      <a:pt x="45" y="20"/>
                    </a:lnTo>
                    <a:lnTo>
                      <a:pt x="43" y="20"/>
                    </a:lnTo>
                    <a:lnTo>
                      <a:pt x="42" y="19"/>
                    </a:lnTo>
                    <a:lnTo>
                      <a:pt x="42" y="19"/>
                    </a:lnTo>
                    <a:lnTo>
                      <a:pt x="41" y="18"/>
                    </a:lnTo>
                    <a:lnTo>
                      <a:pt x="40" y="17"/>
                    </a:lnTo>
                    <a:lnTo>
                      <a:pt x="39" y="17"/>
                    </a:lnTo>
                    <a:lnTo>
                      <a:pt x="38" y="16"/>
                    </a:lnTo>
                    <a:lnTo>
                      <a:pt x="37" y="15"/>
                    </a:lnTo>
                    <a:lnTo>
                      <a:pt x="35" y="14"/>
                    </a:lnTo>
                    <a:lnTo>
                      <a:pt x="34" y="13"/>
                    </a:lnTo>
                    <a:lnTo>
                      <a:pt x="34" y="13"/>
                    </a:lnTo>
                    <a:lnTo>
                      <a:pt x="33" y="11"/>
                    </a:lnTo>
                    <a:lnTo>
                      <a:pt x="32" y="10"/>
                    </a:lnTo>
                    <a:lnTo>
                      <a:pt x="30" y="9"/>
                    </a:lnTo>
                    <a:lnTo>
                      <a:pt x="29" y="8"/>
                    </a:lnTo>
                    <a:lnTo>
                      <a:pt x="28" y="7"/>
                    </a:lnTo>
                    <a:lnTo>
                      <a:pt x="26" y="7"/>
                    </a:lnTo>
                    <a:lnTo>
                      <a:pt x="25" y="6"/>
                    </a:lnTo>
                    <a:lnTo>
                      <a:pt x="24" y="5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5" y="2"/>
                    </a:lnTo>
                    <a:lnTo>
                      <a:pt x="26" y="1"/>
                    </a:lnTo>
                    <a:lnTo>
                      <a:pt x="26" y="0"/>
                    </a:lnTo>
                    <a:lnTo>
                      <a:pt x="21" y="1"/>
                    </a:lnTo>
                    <a:lnTo>
                      <a:pt x="20" y="2"/>
                    </a:lnTo>
                    <a:lnTo>
                      <a:pt x="15" y="3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3" name="AutoShape 72"/>
              <cdr:cNvSpPr>
                <a:spLocks/>
              </cdr:cNvSpPr>
            </cdr:nvSpPr>
            <cdr:spPr>
              <a:xfrm>
                <a:off x="4113381" y="3369955"/>
                <a:ext cx="856157" cy="541959"/>
              </a:xfrm>
              <a:custGeom>
                <a:pathLst>
                  <a:path h="60" w="86">
                    <a:moveTo>
                      <a:pt x="1" y="13"/>
                    </a:moveTo>
                    <a:lnTo>
                      <a:pt x="1" y="12"/>
                    </a:lnTo>
                    <a:lnTo>
                      <a:pt x="2" y="11"/>
                    </a:lnTo>
                    <a:lnTo>
                      <a:pt x="3" y="11"/>
                    </a:lnTo>
                    <a:lnTo>
                      <a:pt x="3" y="10"/>
                    </a:lnTo>
                    <a:lnTo>
                      <a:pt x="3" y="10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26" y="4"/>
                    </a:lnTo>
                    <a:lnTo>
                      <a:pt x="27" y="4"/>
                    </a:lnTo>
                    <a:lnTo>
                      <a:pt x="28" y="4"/>
                    </a:lnTo>
                    <a:lnTo>
                      <a:pt x="28" y="5"/>
                    </a:lnTo>
                    <a:lnTo>
                      <a:pt x="29" y="5"/>
                    </a:lnTo>
                    <a:lnTo>
                      <a:pt x="29" y="6"/>
                    </a:lnTo>
                    <a:lnTo>
                      <a:pt x="29" y="7"/>
                    </a:lnTo>
                    <a:lnTo>
                      <a:pt x="53" y="4"/>
                    </a:lnTo>
                    <a:lnTo>
                      <a:pt x="53" y="5"/>
                    </a:lnTo>
                    <a:lnTo>
                      <a:pt x="53" y="5"/>
                    </a:lnTo>
                    <a:lnTo>
                      <a:pt x="54" y="5"/>
                    </a:lnTo>
                    <a:lnTo>
                      <a:pt x="54" y="6"/>
                    </a:lnTo>
                    <a:lnTo>
                      <a:pt x="54" y="7"/>
                    </a:lnTo>
                    <a:lnTo>
                      <a:pt x="54" y="7"/>
                    </a:lnTo>
                    <a:lnTo>
                      <a:pt x="55" y="7"/>
                    </a:lnTo>
                    <a:lnTo>
                      <a:pt x="56" y="7"/>
                    </a:lnTo>
                    <a:lnTo>
                      <a:pt x="56" y="7"/>
                    </a:lnTo>
                    <a:lnTo>
                      <a:pt x="57" y="6"/>
                    </a:lnTo>
                    <a:lnTo>
                      <a:pt x="57" y="5"/>
                    </a:lnTo>
                    <a:lnTo>
                      <a:pt x="57" y="5"/>
                    </a:lnTo>
                    <a:lnTo>
                      <a:pt x="56" y="3"/>
                    </a:lnTo>
                    <a:lnTo>
                      <a:pt x="56" y="3"/>
                    </a:lnTo>
                    <a:lnTo>
                      <a:pt x="55" y="2"/>
                    </a:lnTo>
                    <a:lnTo>
                      <a:pt x="55" y="2"/>
                    </a:lnTo>
                    <a:lnTo>
                      <a:pt x="55" y="1"/>
                    </a:lnTo>
                    <a:lnTo>
                      <a:pt x="55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6" y="1"/>
                    </a:lnTo>
                    <a:lnTo>
                      <a:pt x="57" y="0"/>
                    </a:lnTo>
                    <a:lnTo>
                      <a:pt x="57" y="1"/>
                    </a:lnTo>
                    <a:lnTo>
                      <a:pt x="58" y="1"/>
                    </a:lnTo>
                    <a:lnTo>
                      <a:pt x="59" y="1"/>
                    </a:lnTo>
                    <a:lnTo>
                      <a:pt x="59" y="1"/>
                    </a:lnTo>
                    <a:lnTo>
                      <a:pt x="60" y="1"/>
                    </a:lnTo>
                    <a:lnTo>
                      <a:pt x="61" y="1"/>
                    </a:lnTo>
                    <a:lnTo>
                      <a:pt x="62" y="1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8" y="13"/>
                    </a:lnTo>
                    <a:lnTo>
                      <a:pt x="70" y="16"/>
                    </a:lnTo>
                    <a:lnTo>
                      <a:pt x="71" y="17"/>
                    </a:lnTo>
                    <a:lnTo>
                      <a:pt x="73" y="19"/>
                    </a:lnTo>
                    <a:lnTo>
                      <a:pt x="73" y="20"/>
                    </a:lnTo>
                    <a:lnTo>
                      <a:pt x="74" y="22"/>
                    </a:lnTo>
                    <a:lnTo>
                      <a:pt x="75" y="24"/>
                    </a:lnTo>
                    <a:lnTo>
                      <a:pt x="77" y="26"/>
                    </a:lnTo>
                    <a:lnTo>
                      <a:pt x="78" y="29"/>
                    </a:lnTo>
                    <a:lnTo>
                      <a:pt x="83" y="36"/>
                    </a:lnTo>
                    <a:lnTo>
                      <a:pt x="84" y="37"/>
                    </a:lnTo>
                    <a:lnTo>
                      <a:pt x="86" y="45"/>
                    </a:lnTo>
                    <a:lnTo>
                      <a:pt x="86" y="50"/>
                    </a:lnTo>
                    <a:lnTo>
                      <a:pt x="86" y="49"/>
                    </a:lnTo>
                    <a:lnTo>
                      <a:pt x="86" y="52"/>
                    </a:lnTo>
                    <a:lnTo>
                      <a:pt x="85" y="54"/>
                    </a:lnTo>
                    <a:lnTo>
                      <a:pt x="84" y="55"/>
                    </a:lnTo>
                    <a:lnTo>
                      <a:pt x="83" y="57"/>
                    </a:lnTo>
                    <a:lnTo>
                      <a:pt x="83" y="57"/>
                    </a:lnTo>
                    <a:lnTo>
                      <a:pt x="79" y="59"/>
                    </a:lnTo>
                    <a:lnTo>
                      <a:pt x="78" y="59"/>
                    </a:lnTo>
                    <a:lnTo>
                      <a:pt x="77" y="60"/>
                    </a:lnTo>
                    <a:lnTo>
                      <a:pt x="75" y="60"/>
                    </a:lnTo>
                    <a:lnTo>
                      <a:pt x="73" y="59"/>
                    </a:lnTo>
                    <a:lnTo>
                      <a:pt x="74" y="58"/>
                    </a:lnTo>
                    <a:lnTo>
                      <a:pt x="75" y="59"/>
                    </a:lnTo>
                    <a:lnTo>
                      <a:pt x="76" y="59"/>
                    </a:lnTo>
                    <a:lnTo>
                      <a:pt x="76" y="59"/>
                    </a:lnTo>
                    <a:lnTo>
                      <a:pt x="75" y="57"/>
                    </a:lnTo>
                    <a:lnTo>
                      <a:pt x="75" y="56"/>
                    </a:lnTo>
                    <a:lnTo>
                      <a:pt x="76" y="56"/>
                    </a:lnTo>
                    <a:lnTo>
                      <a:pt x="76" y="55"/>
                    </a:lnTo>
                    <a:lnTo>
                      <a:pt x="75" y="55"/>
                    </a:lnTo>
                    <a:lnTo>
                      <a:pt x="75" y="54"/>
                    </a:lnTo>
                    <a:lnTo>
                      <a:pt x="76" y="54"/>
                    </a:lnTo>
                    <a:lnTo>
                      <a:pt x="75" y="53"/>
                    </a:lnTo>
                    <a:lnTo>
                      <a:pt x="71" y="52"/>
                    </a:lnTo>
                    <a:lnTo>
                      <a:pt x="67" y="50"/>
                    </a:lnTo>
                    <a:lnTo>
                      <a:pt x="65" y="47"/>
                    </a:lnTo>
                    <a:lnTo>
                      <a:pt x="66" y="44"/>
                    </a:lnTo>
                    <a:lnTo>
                      <a:pt x="65" y="43"/>
                    </a:lnTo>
                    <a:lnTo>
                      <a:pt x="64" y="44"/>
                    </a:lnTo>
                    <a:lnTo>
                      <a:pt x="63" y="45"/>
                    </a:lnTo>
                    <a:lnTo>
                      <a:pt x="63" y="45"/>
                    </a:lnTo>
                    <a:lnTo>
                      <a:pt x="62" y="41"/>
                    </a:lnTo>
                    <a:lnTo>
                      <a:pt x="63" y="40"/>
                    </a:lnTo>
                    <a:lnTo>
                      <a:pt x="63" y="39"/>
                    </a:lnTo>
                    <a:lnTo>
                      <a:pt x="63" y="38"/>
                    </a:lnTo>
                    <a:lnTo>
                      <a:pt x="62" y="39"/>
                    </a:lnTo>
                    <a:lnTo>
                      <a:pt x="62" y="39"/>
                    </a:lnTo>
                    <a:lnTo>
                      <a:pt x="62" y="40"/>
                    </a:lnTo>
                    <a:lnTo>
                      <a:pt x="60" y="40"/>
                    </a:lnTo>
                    <a:lnTo>
                      <a:pt x="60" y="40"/>
                    </a:lnTo>
                    <a:lnTo>
                      <a:pt x="61" y="41"/>
                    </a:lnTo>
                    <a:lnTo>
                      <a:pt x="60" y="41"/>
                    </a:lnTo>
                    <a:lnTo>
                      <a:pt x="60" y="41"/>
                    </a:lnTo>
                    <a:lnTo>
                      <a:pt x="58" y="40"/>
                    </a:lnTo>
                    <a:lnTo>
                      <a:pt x="58" y="41"/>
                    </a:lnTo>
                    <a:lnTo>
                      <a:pt x="56" y="38"/>
                    </a:lnTo>
                    <a:lnTo>
                      <a:pt x="55" y="36"/>
                    </a:lnTo>
                    <a:lnTo>
                      <a:pt x="54" y="36"/>
                    </a:lnTo>
                    <a:lnTo>
                      <a:pt x="55" y="35"/>
                    </a:lnTo>
                    <a:lnTo>
                      <a:pt x="56" y="34"/>
                    </a:lnTo>
                    <a:lnTo>
                      <a:pt x="57" y="33"/>
                    </a:lnTo>
                    <a:lnTo>
                      <a:pt x="57" y="32"/>
                    </a:lnTo>
                    <a:lnTo>
                      <a:pt x="57" y="31"/>
                    </a:lnTo>
                    <a:lnTo>
                      <a:pt x="57" y="31"/>
                    </a:lnTo>
                    <a:lnTo>
                      <a:pt x="56" y="30"/>
                    </a:lnTo>
                    <a:lnTo>
                      <a:pt x="56" y="32"/>
                    </a:lnTo>
                    <a:lnTo>
                      <a:pt x="55" y="31"/>
                    </a:lnTo>
                    <a:lnTo>
                      <a:pt x="54" y="31"/>
                    </a:lnTo>
                    <a:lnTo>
                      <a:pt x="54" y="31"/>
                    </a:lnTo>
                    <a:lnTo>
                      <a:pt x="55" y="32"/>
                    </a:lnTo>
                    <a:lnTo>
                      <a:pt x="55" y="33"/>
                    </a:lnTo>
                    <a:lnTo>
                      <a:pt x="55" y="33"/>
                    </a:lnTo>
                    <a:lnTo>
                      <a:pt x="54" y="34"/>
                    </a:lnTo>
                    <a:lnTo>
                      <a:pt x="54" y="33"/>
                    </a:lnTo>
                    <a:lnTo>
                      <a:pt x="52" y="31"/>
                    </a:lnTo>
                    <a:lnTo>
                      <a:pt x="53" y="28"/>
                    </a:lnTo>
                    <a:lnTo>
                      <a:pt x="53" y="25"/>
                    </a:lnTo>
                    <a:lnTo>
                      <a:pt x="52" y="21"/>
                    </a:lnTo>
                    <a:lnTo>
                      <a:pt x="50" y="19"/>
                    </a:lnTo>
                    <a:lnTo>
                      <a:pt x="46" y="16"/>
                    </a:lnTo>
                    <a:lnTo>
                      <a:pt x="44" y="16"/>
                    </a:lnTo>
                    <a:lnTo>
                      <a:pt x="44" y="15"/>
                    </a:lnTo>
                    <a:lnTo>
                      <a:pt x="44" y="14"/>
                    </a:lnTo>
                    <a:lnTo>
                      <a:pt x="43" y="13"/>
                    </a:lnTo>
                    <a:lnTo>
                      <a:pt x="41" y="13"/>
                    </a:lnTo>
                    <a:lnTo>
                      <a:pt x="41" y="12"/>
                    </a:lnTo>
                    <a:lnTo>
                      <a:pt x="40" y="12"/>
                    </a:lnTo>
                    <a:lnTo>
                      <a:pt x="39" y="12"/>
                    </a:lnTo>
                    <a:lnTo>
                      <a:pt x="38" y="11"/>
                    </a:lnTo>
                    <a:lnTo>
                      <a:pt x="37" y="10"/>
                    </a:lnTo>
                    <a:lnTo>
                      <a:pt x="36" y="10"/>
                    </a:lnTo>
                    <a:lnTo>
                      <a:pt x="35" y="10"/>
                    </a:lnTo>
                    <a:lnTo>
                      <a:pt x="34" y="11"/>
                    </a:lnTo>
                    <a:lnTo>
                      <a:pt x="32" y="14"/>
                    </a:lnTo>
                    <a:lnTo>
                      <a:pt x="31" y="14"/>
                    </a:lnTo>
                    <a:lnTo>
                      <a:pt x="29" y="16"/>
                    </a:lnTo>
                    <a:lnTo>
                      <a:pt x="28" y="16"/>
                    </a:lnTo>
                    <a:lnTo>
                      <a:pt x="26" y="17"/>
                    </a:lnTo>
                    <a:lnTo>
                      <a:pt x="24" y="17"/>
                    </a:lnTo>
                    <a:lnTo>
                      <a:pt x="23" y="17"/>
                    </a:lnTo>
                    <a:lnTo>
                      <a:pt x="22" y="16"/>
                    </a:lnTo>
                    <a:lnTo>
                      <a:pt x="21" y="14"/>
                    </a:lnTo>
                    <a:lnTo>
                      <a:pt x="21" y="14"/>
                    </a:lnTo>
                    <a:lnTo>
                      <a:pt x="22" y="15"/>
                    </a:lnTo>
                    <a:lnTo>
                      <a:pt x="22" y="16"/>
                    </a:lnTo>
                    <a:lnTo>
                      <a:pt x="23" y="16"/>
                    </a:lnTo>
                    <a:lnTo>
                      <a:pt x="24" y="16"/>
                    </a:lnTo>
                    <a:lnTo>
                      <a:pt x="24" y="14"/>
                    </a:lnTo>
                    <a:lnTo>
                      <a:pt x="23" y="13"/>
                    </a:lnTo>
                    <a:lnTo>
                      <a:pt x="22" y="12"/>
                    </a:lnTo>
                    <a:lnTo>
                      <a:pt x="21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0" y="12"/>
                    </a:lnTo>
                    <a:lnTo>
                      <a:pt x="22" y="11"/>
                    </a:lnTo>
                    <a:lnTo>
                      <a:pt x="22" y="10"/>
                    </a:lnTo>
                    <a:lnTo>
                      <a:pt x="18" y="11"/>
                    </a:lnTo>
                    <a:lnTo>
                      <a:pt x="17" y="11"/>
                    </a:lnTo>
                    <a:lnTo>
                      <a:pt x="17" y="10"/>
                    </a:lnTo>
                    <a:lnTo>
                      <a:pt x="17" y="10"/>
                    </a:lnTo>
                    <a:lnTo>
                      <a:pt x="18" y="10"/>
                    </a:lnTo>
                    <a:lnTo>
                      <a:pt x="18" y="9"/>
                    </a:lnTo>
                    <a:lnTo>
                      <a:pt x="17" y="9"/>
                    </a:lnTo>
                    <a:lnTo>
                      <a:pt x="16" y="10"/>
                    </a:lnTo>
                    <a:lnTo>
                      <a:pt x="15" y="10"/>
                    </a:lnTo>
                    <a:lnTo>
                      <a:pt x="16" y="11"/>
                    </a:lnTo>
                    <a:lnTo>
                      <a:pt x="15" y="10"/>
                    </a:lnTo>
                    <a:lnTo>
                      <a:pt x="14" y="10"/>
                    </a:lnTo>
                    <a:lnTo>
                      <a:pt x="11" y="11"/>
                    </a:lnTo>
                    <a:lnTo>
                      <a:pt x="10" y="11"/>
                    </a:lnTo>
                    <a:lnTo>
                      <a:pt x="8" y="11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7" y="10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1" y="13"/>
                    </a:lnTo>
                    <a:lnTo>
                      <a:pt x="1" y="13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4" name="AutoShape 73"/>
              <cdr:cNvSpPr>
                <a:spLocks/>
              </cdr:cNvSpPr>
            </cdr:nvSpPr>
            <cdr:spPr>
              <a:xfrm>
                <a:off x="4387606" y="2627902"/>
                <a:ext cx="773252" cy="351735"/>
              </a:xfrm>
              <a:custGeom>
                <a:pathLst>
                  <a:path h="39" w="77">
                    <a:moveTo>
                      <a:pt x="56" y="39"/>
                    </a:moveTo>
                    <a:lnTo>
                      <a:pt x="57" y="38"/>
                    </a:lnTo>
                    <a:lnTo>
                      <a:pt x="60" y="36"/>
                    </a:lnTo>
                    <a:lnTo>
                      <a:pt x="61" y="35"/>
                    </a:lnTo>
                    <a:lnTo>
                      <a:pt x="60" y="34"/>
                    </a:lnTo>
                    <a:lnTo>
                      <a:pt x="59" y="34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1" y="35"/>
                    </a:lnTo>
                    <a:lnTo>
                      <a:pt x="62" y="33"/>
                    </a:lnTo>
                    <a:lnTo>
                      <a:pt x="61" y="33"/>
                    </a:lnTo>
                    <a:lnTo>
                      <a:pt x="61" y="34"/>
                    </a:lnTo>
                    <a:lnTo>
                      <a:pt x="61" y="32"/>
                    </a:lnTo>
                    <a:lnTo>
                      <a:pt x="63" y="30"/>
                    </a:lnTo>
                    <a:lnTo>
                      <a:pt x="65" y="26"/>
                    </a:lnTo>
                    <a:lnTo>
                      <a:pt x="70" y="23"/>
                    </a:lnTo>
                    <a:lnTo>
                      <a:pt x="71" y="22"/>
                    </a:lnTo>
                    <a:lnTo>
                      <a:pt x="71" y="21"/>
                    </a:lnTo>
                    <a:lnTo>
                      <a:pt x="71" y="20"/>
                    </a:lnTo>
                    <a:lnTo>
                      <a:pt x="71" y="20"/>
                    </a:lnTo>
                    <a:lnTo>
                      <a:pt x="69" y="20"/>
                    </a:lnTo>
                    <a:lnTo>
                      <a:pt x="68" y="21"/>
                    </a:lnTo>
                    <a:lnTo>
                      <a:pt x="66" y="21"/>
                    </a:lnTo>
                    <a:lnTo>
                      <a:pt x="65" y="20"/>
                    </a:lnTo>
                    <a:lnTo>
                      <a:pt x="65" y="20"/>
                    </a:lnTo>
                    <a:lnTo>
                      <a:pt x="67" y="20"/>
                    </a:lnTo>
                    <a:lnTo>
                      <a:pt x="69" y="19"/>
                    </a:lnTo>
                    <a:lnTo>
                      <a:pt x="69" y="18"/>
                    </a:lnTo>
                    <a:lnTo>
                      <a:pt x="69" y="17"/>
                    </a:lnTo>
                    <a:lnTo>
                      <a:pt x="69" y="16"/>
                    </a:lnTo>
                    <a:lnTo>
                      <a:pt x="69" y="16"/>
                    </a:lnTo>
                    <a:lnTo>
                      <a:pt x="68" y="16"/>
                    </a:lnTo>
                    <a:lnTo>
                      <a:pt x="67" y="15"/>
                    </a:lnTo>
                    <a:lnTo>
                      <a:pt x="67" y="15"/>
                    </a:lnTo>
                    <a:lnTo>
                      <a:pt x="69" y="15"/>
                    </a:lnTo>
                    <a:lnTo>
                      <a:pt x="71" y="16"/>
                    </a:lnTo>
                    <a:lnTo>
                      <a:pt x="72" y="16"/>
                    </a:lnTo>
                    <a:lnTo>
                      <a:pt x="74" y="16"/>
                    </a:lnTo>
                    <a:lnTo>
                      <a:pt x="75" y="16"/>
                    </a:lnTo>
                    <a:lnTo>
                      <a:pt x="75" y="14"/>
                    </a:lnTo>
                    <a:lnTo>
                      <a:pt x="75" y="12"/>
                    </a:lnTo>
                    <a:lnTo>
                      <a:pt x="76" y="10"/>
                    </a:lnTo>
                    <a:lnTo>
                      <a:pt x="77" y="10"/>
                    </a:lnTo>
                    <a:lnTo>
                      <a:pt x="77" y="8"/>
                    </a:lnTo>
                    <a:lnTo>
                      <a:pt x="76" y="7"/>
                    </a:lnTo>
                    <a:lnTo>
                      <a:pt x="75" y="6"/>
                    </a:lnTo>
                    <a:lnTo>
                      <a:pt x="74" y="6"/>
                    </a:lnTo>
                    <a:lnTo>
                      <a:pt x="74" y="7"/>
                    </a:lnTo>
                    <a:lnTo>
                      <a:pt x="74" y="9"/>
                    </a:lnTo>
                    <a:lnTo>
                      <a:pt x="74" y="11"/>
                    </a:lnTo>
                    <a:lnTo>
                      <a:pt x="73" y="10"/>
                    </a:lnTo>
                    <a:lnTo>
                      <a:pt x="72" y="8"/>
                    </a:lnTo>
                    <a:lnTo>
                      <a:pt x="72" y="7"/>
                    </a:lnTo>
                    <a:lnTo>
                      <a:pt x="71" y="7"/>
                    </a:lnTo>
                    <a:lnTo>
                      <a:pt x="70" y="8"/>
                    </a:lnTo>
                    <a:lnTo>
                      <a:pt x="69" y="8"/>
                    </a:lnTo>
                    <a:lnTo>
                      <a:pt x="67" y="9"/>
                    </a:lnTo>
                    <a:lnTo>
                      <a:pt x="67" y="9"/>
                    </a:lnTo>
                    <a:lnTo>
                      <a:pt x="67" y="8"/>
                    </a:lnTo>
                    <a:lnTo>
                      <a:pt x="66" y="7"/>
                    </a:lnTo>
                    <a:lnTo>
                      <a:pt x="63" y="5"/>
                    </a:lnTo>
                    <a:lnTo>
                      <a:pt x="64" y="5"/>
                    </a:lnTo>
                    <a:lnTo>
                      <a:pt x="66" y="5"/>
                    </a:lnTo>
                    <a:lnTo>
                      <a:pt x="67" y="5"/>
                    </a:lnTo>
                    <a:lnTo>
                      <a:pt x="68" y="5"/>
                    </a:lnTo>
                    <a:lnTo>
                      <a:pt x="70" y="5"/>
                    </a:lnTo>
                    <a:lnTo>
                      <a:pt x="71" y="5"/>
                    </a:lnTo>
                    <a:lnTo>
                      <a:pt x="73" y="5"/>
                    </a:lnTo>
                    <a:lnTo>
                      <a:pt x="74" y="4"/>
                    </a:lnTo>
                    <a:lnTo>
                      <a:pt x="74" y="3"/>
                    </a:lnTo>
                    <a:lnTo>
                      <a:pt x="74" y="2"/>
                    </a:lnTo>
                    <a:lnTo>
                      <a:pt x="73" y="2"/>
                    </a:lnTo>
                    <a:lnTo>
                      <a:pt x="73" y="1"/>
                    </a:lnTo>
                    <a:lnTo>
                      <a:pt x="74" y="1"/>
                    </a:lnTo>
                    <a:lnTo>
                      <a:pt x="74" y="1"/>
                    </a:lnTo>
                    <a:lnTo>
                      <a:pt x="75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74" y="0"/>
                    </a:lnTo>
                    <a:lnTo>
                      <a:pt x="62" y="2"/>
                    </a:lnTo>
                    <a:lnTo>
                      <a:pt x="62" y="3"/>
                    </a:lnTo>
                    <a:lnTo>
                      <a:pt x="49" y="6"/>
                    </a:lnTo>
                    <a:lnTo>
                      <a:pt x="34" y="10"/>
                    </a:lnTo>
                    <a:lnTo>
                      <a:pt x="22" y="12"/>
                    </a:lnTo>
                    <a:lnTo>
                      <a:pt x="20" y="12"/>
                    </a:lnTo>
                    <a:lnTo>
                      <a:pt x="19" y="13"/>
                    </a:lnTo>
                    <a:lnTo>
                      <a:pt x="19" y="14"/>
                    </a:lnTo>
                    <a:lnTo>
                      <a:pt x="19" y="15"/>
                    </a:lnTo>
                    <a:lnTo>
                      <a:pt x="19" y="15"/>
                    </a:lnTo>
                    <a:lnTo>
                      <a:pt x="19" y="16"/>
                    </a:lnTo>
                    <a:lnTo>
                      <a:pt x="19" y="17"/>
                    </a:lnTo>
                    <a:lnTo>
                      <a:pt x="18" y="17"/>
                    </a:lnTo>
                    <a:lnTo>
                      <a:pt x="18" y="17"/>
                    </a:lnTo>
                    <a:lnTo>
                      <a:pt x="17" y="18"/>
                    </a:lnTo>
                    <a:lnTo>
                      <a:pt x="17" y="18"/>
                    </a:lnTo>
                    <a:lnTo>
                      <a:pt x="17" y="19"/>
                    </a:lnTo>
                    <a:lnTo>
                      <a:pt x="16" y="20"/>
                    </a:lnTo>
                    <a:lnTo>
                      <a:pt x="15" y="20"/>
                    </a:lnTo>
                    <a:lnTo>
                      <a:pt x="15" y="21"/>
                    </a:lnTo>
                    <a:lnTo>
                      <a:pt x="15" y="22"/>
                    </a:lnTo>
                    <a:lnTo>
                      <a:pt x="14" y="22"/>
                    </a:lnTo>
                    <a:lnTo>
                      <a:pt x="14" y="21"/>
                    </a:lnTo>
                    <a:lnTo>
                      <a:pt x="13" y="21"/>
                    </a:lnTo>
                    <a:lnTo>
                      <a:pt x="13" y="21"/>
                    </a:lnTo>
                    <a:lnTo>
                      <a:pt x="12" y="21"/>
                    </a:lnTo>
                    <a:lnTo>
                      <a:pt x="12" y="22"/>
                    </a:lnTo>
                    <a:lnTo>
                      <a:pt x="11" y="22"/>
                    </a:lnTo>
                    <a:lnTo>
                      <a:pt x="11" y="23"/>
                    </a:lnTo>
                    <a:lnTo>
                      <a:pt x="11" y="24"/>
                    </a:lnTo>
                    <a:lnTo>
                      <a:pt x="11" y="24"/>
                    </a:lnTo>
                    <a:lnTo>
                      <a:pt x="10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9" y="24"/>
                    </a:lnTo>
                    <a:lnTo>
                      <a:pt x="8" y="24"/>
                    </a:lnTo>
                    <a:lnTo>
                      <a:pt x="8" y="24"/>
                    </a:lnTo>
                    <a:lnTo>
                      <a:pt x="7" y="25"/>
                    </a:lnTo>
                    <a:lnTo>
                      <a:pt x="7" y="27"/>
                    </a:lnTo>
                    <a:lnTo>
                      <a:pt x="7" y="27"/>
                    </a:lnTo>
                    <a:lnTo>
                      <a:pt x="6" y="28"/>
                    </a:lnTo>
                    <a:lnTo>
                      <a:pt x="5" y="28"/>
                    </a:lnTo>
                    <a:lnTo>
                      <a:pt x="5" y="28"/>
                    </a:lnTo>
                    <a:lnTo>
                      <a:pt x="4" y="29"/>
                    </a:lnTo>
                    <a:lnTo>
                      <a:pt x="4" y="29"/>
                    </a:lnTo>
                    <a:lnTo>
                      <a:pt x="3" y="29"/>
                    </a:lnTo>
                    <a:lnTo>
                      <a:pt x="3" y="29"/>
                    </a:lnTo>
                    <a:lnTo>
                      <a:pt x="3" y="30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1"/>
                    </a:lnTo>
                    <a:lnTo>
                      <a:pt x="2" y="32"/>
                    </a:lnTo>
                    <a:lnTo>
                      <a:pt x="2" y="32"/>
                    </a:lnTo>
                    <a:lnTo>
                      <a:pt x="2" y="33"/>
                    </a:lnTo>
                    <a:lnTo>
                      <a:pt x="2" y="33"/>
                    </a:lnTo>
                    <a:lnTo>
                      <a:pt x="1" y="33"/>
                    </a:lnTo>
                    <a:lnTo>
                      <a:pt x="1" y="33"/>
                    </a:lnTo>
                    <a:lnTo>
                      <a:pt x="1" y="34"/>
                    </a:lnTo>
                    <a:lnTo>
                      <a:pt x="0" y="35"/>
                    </a:lnTo>
                    <a:lnTo>
                      <a:pt x="0" y="36"/>
                    </a:lnTo>
                    <a:lnTo>
                      <a:pt x="5" y="35"/>
                    </a:lnTo>
                    <a:lnTo>
                      <a:pt x="6" y="35"/>
                    </a:lnTo>
                    <a:lnTo>
                      <a:pt x="13" y="33"/>
                    </a:lnTo>
                    <a:lnTo>
                      <a:pt x="15" y="33"/>
                    </a:lnTo>
                    <a:lnTo>
                      <a:pt x="18" y="31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22" y="30"/>
                    </a:lnTo>
                    <a:lnTo>
                      <a:pt x="31" y="29"/>
                    </a:lnTo>
                    <a:lnTo>
                      <a:pt x="32" y="29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2" y="30"/>
                    </a:lnTo>
                    <a:lnTo>
                      <a:pt x="33" y="30"/>
                    </a:lnTo>
                    <a:lnTo>
                      <a:pt x="34" y="32"/>
                    </a:lnTo>
                    <a:lnTo>
                      <a:pt x="34" y="32"/>
                    </a:lnTo>
                    <a:lnTo>
                      <a:pt x="44" y="30"/>
                    </a:lnTo>
                    <a:lnTo>
                      <a:pt x="56" y="39"/>
                    </a:lnTo>
                    <a:lnTo>
                      <a:pt x="56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5" name="AutoShape 74"/>
              <cdr:cNvSpPr>
                <a:spLocks/>
              </cdr:cNvSpPr>
            </cdr:nvSpPr>
            <cdr:spPr>
              <a:xfrm>
                <a:off x="4387606" y="2871066"/>
                <a:ext cx="550045" cy="353530"/>
              </a:xfrm>
              <a:custGeom>
                <a:pathLst>
                  <a:path h="39" w="55">
                    <a:moveTo>
                      <a:pt x="4" y="5"/>
                    </a:moveTo>
                    <a:lnTo>
                      <a:pt x="9" y="4"/>
                    </a:lnTo>
                    <a:lnTo>
                      <a:pt x="13" y="1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28" y="0"/>
                    </a:lnTo>
                    <a:lnTo>
                      <a:pt x="28" y="0"/>
                    </a:lnTo>
                    <a:lnTo>
                      <a:pt x="28" y="1"/>
                    </a:lnTo>
                    <a:lnTo>
                      <a:pt x="28" y="1"/>
                    </a:lnTo>
                    <a:lnTo>
                      <a:pt x="29" y="1"/>
                    </a:lnTo>
                    <a:lnTo>
                      <a:pt x="29" y="1"/>
                    </a:lnTo>
                    <a:lnTo>
                      <a:pt x="30" y="3"/>
                    </a:lnTo>
                    <a:lnTo>
                      <a:pt x="41" y="1"/>
                    </a:lnTo>
                    <a:lnTo>
                      <a:pt x="55" y="10"/>
                    </a:lnTo>
                    <a:lnTo>
                      <a:pt x="53" y="12"/>
                    </a:lnTo>
                    <a:lnTo>
                      <a:pt x="52" y="14"/>
                    </a:lnTo>
                    <a:lnTo>
                      <a:pt x="51" y="15"/>
                    </a:lnTo>
                    <a:lnTo>
                      <a:pt x="50" y="17"/>
                    </a:lnTo>
                    <a:lnTo>
                      <a:pt x="49" y="18"/>
                    </a:lnTo>
                    <a:lnTo>
                      <a:pt x="49" y="19"/>
                    </a:lnTo>
                    <a:lnTo>
                      <a:pt x="49" y="21"/>
                    </a:lnTo>
                    <a:lnTo>
                      <a:pt x="48" y="22"/>
                    </a:lnTo>
                    <a:lnTo>
                      <a:pt x="47" y="22"/>
                    </a:lnTo>
                    <a:lnTo>
                      <a:pt x="46" y="22"/>
                    </a:lnTo>
                    <a:lnTo>
                      <a:pt x="46" y="22"/>
                    </a:lnTo>
                    <a:lnTo>
                      <a:pt x="45" y="23"/>
                    </a:lnTo>
                    <a:lnTo>
                      <a:pt x="45" y="25"/>
                    </a:lnTo>
                    <a:lnTo>
                      <a:pt x="43" y="26"/>
                    </a:lnTo>
                    <a:lnTo>
                      <a:pt x="42" y="26"/>
                    </a:lnTo>
                    <a:lnTo>
                      <a:pt x="42" y="26"/>
                    </a:lnTo>
                    <a:lnTo>
                      <a:pt x="42" y="25"/>
                    </a:lnTo>
                    <a:lnTo>
                      <a:pt x="42" y="25"/>
                    </a:lnTo>
                    <a:lnTo>
                      <a:pt x="41" y="26"/>
                    </a:lnTo>
                    <a:lnTo>
                      <a:pt x="41" y="28"/>
                    </a:lnTo>
                    <a:lnTo>
                      <a:pt x="41" y="29"/>
                    </a:lnTo>
                    <a:lnTo>
                      <a:pt x="40" y="29"/>
                    </a:lnTo>
                    <a:lnTo>
                      <a:pt x="40" y="30"/>
                    </a:lnTo>
                    <a:lnTo>
                      <a:pt x="39" y="30"/>
                    </a:lnTo>
                    <a:lnTo>
                      <a:pt x="38" y="29"/>
                    </a:lnTo>
                    <a:lnTo>
                      <a:pt x="38" y="28"/>
                    </a:lnTo>
                    <a:lnTo>
                      <a:pt x="37" y="29"/>
                    </a:lnTo>
                    <a:lnTo>
                      <a:pt x="37" y="30"/>
                    </a:lnTo>
                    <a:lnTo>
                      <a:pt x="36" y="30"/>
                    </a:lnTo>
                    <a:lnTo>
                      <a:pt x="37" y="31"/>
                    </a:lnTo>
                    <a:lnTo>
                      <a:pt x="37" y="32"/>
                    </a:lnTo>
                    <a:lnTo>
                      <a:pt x="37" y="33"/>
                    </a:lnTo>
                    <a:lnTo>
                      <a:pt x="36" y="34"/>
                    </a:lnTo>
                    <a:lnTo>
                      <a:pt x="35" y="33"/>
                    </a:lnTo>
                    <a:lnTo>
                      <a:pt x="35" y="33"/>
                    </a:lnTo>
                    <a:lnTo>
                      <a:pt x="35" y="32"/>
                    </a:lnTo>
                    <a:lnTo>
                      <a:pt x="34" y="32"/>
                    </a:lnTo>
                    <a:lnTo>
                      <a:pt x="33" y="33"/>
                    </a:lnTo>
                    <a:lnTo>
                      <a:pt x="34" y="34"/>
                    </a:lnTo>
                    <a:lnTo>
                      <a:pt x="35" y="35"/>
                    </a:lnTo>
                    <a:lnTo>
                      <a:pt x="34" y="36"/>
                    </a:lnTo>
                    <a:lnTo>
                      <a:pt x="34" y="36"/>
                    </a:lnTo>
                    <a:lnTo>
                      <a:pt x="33" y="37"/>
                    </a:lnTo>
                    <a:lnTo>
                      <a:pt x="32" y="37"/>
                    </a:lnTo>
                    <a:lnTo>
                      <a:pt x="32" y="37"/>
                    </a:lnTo>
                    <a:lnTo>
                      <a:pt x="32" y="38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2" y="39"/>
                    </a:lnTo>
                    <a:lnTo>
                      <a:pt x="31" y="38"/>
                    </a:lnTo>
                    <a:lnTo>
                      <a:pt x="31" y="37"/>
                    </a:lnTo>
                    <a:lnTo>
                      <a:pt x="30" y="37"/>
                    </a:lnTo>
                    <a:lnTo>
                      <a:pt x="30" y="36"/>
                    </a:lnTo>
                    <a:lnTo>
                      <a:pt x="30" y="36"/>
                    </a:lnTo>
                    <a:lnTo>
                      <a:pt x="29" y="36"/>
                    </a:lnTo>
                    <a:lnTo>
                      <a:pt x="29" y="35"/>
                    </a:lnTo>
                    <a:lnTo>
                      <a:pt x="28" y="35"/>
                    </a:lnTo>
                    <a:lnTo>
                      <a:pt x="28" y="35"/>
                    </a:lnTo>
                    <a:lnTo>
                      <a:pt x="28" y="34"/>
                    </a:lnTo>
                    <a:lnTo>
                      <a:pt x="28" y="33"/>
                    </a:lnTo>
                    <a:lnTo>
                      <a:pt x="28" y="32"/>
                    </a:lnTo>
                    <a:lnTo>
                      <a:pt x="27" y="31"/>
                    </a:lnTo>
                    <a:lnTo>
                      <a:pt x="27" y="31"/>
                    </a:lnTo>
                    <a:lnTo>
                      <a:pt x="27" y="30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9"/>
                    </a:lnTo>
                    <a:lnTo>
                      <a:pt x="26" y="28"/>
                    </a:lnTo>
                    <a:lnTo>
                      <a:pt x="25" y="28"/>
                    </a:lnTo>
                    <a:lnTo>
                      <a:pt x="24" y="27"/>
                    </a:lnTo>
                    <a:lnTo>
                      <a:pt x="24" y="26"/>
                    </a:lnTo>
                    <a:lnTo>
                      <a:pt x="22" y="26"/>
                    </a:lnTo>
                    <a:lnTo>
                      <a:pt x="21" y="26"/>
                    </a:lnTo>
                    <a:lnTo>
                      <a:pt x="21" y="26"/>
                    </a:lnTo>
                    <a:lnTo>
                      <a:pt x="20" y="25"/>
                    </a:lnTo>
                    <a:lnTo>
                      <a:pt x="19" y="24"/>
                    </a:lnTo>
                    <a:lnTo>
                      <a:pt x="17" y="22"/>
                    </a:lnTo>
                    <a:lnTo>
                      <a:pt x="15" y="21"/>
                    </a:lnTo>
                    <a:lnTo>
                      <a:pt x="12" y="19"/>
                    </a:lnTo>
                    <a:lnTo>
                      <a:pt x="11" y="17"/>
                    </a:lnTo>
                    <a:lnTo>
                      <a:pt x="10" y="15"/>
                    </a:lnTo>
                    <a:lnTo>
                      <a:pt x="10" y="15"/>
                    </a:lnTo>
                    <a:lnTo>
                      <a:pt x="9" y="14"/>
                    </a:lnTo>
                    <a:lnTo>
                      <a:pt x="8" y="13"/>
                    </a:lnTo>
                    <a:lnTo>
                      <a:pt x="7" y="12"/>
                    </a:lnTo>
                    <a:lnTo>
                      <a:pt x="6" y="12"/>
                    </a:lnTo>
                    <a:lnTo>
                      <a:pt x="5" y="12"/>
                    </a:lnTo>
                    <a:lnTo>
                      <a:pt x="4" y="12"/>
                    </a:lnTo>
                    <a:lnTo>
                      <a:pt x="4" y="11"/>
                    </a:lnTo>
                    <a:lnTo>
                      <a:pt x="3" y="11"/>
                    </a:lnTo>
                    <a:lnTo>
                      <a:pt x="2" y="11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1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3" y="6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4" y="5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6" name="AutoShape 75"/>
              <cdr:cNvSpPr>
                <a:spLocks/>
              </cdr:cNvSpPr>
            </cdr:nvSpPr>
            <cdr:spPr>
              <a:xfrm>
                <a:off x="5041283" y="2302188"/>
                <a:ext cx="78122" cy="135490"/>
              </a:xfrm>
              <a:custGeom>
                <a:pathLst>
                  <a:path h="15" w="8">
                    <a:moveTo>
                      <a:pt x="2" y="0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0" y="1"/>
                    </a:lnTo>
                    <a:lnTo>
                      <a:pt x="3" y="15"/>
                    </a:lnTo>
                    <a:lnTo>
                      <a:pt x="8" y="14"/>
                    </a:lnTo>
                    <a:lnTo>
                      <a:pt x="8" y="12"/>
                    </a:lnTo>
                    <a:lnTo>
                      <a:pt x="7" y="12"/>
                    </a:lnTo>
                    <a:lnTo>
                      <a:pt x="7" y="11"/>
                    </a:lnTo>
                    <a:lnTo>
                      <a:pt x="6" y="11"/>
                    </a:lnTo>
                    <a:lnTo>
                      <a:pt x="6" y="10"/>
                    </a:lnTo>
                    <a:lnTo>
                      <a:pt x="5" y="9"/>
                    </a:lnTo>
                    <a:lnTo>
                      <a:pt x="5" y="8"/>
                    </a:lnTo>
                    <a:lnTo>
                      <a:pt x="4" y="7"/>
                    </a:lnTo>
                    <a:lnTo>
                      <a:pt x="4" y="5"/>
                    </a:lnTo>
                    <a:lnTo>
                      <a:pt x="3" y="4"/>
                    </a:lnTo>
                    <a:lnTo>
                      <a:pt x="3" y="3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8AC7E3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7" name="AutoShape 76"/>
              <cdr:cNvSpPr>
                <a:spLocks/>
              </cdr:cNvSpPr>
            </cdr:nvSpPr>
            <cdr:spPr>
              <a:xfrm>
                <a:off x="4741549" y="2294112"/>
                <a:ext cx="377857" cy="216245"/>
              </a:xfrm>
              <a:custGeom>
                <a:pathLst>
                  <a:path h="24" w="38">
                    <a:moveTo>
                      <a:pt x="0" y="8"/>
                    </a:moveTo>
                    <a:lnTo>
                      <a:pt x="31" y="0"/>
                    </a:lnTo>
                    <a:lnTo>
                      <a:pt x="33" y="15"/>
                    </a:lnTo>
                    <a:lnTo>
                      <a:pt x="38" y="15"/>
                    </a:lnTo>
                    <a:lnTo>
                      <a:pt x="38" y="18"/>
                    </a:lnTo>
                    <a:lnTo>
                      <a:pt x="38" y="19"/>
                    </a:lnTo>
                    <a:lnTo>
                      <a:pt x="38" y="20"/>
                    </a:lnTo>
                    <a:lnTo>
                      <a:pt x="38" y="20"/>
                    </a:lnTo>
                    <a:lnTo>
                      <a:pt x="37" y="20"/>
                    </a:lnTo>
                    <a:lnTo>
                      <a:pt x="37" y="21"/>
                    </a:lnTo>
                    <a:lnTo>
                      <a:pt x="37" y="22"/>
                    </a:lnTo>
                    <a:lnTo>
                      <a:pt x="37" y="22"/>
                    </a:lnTo>
                    <a:lnTo>
                      <a:pt x="37" y="23"/>
                    </a:lnTo>
                    <a:lnTo>
                      <a:pt x="34" y="24"/>
                    </a:lnTo>
                    <a:lnTo>
                      <a:pt x="34" y="22"/>
                    </a:lnTo>
                    <a:lnTo>
                      <a:pt x="34" y="21"/>
                    </a:lnTo>
                    <a:lnTo>
                      <a:pt x="33" y="21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20"/>
                    </a:lnTo>
                    <a:lnTo>
                      <a:pt x="33" y="19"/>
                    </a:lnTo>
                    <a:lnTo>
                      <a:pt x="33" y="18"/>
                    </a:lnTo>
                    <a:lnTo>
                      <a:pt x="34" y="17"/>
                    </a:lnTo>
                    <a:lnTo>
                      <a:pt x="33" y="17"/>
                    </a:lnTo>
                    <a:lnTo>
                      <a:pt x="32" y="15"/>
                    </a:lnTo>
                    <a:lnTo>
                      <a:pt x="32" y="15"/>
                    </a:lnTo>
                    <a:lnTo>
                      <a:pt x="30" y="14"/>
                    </a:lnTo>
                    <a:lnTo>
                      <a:pt x="30" y="12"/>
                    </a:lnTo>
                    <a:lnTo>
                      <a:pt x="29" y="11"/>
                    </a:lnTo>
                    <a:lnTo>
                      <a:pt x="29" y="10"/>
                    </a:lnTo>
                    <a:lnTo>
                      <a:pt x="30" y="10"/>
                    </a:lnTo>
                    <a:lnTo>
                      <a:pt x="29" y="9"/>
                    </a:lnTo>
                    <a:lnTo>
                      <a:pt x="28" y="9"/>
                    </a:lnTo>
                    <a:lnTo>
                      <a:pt x="28" y="7"/>
                    </a:lnTo>
                    <a:lnTo>
                      <a:pt x="28" y="6"/>
                    </a:lnTo>
                    <a:lnTo>
                      <a:pt x="28" y="5"/>
                    </a:lnTo>
                    <a:lnTo>
                      <a:pt x="28" y="4"/>
                    </a:lnTo>
                    <a:lnTo>
                      <a:pt x="28" y="4"/>
                    </a:lnTo>
                    <a:lnTo>
                      <a:pt x="28" y="3"/>
                    </a:lnTo>
                    <a:lnTo>
                      <a:pt x="28" y="2"/>
                    </a:lnTo>
                    <a:lnTo>
                      <a:pt x="27" y="1"/>
                    </a:lnTo>
                    <a:lnTo>
                      <a:pt x="27" y="2"/>
                    </a:lnTo>
                    <a:lnTo>
                      <a:pt x="27" y="2"/>
                    </a:lnTo>
                    <a:lnTo>
                      <a:pt x="26" y="4"/>
                    </a:lnTo>
                    <a:lnTo>
                      <a:pt x="26" y="6"/>
                    </a:lnTo>
                    <a:lnTo>
                      <a:pt x="26" y="7"/>
                    </a:lnTo>
                    <a:lnTo>
                      <a:pt x="26" y="7"/>
                    </a:lnTo>
                    <a:lnTo>
                      <a:pt x="25" y="7"/>
                    </a:lnTo>
                    <a:lnTo>
                      <a:pt x="26" y="8"/>
                    </a:lnTo>
                    <a:lnTo>
                      <a:pt x="27" y="9"/>
                    </a:lnTo>
                    <a:lnTo>
                      <a:pt x="27" y="10"/>
                    </a:lnTo>
                    <a:lnTo>
                      <a:pt x="26" y="10"/>
                    </a:lnTo>
                    <a:lnTo>
                      <a:pt x="27" y="11"/>
                    </a:lnTo>
                    <a:lnTo>
                      <a:pt x="27" y="12"/>
                    </a:lnTo>
                    <a:lnTo>
                      <a:pt x="27" y="12"/>
                    </a:lnTo>
                    <a:lnTo>
                      <a:pt x="27" y="13"/>
                    </a:lnTo>
                    <a:lnTo>
                      <a:pt x="28" y="15"/>
                    </a:lnTo>
                    <a:lnTo>
                      <a:pt x="28" y="16"/>
                    </a:lnTo>
                    <a:lnTo>
                      <a:pt x="29" y="17"/>
                    </a:lnTo>
                    <a:lnTo>
                      <a:pt x="30" y="17"/>
                    </a:lnTo>
                    <a:lnTo>
                      <a:pt x="30" y="18"/>
                    </a:lnTo>
                    <a:lnTo>
                      <a:pt x="29" y="18"/>
                    </a:lnTo>
                    <a:lnTo>
                      <a:pt x="28" y="17"/>
                    </a:lnTo>
                    <a:lnTo>
                      <a:pt x="26" y="17"/>
                    </a:lnTo>
                    <a:lnTo>
                      <a:pt x="26" y="17"/>
                    </a:lnTo>
                    <a:lnTo>
                      <a:pt x="25" y="17"/>
                    </a:lnTo>
                    <a:lnTo>
                      <a:pt x="25" y="17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6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5"/>
                    </a:lnTo>
                    <a:lnTo>
                      <a:pt x="25" y="14"/>
                    </a:lnTo>
                    <a:lnTo>
                      <a:pt x="24" y="14"/>
                    </a:lnTo>
                    <a:lnTo>
                      <a:pt x="24" y="13"/>
                    </a:lnTo>
                    <a:lnTo>
                      <a:pt x="23" y="13"/>
                    </a:lnTo>
                    <a:lnTo>
                      <a:pt x="23" y="13"/>
                    </a:lnTo>
                    <a:lnTo>
                      <a:pt x="23" y="14"/>
                    </a:lnTo>
                    <a:lnTo>
                      <a:pt x="22" y="14"/>
                    </a:lnTo>
                    <a:lnTo>
                      <a:pt x="21" y="16"/>
                    </a:lnTo>
                    <a:lnTo>
                      <a:pt x="15" y="11"/>
                    </a:lnTo>
                    <a:lnTo>
                      <a:pt x="15" y="10"/>
                    </a:lnTo>
                    <a:lnTo>
                      <a:pt x="13" y="10"/>
                    </a:lnTo>
                    <a:lnTo>
                      <a:pt x="13" y="10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2" y="9"/>
                    </a:lnTo>
                    <a:lnTo>
                      <a:pt x="11" y="9"/>
                    </a:lnTo>
                    <a:lnTo>
                      <a:pt x="11" y="8"/>
                    </a:lnTo>
                    <a:lnTo>
                      <a:pt x="11" y="8"/>
                    </a:lnTo>
                    <a:lnTo>
                      <a:pt x="10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9" y="7"/>
                    </a:lnTo>
                    <a:lnTo>
                      <a:pt x="8" y="7"/>
                    </a:lnTo>
                    <a:lnTo>
                      <a:pt x="7" y="7"/>
                    </a:lnTo>
                    <a:lnTo>
                      <a:pt x="7" y="7"/>
                    </a:lnTo>
                    <a:lnTo>
                      <a:pt x="7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8"/>
                    </a:lnTo>
                    <a:lnTo>
                      <a:pt x="6" y="9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4" y="10"/>
                    </a:lnTo>
                    <a:lnTo>
                      <a:pt x="3" y="11"/>
                    </a:lnTo>
                    <a:lnTo>
                      <a:pt x="4" y="12"/>
                    </a:lnTo>
                    <a:lnTo>
                      <a:pt x="3" y="12"/>
                    </a:lnTo>
                    <a:lnTo>
                      <a:pt x="2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1" y="15"/>
                    </a:lnTo>
                    <a:lnTo>
                      <a:pt x="0" y="17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8" name="AutoShape 77"/>
              <cdr:cNvSpPr>
                <a:spLocks/>
              </cdr:cNvSpPr>
            </cdr:nvSpPr>
            <cdr:spPr>
              <a:xfrm>
                <a:off x="5077953" y="2491515"/>
                <a:ext cx="30292" cy="71783"/>
              </a:xfrm>
              <a:custGeom>
                <a:pathLst>
                  <a:path h="8" w="3">
                    <a:moveTo>
                      <a:pt x="0" y="1"/>
                    </a:moveTo>
                    <a:lnTo>
                      <a:pt x="0" y="3"/>
                    </a:lnTo>
                    <a:lnTo>
                      <a:pt x="1" y="6"/>
                    </a:lnTo>
                    <a:lnTo>
                      <a:pt x="1" y="7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3" y="4"/>
                    </a:lnTo>
                    <a:lnTo>
                      <a:pt x="3" y="2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79" name="AutoShape 78"/>
              <cdr:cNvSpPr>
                <a:spLocks/>
              </cdr:cNvSpPr>
            </cdr:nvSpPr>
            <cdr:spPr>
              <a:xfrm>
                <a:off x="4440219" y="2400889"/>
                <a:ext cx="688752" cy="355324"/>
              </a:xfrm>
              <a:custGeom>
                <a:pathLst>
                  <a:path h="39" w="69">
                    <a:moveTo>
                      <a:pt x="0" y="39"/>
                    </a:moveTo>
                    <a:lnTo>
                      <a:pt x="1" y="38"/>
                    </a:lnTo>
                    <a:lnTo>
                      <a:pt x="1" y="38"/>
                    </a:lnTo>
                    <a:lnTo>
                      <a:pt x="2" y="38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3" y="36"/>
                    </a:lnTo>
                    <a:lnTo>
                      <a:pt x="3" y="36"/>
                    </a:lnTo>
                    <a:lnTo>
                      <a:pt x="4" y="36"/>
                    </a:lnTo>
                    <a:lnTo>
                      <a:pt x="5" y="35"/>
                    </a:lnTo>
                    <a:lnTo>
                      <a:pt x="5" y="35"/>
                    </a:lnTo>
                    <a:lnTo>
                      <a:pt x="5" y="34"/>
                    </a:lnTo>
                    <a:lnTo>
                      <a:pt x="5" y="33"/>
                    </a:lnTo>
                    <a:lnTo>
                      <a:pt x="6" y="33"/>
                    </a:lnTo>
                    <a:lnTo>
                      <a:pt x="7" y="33"/>
                    </a:lnTo>
                    <a:lnTo>
                      <a:pt x="8" y="32"/>
                    </a:lnTo>
                    <a:lnTo>
                      <a:pt x="9" y="31"/>
                    </a:lnTo>
                    <a:lnTo>
                      <a:pt x="10" y="30"/>
                    </a:lnTo>
                    <a:lnTo>
                      <a:pt x="11" y="29"/>
                    </a:lnTo>
                    <a:lnTo>
                      <a:pt x="11" y="29"/>
                    </a:lnTo>
                    <a:lnTo>
                      <a:pt x="12" y="29"/>
                    </a:lnTo>
                    <a:lnTo>
                      <a:pt x="12" y="30"/>
                    </a:lnTo>
                    <a:lnTo>
                      <a:pt x="13" y="30"/>
                    </a:lnTo>
                    <a:lnTo>
                      <a:pt x="14" y="30"/>
                    </a:lnTo>
                    <a:lnTo>
                      <a:pt x="16" y="29"/>
                    </a:lnTo>
                    <a:lnTo>
                      <a:pt x="16" y="29"/>
                    </a:lnTo>
                    <a:lnTo>
                      <a:pt x="18" y="29"/>
                    </a:lnTo>
                    <a:lnTo>
                      <a:pt x="19" y="29"/>
                    </a:lnTo>
                    <a:lnTo>
                      <a:pt x="21" y="28"/>
                    </a:lnTo>
                    <a:lnTo>
                      <a:pt x="22" y="27"/>
                    </a:lnTo>
                    <a:lnTo>
                      <a:pt x="22" y="26"/>
                    </a:lnTo>
                    <a:lnTo>
                      <a:pt x="23" y="26"/>
                    </a:lnTo>
                    <a:lnTo>
                      <a:pt x="24" y="26"/>
                    </a:lnTo>
                    <a:lnTo>
                      <a:pt x="26" y="26"/>
                    </a:lnTo>
                    <a:lnTo>
                      <a:pt x="27" y="25"/>
                    </a:lnTo>
                    <a:lnTo>
                      <a:pt x="28" y="24"/>
                    </a:lnTo>
                    <a:lnTo>
                      <a:pt x="28" y="23"/>
                    </a:lnTo>
                    <a:lnTo>
                      <a:pt x="27" y="22"/>
                    </a:lnTo>
                    <a:lnTo>
                      <a:pt x="27" y="21"/>
                    </a:lnTo>
                    <a:lnTo>
                      <a:pt x="29" y="18"/>
                    </a:lnTo>
                    <a:lnTo>
                      <a:pt x="30" y="16"/>
                    </a:lnTo>
                    <a:lnTo>
                      <a:pt x="30" y="15"/>
                    </a:lnTo>
                    <a:lnTo>
                      <a:pt x="30" y="13"/>
                    </a:lnTo>
                    <a:lnTo>
                      <a:pt x="31" y="11"/>
                    </a:lnTo>
                    <a:lnTo>
                      <a:pt x="32" y="11"/>
                    </a:lnTo>
                    <a:lnTo>
                      <a:pt x="33" y="11"/>
                    </a:lnTo>
                    <a:lnTo>
                      <a:pt x="33" y="13"/>
                    </a:lnTo>
                    <a:lnTo>
                      <a:pt x="34" y="14"/>
                    </a:lnTo>
                    <a:lnTo>
                      <a:pt x="35" y="13"/>
                    </a:lnTo>
                    <a:lnTo>
                      <a:pt x="36" y="10"/>
                    </a:lnTo>
                    <a:lnTo>
                      <a:pt x="37" y="9"/>
                    </a:lnTo>
                    <a:lnTo>
                      <a:pt x="37" y="8"/>
                    </a:lnTo>
                    <a:lnTo>
                      <a:pt x="38" y="8"/>
                    </a:lnTo>
                    <a:lnTo>
                      <a:pt x="40" y="6"/>
                    </a:lnTo>
                    <a:lnTo>
                      <a:pt x="40" y="5"/>
                    </a:lnTo>
                    <a:lnTo>
                      <a:pt x="41" y="5"/>
                    </a:lnTo>
                    <a:lnTo>
                      <a:pt x="42" y="3"/>
                    </a:lnTo>
                    <a:lnTo>
                      <a:pt x="43" y="2"/>
                    </a:lnTo>
                    <a:lnTo>
                      <a:pt x="44" y="1"/>
                    </a:lnTo>
                    <a:lnTo>
                      <a:pt x="45" y="0"/>
                    </a:lnTo>
                    <a:lnTo>
                      <a:pt x="51" y="4"/>
                    </a:lnTo>
                    <a:lnTo>
                      <a:pt x="52" y="2"/>
                    </a:lnTo>
                    <a:lnTo>
                      <a:pt x="53" y="2"/>
                    </a:lnTo>
                    <a:lnTo>
                      <a:pt x="54" y="2"/>
                    </a:lnTo>
                    <a:lnTo>
                      <a:pt x="55" y="3"/>
                    </a:lnTo>
                    <a:lnTo>
                      <a:pt x="55" y="3"/>
                    </a:lnTo>
                    <a:lnTo>
                      <a:pt x="55" y="4"/>
                    </a:lnTo>
                    <a:lnTo>
                      <a:pt x="55" y="4"/>
                    </a:lnTo>
                    <a:lnTo>
                      <a:pt x="55" y="5"/>
                    </a:lnTo>
                    <a:lnTo>
                      <a:pt x="57" y="5"/>
                    </a:lnTo>
                    <a:lnTo>
                      <a:pt x="58" y="5"/>
                    </a:lnTo>
                    <a:lnTo>
                      <a:pt x="60" y="6"/>
                    </a:lnTo>
                    <a:lnTo>
                      <a:pt x="60" y="7"/>
                    </a:lnTo>
                    <a:lnTo>
                      <a:pt x="60" y="7"/>
                    </a:lnTo>
                    <a:lnTo>
                      <a:pt x="58" y="8"/>
                    </a:lnTo>
                    <a:lnTo>
                      <a:pt x="57" y="8"/>
                    </a:lnTo>
                    <a:lnTo>
                      <a:pt x="56" y="9"/>
                    </a:lnTo>
                    <a:lnTo>
                      <a:pt x="55" y="11"/>
                    </a:lnTo>
                    <a:lnTo>
                      <a:pt x="57" y="11"/>
                    </a:lnTo>
                    <a:lnTo>
                      <a:pt x="58" y="10"/>
                    </a:lnTo>
                    <a:lnTo>
                      <a:pt x="60" y="10"/>
                    </a:lnTo>
                    <a:lnTo>
                      <a:pt x="61" y="11"/>
                    </a:lnTo>
                    <a:lnTo>
                      <a:pt x="60" y="12"/>
                    </a:lnTo>
                    <a:lnTo>
                      <a:pt x="59" y="12"/>
                    </a:lnTo>
                    <a:lnTo>
                      <a:pt x="60" y="13"/>
                    </a:lnTo>
                    <a:lnTo>
                      <a:pt x="62" y="15"/>
                    </a:lnTo>
                    <a:lnTo>
                      <a:pt x="63" y="16"/>
                    </a:lnTo>
                    <a:lnTo>
                      <a:pt x="63" y="16"/>
                    </a:lnTo>
                    <a:lnTo>
                      <a:pt x="63" y="18"/>
                    </a:lnTo>
                    <a:lnTo>
                      <a:pt x="63" y="18"/>
                    </a:lnTo>
                    <a:lnTo>
                      <a:pt x="63" y="19"/>
                    </a:lnTo>
                    <a:lnTo>
                      <a:pt x="62" y="20"/>
                    </a:lnTo>
                    <a:lnTo>
                      <a:pt x="60" y="19"/>
                    </a:lnTo>
                    <a:lnTo>
                      <a:pt x="58" y="19"/>
                    </a:lnTo>
                    <a:lnTo>
                      <a:pt x="58" y="20"/>
                    </a:lnTo>
                    <a:lnTo>
                      <a:pt x="60" y="20"/>
                    </a:lnTo>
                    <a:lnTo>
                      <a:pt x="62" y="21"/>
                    </a:lnTo>
                    <a:lnTo>
                      <a:pt x="62" y="22"/>
                    </a:lnTo>
                    <a:lnTo>
                      <a:pt x="63" y="22"/>
                    </a:lnTo>
                    <a:lnTo>
                      <a:pt x="65" y="21"/>
                    </a:lnTo>
                    <a:lnTo>
                      <a:pt x="65" y="21"/>
                    </a:lnTo>
                    <a:lnTo>
                      <a:pt x="66" y="22"/>
                    </a:lnTo>
                    <a:lnTo>
                      <a:pt x="67" y="23"/>
                    </a:lnTo>
                    <a:lnTo>
                      <a:pt x="69" y="24"/>
                    </a:lnTo>
                    <a:lnTo>
                      <a:pt x="69" y="25"/>
                    </a:lnTo>
                    <a:lnTo>
                      <a:pt x="69" y="26"/>
                    </a:lnTo>
                    <a:lnTo>
                      <a:pt x="57" y="28"/>
                    </a:lnTo>
                    <a:lnTo>
                      <a:pt x="57" y="29"/>
                    </a:lnTo>
                    <a:lnTo>
                      <a:pt x="39" y="33"/>
                    </a:lnTo>
                    <a:lnTo>
                      <a:pt x="27" y="35"/>
                    </a:lnTo>
                    <a:lnTo>
                      <a:pt x="16" y="37"/>
                    </a:lnTo>
                    <a:lnTo>
                      <a:pt x="0" y="39"/>
                    </a:lnTo>
                    <a:lnTo>
                      <a:pt x="0" y="39"/>
                    </a:lnTo>
                    <a:close/>
                  </a:path>
                </a:pathLst>
              </a:custGeom>
              <a:solidFill>
                <a:srgbClr val="BAD5E0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80" name="AutoShape 79"/>
              <cdr:cNvSpPr>
                <a:spLocks/>
              </cdr:cNvSpPr>
            </cdr:nvSpPr>
            <cdr:spPr>
              <a:xfrm>
                <a:off x="801950" y="1631917"/>
                <a:ext cx="455979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1" name="AutoShape 80"/>
              <cdr:cNvSpPr>
                <a:spLocks/>
              </cdr:cNvSpPr>
            </cdr:nvSpPr>
            <cdr:spPr>
              <a:xfrm>
                <a:off x="3952353" y="2777748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 
</a:t>
                </a:r>
              </a:p>
            </cdr:txBody>
          </cdr:sp>
          <cdr:sp>
            <cdr:nvSpPr>
              <cdr:cNvPr id="82" name="AutoShape 81"/>
              <cdr:cNvSpPr>
                <a:spLocks/>
              </cdr:cNvSpPr>
            </cdr:nvSpPr>
            <cdr:spPr>
              <a:xfrm>
                <a:off x="3906118" y="2967075"/>
                <a:ext cx="440036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83" name="AutoShape 82"/>
              <cdr:cNvSpPr>
                <a:spLocks/>
              </cdr:cNvSpPr>
            </cdr:nvSpPr>
            <cdr:spPr>
              <a:xfrm>
                <a:off x="3829590" y="3129483"/>
                <a:ext cx="486272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84" name="AutoShape 83"/>
              <cdr:cNvSpPr>
                <a:spLocks/>
              </cdr:cNvSpPr>
            </cdr:nvSpPr>
            <cdr:spPr>
              <a:xfrm>
                <a:off x="4578927" y="2740062"/>
                <a:ext cx="451196" cy="17586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
</a:t>
                </a:r>
              </a:p>
            </cdr:txBody>
          </cdr:sp>
          <cdr:sp>
            <cdr:nvSpPr>
              <cdr:cNvPr id="85" name="AutoShape 84"/>
              <cdr:cNvSpPr>
                <a:spLocks/>
              </cdr:cNvSpPr>
            </cdr:nvSpPr>
            <cdr:spPr>
              <a:xfrm>
                <a:off x="4537474" y="2911444"/>
                <a:ext cx="5133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6" name="AutoShape 85"/>
              <cdr:cNvSpPr>
                <a:spLocks/>
              </cdr:cNvSpPr>
            </cdr:nvSpPr>
            <cdr:spPr>
              <a:xfrm>
                <a:off x="4787784" y="1760229"/>
                <a:ext cx="44641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Middle
</a:t>
                </a:r>
              </a:p>
            </cdr:txBody>
          </cdr:sp>
          <cdr:sp>
            <cdr:nvSpPr>
              <cdr:cNvPr id="87" name="AutoShape 86"/>
              <cdr:cNvSpPr>
                <a:spLocks/>
              </cdr:cNvSpPr>
            </cdr:nvSpPr>
            <cdr:spPr>
              <a:xfrm>
                <a:off x="4751115" y="1912767"/>
                <a:ext cx="513375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Atlantic
</a:t>
                </a:r>
              </a:p>
            </cdr:txBody>
          </cdr:sp>
          <cdr:sp>
            <cdr:nvSpPr>
              <cdr:cNvPr id="88" name="AutoShape 87"/>
              <cdr:cNvSpPr>
                <a:spLocks/>
              </cdr:cNvSpPr>
            </cdr:nvSpPr>
            <cdr:spPr>
              <a:xfrm>
                <a:off x="5234198" y="1429131"/>
                <a:ext cx="288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
</a:t>
                </a:r>
              </a:p>
            </cdr:txBody>
          </cdr:sp>
          <cdr:sp>
            <cdr:nvSpPr>
              <cdr:cNvPr id="89" name="AutoShape 88"/>
              <cdr:cNvSpPr>
                <a:spLocks/>
              </cdr:cNvSpPr>
            </cdr:nvSpPr>
            <cdr:spPr>
              <a:xfrm>
                <a:off x="5197528" y="1589745"/>
                <a:ext cx="559611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England
</a:t>
                </a:r>
              </a:p>
            </cdr:txBody>
          </cdr:sp>
          <cdr:sp>
            <cdr:nvSpPr>
              <cdr:cNvPr id="90" name="AutoShape 89"/>
              <cdr:cNvSpPr>
                <a:spLocks/>
              </cdr:cNvSpPr>
            </cdr:nvSpPr>
            <cdr:spPr>
              <a:xfrm>
                <a:off x="3061121" y="3041550"/>
                <a:ext cx="336404" cy="15612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1" name="AutoShape 90"/>
              <cdr:cNvSpPr>
                <a:spLocks/>
              </cdr:cNvSpPr>
            </cdr:nvSpPr>
            <cdr:spPr>
              <a:xfrm>
                <a:off x="3029234" y="3214725"/>
                <a:ext cx="400178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2" name="AutoShape 91"/>
              <cdr:cNvSpPr>
                <a:spLocks/>
              </cdr:cNvSpPr>
            </cdr:nvSpPr>
            <cdr:spPr>
              <a:xfrm>
                <a:off x="2973432" y="3371750"/>
                <a:ext cx="487866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93" name="AutoShape 92"/>
              <cdr:cNvSpPr>
                <a:spLocks/>
              </cdr:cNvSpPr>
            </cdr:nvSpPr>
            <cdr:spPr>
              <a:xfrm>
                <a:off x="3061121" y="1541292"/>
                <a:ext cx="33640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94" name="AutoShape 93"/>
              <cdr:cNvSpPr>
                <a:spLocks/>
              </cdr:cNvSpPr>
            </cdr:nvSpPr>
            <cdr:spPr>
              <a:xfrm>
                <a:off x="3049960" y="1692933"/>
                <a:ext cx="377857" cy="1570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5" name="AutoShape 94"/>
              <cdr:cNvSpPr>
                <a:spLocks/>
              </cdr:cNvSpPr>
            </cdr:nvSpPr>
            <cdr:spPr>
              <a:xfrm>
                <a:off x="2963866" y="1855341"/>
                <a:ext cx="492649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6" name="AutoShape 95"/>
              <cdr:cNvSpPr>
                <a:spLocks/>
              </cdr:cNvSpPr>
            </cdr:nvSpPr>
            <cdr:spPr>
              <a:xfrm>
                <a:off x="3875825" y="1637301"/>
                <a:ext cx="296546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East
</a:t>
                </a:r>
              </a:p>
            </cdr:txBody>
          </cdr:sp>
          <cdr:sp>
            <cdr:nvSpPr>
              <cdr:cNvPr id="97" name="AutoShape 96"/>
              <cdr:cNvSpPr>
                <a:spLocks/>
              </cdr:cNvSpPr>
            </cdr:nvSpPr>
            <cdr:spPr>
              <a:xfrm>
                <a:off x="3875825" y="1808682"/>
                <a:ext cx="377857" cy="1543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North
</a:t>
                </a:r>
              </a:p>
            </cdr:txBody>
          </cdr:sp>
          <cdr:sp>
            <cdr:nvSpPr>
              <cdr:cNvPr id="98" name="AutoShape 97"/>
              <cdr:cNvSpPr>
                <a:spLocks/>
              </cdr:cNvSpPr>
            </cdr:nvSpPr>
            <cdr:spPr>
              <a:xfrm>
                <a:off x="3802486" y="1989933"/>
                <a:ext cx="483083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Central
</a:t>
                </a:r>
              </a:p>
            </cdr:txBody>
          </cdr:sp>
          <cdr:sp>
            <cdr:nvSpPr>
              <cdr:cNvPr id="99" name="AutoShape 98"/>
              <cdr:cNvSpPr>
                <a:spLocks/>
              </cdr:cNvSpPr>
            </cdr:nvSpPr>
            <cdr:spPr>
              <a:xfrm>
                <a:off x="1578390" y="1971090"/>
                <a:ext cx="62816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Mountain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0" name="AutoShape 99"/>
              <cdr:cNvSpPr>
                <a:spLocks/>
              </cdr:cNvSpPr>
            </cdr:nvSpPr>
            <cdr:spPr>
              <a:xfrm flipV="1">
                <a:off x="5326669" y="1532319"/>
                <a:ext cx="342782" cy="56529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1" name="AutoShape 100"/>
              <cdr:cNvSpPr>
                <a:spLocks/>
              </cdr:cNvSpPr>
            </cdr:nvSpPr>
            <cdr:spPr>
              <a:xfrm>
                <a:off x="5047661" y="1452461"/>
                <a:ext cx="149867" cy="99598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2" name="AutoShape 101"/>
              <cdr:cNvSpPr>
                <a:spLocks/>
              </cdr:cNvSpPr>
            </cdr:nvSpPr>
            <cdr:spPr>
              <a:xfrm>
                <a:off x="5451027" y="1768304"/>
                <a:ext cx="259876" cy="179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3" name="AutoShape 102"/>
              <cdr:cNvSpPr>
                <a:spLocks/>
              </cdr:cNvSpPr>
            </cdr:nvSpPr>
            <cdr:spPr>
              <a:xfrm>
                <a:off x="5409574" y="1813169"/>
                <a:ext cx="208858" cy="71783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4" name="AutoShape 103"/>
              <cdr:cNvSpPr>
                <a:spLocks/>
              </cdr:cNvSpPr>
            </cdr:nvSpPr>
            <cdr:spPr>
              <a:xfrm>
                <a:off x="5326669" y="1850854"/>
                <a:ext cx="213641" cy="106777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5" name="AutoShape 104"/>
              <cdr:cNvSpPr>
                <a:spLocks/>
              </cdr:cNvSpPr>
            </cdr:nvSpPr>
            <cdr:spPr>
              <a:xfrm>
                <a:off x="5197528" y="2059024"/>
                <a:ext cx="223207" cy="34994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6" name="AutoShape 105"/>
              <cdr:cNvSpPr>
                <a:spLocks/>
              </cdr:cNvSpPr>
            </cdr:nvSpPr>
            <cdr:spPr>
              <a:xfrm flipV="1">
                <a:off x="5082736" y="2338977"/>
                <a:ext cx="242339" cy="2153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7" name="AutoShape 106"/>
              <cdr:cNvSpPr>
                <a:spLocks/>
              </cdr:cNvSpPr>
            </cdr:nvSpPr>
            <cdr:spPr>
              <a:xfrm>
                <a:off x="4937652" y="2350641"/>
                <a:ext cx="352348" cy="113955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08" name="AutoShape 107"/>
              <cdr:cNvSpPr>
                <a:spLocks/>
              </cdr:cNvSpPr>
            </cdr:nvSpPr>
            <cdr:spPr>
              <a:xfrm>
                <a:off x="1090524" y="1178789"/>
                <a:ext cx="18175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09" name="AutoShape 108"/>
              <cdr:cNvSpPr>
                <a:spLocks/>
              </cdr:cNvSpPr>
            </cdr:nvSpPr>
            <cdr:spPr>
              <a:xfrm>
                <a:off x="1682022" y="1301717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MT
</a:t>
                </a:r>
              </a:p>
            </cdr:txBody>
          </cdr:sp>
          <cdr:sp>
            <cdr:nvSpPr>
              <cdr:cNvPr id="110" name="AutoShape 109"/>
              <cdr:cNvSpPr>
                <a:spLocks/>
              </cdr:cNvSpPr>
            </cdr:nvSpPr>
            <cdr:spPr>
              <a:xfrm>
                <a:off x="1941899" y="1762921"/>
                <a:ext cx="17537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WY
</a:t>
                </a:r>
              </a:p>
            </cdr:txBody>
          </cdr:sp>
          <cdr:sp>
            <cdr:nvSpPr>
              <cdr:cNvPr id="111" name="AutoShape 110"/>
              <cdr:cNvSpPr>
                <a:spLocks/>
              </cdr:cNvSpPr>
            </cdr:nvSpPr>
            <cdr:spPr>
              <a:xfrm>
                <a:off x="1401419" y="1768304"/>
                <a:ext cx="11479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12" name="AutoShape 111"/>
              <cdr:cNvSpPr>
                <a:spLocks/>
              </cdr:cNvSpPr>
            </cdr:nvSpPr>
            <cdr:spPr>
              <a:xfrm>
                <a:off x="1143137" y="1944172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NV
</a:t>
                </a:r>
              </a:p>
            </cdr:txBody>
          </cdr:sp>
          <cdr:sp>
            <cdr:nvSpPr>
              <cdr:cNvPr id="113" name="AutoShape 112"/>
              <cdr:cNvSpPr>
                <a:spLocks/>
              </cdr:cNvSpPr>
            </cdr:nvSpPr>
            <cdr:spPr>
              <a:xfrm>
                <a:off x="1760144" y="2356025"/>
                <a:ext cx="14508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UT
</a:t>
                </a:r>
              </a:p>
            </cdr:txBody>
          </cdr:sp>
          <cdr:sp>
            <cdr:nvSpPr>
              <cdr:cNvPr id="114" name="AutoShape 113"/>
              <cdr:cNvSpPr>
                <a:spLocks/>
              </cdr:cNvSpPr>
            </cdr:nvSpPr>
            <cdr:spPr>
              <a:xfrm>
                <a:off x="2061474" y="2187336"/>
                <a:ext cx="165811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
</a:t>
                </a:r>
              </a:p>
            </cdr:txBody>
          </cdr:sp>
          <cdr:sp>
            <cdr:nvSpPr>
              <cdr:cNvPr id="115" name="AutoShape 114"/>
              <cdr:cNvSpPr>
                <a:spLocks/>
              </cdr:cNvSpPr>
            </cdr:nvSpPr>
            <cdr:spPr>
              <a:xfrm>
                <a:off x="1702748" y="2953616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AZ
</a:t>
                </a:r>
              </a:p>
            </cdr:txBody>
          </cdr:sp>
          <cdr:sp>
            <cdr:nvSpPr>
              <cdr:cNvPr id="116" name="AutoShape 115"/>
              <cdr:cNvSpPr>
                <a:spLocks/>
              </cdr:cNvSpPr>
            </cdr:nvSpPr>
            <cdr:spPr>
              <a:xfrm>
                <a:off x="1965814" y="2617135"/>
                <a:ext cx="17697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NM
</a:t>
                </a:r>
              </a:p>
            </cdr:txBody>
          </cdr:sp>
          <cdr:sp>
            <cdr:nvSpPr>
              <cdr:cNvPr id="117" name="AutoShape 116"/>
              <cdr:cNvSpPr>
                <a:spLocks/>
              </cdr:cNvSpPr>
            </cdr:nvSpPr>
            <cdr:spPr>
              <a:xfrm>
                <a:off x="2662537" y="3076544"/>
                <a:ext cx="138707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TX
</a:t>
                </a:r>
              </a:p>
            </cdr:txBody>
          </cdr:sp>
          <cdr:sp>
            <cdr:nvSpPr>
              <cdr:cNvPr id="118" name="AutoShape 117"/>
              <cdr:cNvSpPr>
                <a:spLocks/>
              </cdr:cNvSpPr>
            </cdr:nvSpPr>
            <cdr:spPr>
              <a:xfrm>
                <a:off x="2922414" y="2881833"/>
                <a:ext cx="16102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OK
</a:t>
                </a:r>
              </a:p>
            </cdr:txBody>
          </cdr:sp>
          <cdr:sp>
            <cdr:nvSpPr>
              <cdr:cNvPr id="119" name="AutoShape 118"/>
              <cdr:cNvSpPr>
                <a:spLocks/>
              </cdr:cNvSpPr>
            </cdr:nvSpPr>
            <cdr:spPr>
              <a:xfrm>
                <a:off x="3542610" y="1813169"/>
                <a:ext cx="108415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IA
</a:t>
                </a:r>
              </a:p>
            </cdr:txBody>
          </cdr:sp>
          <cdr:sp>
            <cdr:nvSpPr>
              <cdr:cNvPr id="120" name="AutoShape 119"/>
              <cdr:cNvSpPr>
                <a:spLocks/>
              </cdr:cNvSpPr>
            </cdr:nvSpPr>
            <cdr:spPr>
              <a:xfrm>
                <a:off x="2786895" y="2216946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KS
</a:t>
                </a:r>
              </a:p>
            </cdr:txBody>
          </cdr:sp>
          <cdr:sp>
            <cdr:nvSpPr>
              <cdr:cNvPr id="121" name="AutoShape 120"/>
              <cdr:cNvSpPr>
                <a:spLocks/>
              </cdr:cNvSpPr>
            </cdr:nvSpPr>
            <cdr:spPr>
              <a:xfrm>
                <a:off x="3507534" y="2181952"/>
                <a:ext cx="18175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MO
</a:t>
                </a:r>
              </a:p>
            </cdr:txBody>
          </cdr:sp>
          <cdr:sp>
            <cdr:nvSpPr>
              <cdr:cNvPr id="122" name="AutoShape 121"/>
              <cdr:cNvSpPr>
                <a:spLocks/>
              </cdr:cNvSpPr>
            </cdr:nvSpPr>
            <cdr:spPr>
              <a:xfrm>
                <a:off x="3848722" y="2248351"/>
                <a:ext cx="94066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IL
</a:t>
                </a:r>
              </a:p>
            </cdr:txBody>
          </cdr:sp>
          <cdr:sp>
            <cdr:nvSpPr>
              <cdr:cNvPr id="123" name="AutoShape 122"/>
              <cdr:cNvSpPr>
                <a:spLocks/>
              </cdr:cNvSpPr>
            </cdr:nvSpPr>
            <cdr:spPr>
              <a:xfrm>
                <a:off x="4081494" y="2146958"/>
                <a:ext cx="114792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
</a:t>
                </a:r>
              </a:p>
            </cdr:txBody>
          </cdr:sp>
          <cdr:sp>
            <cdr:nvSpPr>
              <cdr:cNvPr id="124" name="AutoShape 123"/>
              <cdr:cNvSpPr>
                <a:spLocks/>
              </cdr:cNvSpPr>
            </cdr:nvSpPr>
            <cdr:spPr>
              <a:xfrm>
                <a:off x="4207447" y="2644053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KY
</a:t>
                </a:r>
              </a:p>
            </cdr:txBody>
          </cdr:sp>
          <cdr:sp>
            <cdr:nvSpPr>
              <cdr:cNvPr id="125" name="AutoShape 124"/>
              <cdr:cNvSpPr>
                <a:spLocks/>
              </cdr:cNvSpPr>
            </cdr:nvSpPr>
            <cdr:spPr>
              <a:xfrm>
                <a:off x="4221796" y="2822612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TN
</a:t>
                </a:r>
              </a:p>
            </cdr:txBody>
          </cdr:sp>
          <cdr:sp>
            <cdr:nvSpPr>
              <cdr:cNvPr id="126" name="AutoShape 125"/>
              <cdr:cNvSpPr>
                <a:spLocks/>
              </cdr:cNvSpPr>
            </cdr:nvSpPr>
            <cdr:spPr>
              <a:xfrm>
                <a:off x="3775382" y="3308940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MS
</a:t>
                </a:r>
              </a:p>
            </cdr:txBody>
          </cdr:sp>
          <cdr:sp>
            <cdr:nvSpPr>
              <cdr:cNvPr id="127" name="AutoShape 126"/>
              <cdr:cNvSpPr>
                <a:spLocks/>
              </cdr:cNvSpPr>
            </cdr:nvSpPr>
            <cdr:spPr>
              <a:xfrm>
                <a:off x="4154834" y="3256898"/>
                <a:ext cx="13551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
</a:t>
                </a:r>
              </a:p>
            </cdr:txBody>
          </cdr:sp>
          <cdr:sp>
            <cdr:nvSpPr>
              <cdr:cNvPr id="128" name="AutoShape 127"/>
              <cdr:cNvSpPr>
                <a:spLocks/>
              </cdr:cNvSpPr>
            </cdr:nvSpPr>
            <cdr:spPr>
              <a:xfrm>
                <a:off x="4730388" y="3580817"/>
                <a:ext cx="130735" cy="11844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FL
</a:t>
                </a:r>
              </a:p>
            </cdr:txBody>
          </cdr:sp>
          <cdr:sp>
            <cdr:nvSpPr>
              <cdr:cNvPr id="129" name="AutoShape 128"/>
              <cdr:cNvSpPr>
                <a:spLocks/>
              </cdr:cNvSpPr>
            </cdr:nvSpPr>
            <cdr:spPr>
              <a:xfrm>
                <a:off x="4456163" y="3134867"/>
                <a:ext cx="161028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GA
</a:t>
                </a:r>
              </a:p>
            </cdr:txBody>
          </cdr:sp>
          <cdr:sp>
            <cdr:nvSpPr>
              <cdr:cNvPr id="130" name="AutoShape 129"/>
              <cdr:cNvSpPr>
                <a:spLocks/>
              </cdr:cNvSpPr>
            </cdr:nvSpPr>
            <cdr:spPr>
              <a:xfrm>
                <a:off x="4642700" y="3033474"/>
                <a:ext cx="154650" cy="119339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
</a:t>
                </a:r>
              </a:p>
            </cdr:txBody>
          </cdr:sp>
          <cdr:sp>
            <cdr:nvSpPr>
              <cdr:cNvPr id="131" name="AutoShape 130"/>
              <cdr:cNvSpPr>
                <a:spLocks/>
              </cdr:cNvSpPr>
            </cdr:nvSpPr>
            <cdr:spPr>
              <a:xfrm>
                <a:off x="4900982" y="2683534"/>
                <a:ext cx="161028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NC
</a:t>
                </a:r>
              </a:p>
            </cdr:txBody>
          </cdr:sp>
          <cdr:sp>
            <cdr:nvSpPr>
              <cdr:cNvPr id="132" name="AutoShape 131"/>
              <cdr:cNvSpPr>
                <a:spLocks/>
              </cdr:cNvSpPr>
            </cdr:nvSpPr>
            <cdr:spPr>
              <a:xfrm>
                <a:off x="4542257" y="2468185"/>
                <a:ext cx="181754" cy="12562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WV
</a:t>
                </a:r>
              </a:p>
            </cdr:txBody>
          </cdr:sp>
          <cdr:sp>
            <cdr:nvSpPr>
              <cdr:cNvPr id="133" name="AutoShape 132"/>
              <cdr:cNvSpPr>
                <a:spLocks/>
              </cdr:cNvSpPr>
            </cdr:nvSpPr>
            <cdr:spPr>
              <a:xfrm>
                <a:off x="4724011" y="2037489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PA
</a:t>
                </a:r>
              </a:p>
            </cdr:txBody>
          </cdr:sp>
          <cdr:sp>
            <cdr:nvSpPr>
              <cdr:cNvPr id="134" name="AutoShape 133"/>
              <cdr:cNvSpPr>
                <a:spLocks/>
              </cdr:cNvSpPr>
            </cdr:nvSpPr>
            <cdr:spPr>
              <a:xfrm>
                <a:off x="4974321" y="1626534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NY
</a:t>
                </a:r>
              </a:p>
            </cdr:txBody>
          </cdr:sp>
          <cdr:sp>
            <cdr:nvSpPr>
              <cdr:cNvPr id="135" name="AutoShape 134"/>
              <cdr:cNvSpPr>
                <a:spLocks/>
              </cdr:cNvSpPr>
            </cdr:nvSpPr>
            <cdr:spPr>
              <a:xfrm>
                <a:off x="4921708" y="1380678"/>
                <a:ext cx="14508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VT
</a:t>
                </a:r>
              </a:p>
            </cdr:txBody>
          </cdr:sp>
          <cdr:sp>
            <cdr:nvSpPr>
              <cdr:cNvPr id="136" name="AutoShape 135"/>
              <cdr:cNvSpPr>
                <a:spLocks/>
              </cdr:cNvSpPr>
            </cdr:nvSpPr>
            <cdr:spPr>
              <a:xfrm>
                <a:off x="5372905" y="1289155"/>
                <a:ext cx="167405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ME
</a:t>
                </a:r>
              </a:p>
            </cdr:txBody>
          </cdr:sp>
          <cdr:sp>
            <cdr:nvSpPr>
              <cdr:cNvPr id="137" name="AutoShape 136"/>
              <cdr:cNvSpPr>
                <a:spLocks/>
              </cdr:cNvSpPr>
            </cdr:nvSpPr>
            <cdr:spPr>
              <a:xfrm>
                <a:off x="5444650" y="2056332"/>
                <a:ext cx="13551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NJ
</a:t>
                </a:r>
              </a:p>
            </cdr:txBody>
          </cdr:sp>
          <cdr:sp>
            <cdr:nvSpPr>
              <cdr:cNvPr id="138" name="AutoShape 137"/>
              <cdr:cNvSpPr>
                <a:spLocks/>
              </cdr:cNvSpPr>
            </cdr:nvSpPr>
            <cdr:spPr>
              <a:xfrm>
                <a:off x="5356961" y="2454726"/>
                <a:ext cx="172188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MD
</a:t>
                </a:r>
              </a:p>
            </cdr:txBody>
          </cdr:sp>
          <cdr:sp>
            <cdr:nvSpPr>
              <cdr:cNvPr id="139" name="AutoShape 138"/>
              <cdr:cNvSpPr>
                <a:spLocks/>
              </cdr:cNvSpPr>
            </cdr:nvSpPr>
            <cdr:spPr>
              <a:xfrm>
                <a:off x="5379282" y="2312955"/>
                <a:ext cx="154650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
</a:t>
                </a:r>
              </a:p>
            </cdr:txBody>
          </cdr:sp>
          <cdr:sp>
            <cdr:nvSpPr>
              <cdr:cNvPr id="140" name="AutoShape 139"/>
              <cdr:cNvSpPr>
                <a:spLocks/>
              </cdr:cNvSpPr>
            </cdr:nvSpPr>
            <cdr:spPr>
              <a:xfrm>
                <a:off x="5545093" y="1922637"/>
                <a:ext cx="149867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CT
</a:t>
                </a:r>
              </a:p>
            </cdr:txBody>
          </cdr:sp>
          <cdr:sp>
            <cdr:nvSpPr>
              <cdr:cNvPr id="141" name="AutoShape 140"/>
              <cdr:cNvSpPr>
                <a:spLocks/>
              </cdr:cNvSpPr>
            </cdr:nvSpPr>
            <cdr:spPr>
              <a:xfrm>
                <a:off x="5679017" y="1826628"/>
                <a:ext cx="10841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RI
</a:t>
                </a:r>
              </a:p>
            </cdr:txBody>
          </cdr:sp>
          <cdr:sp>
            <cdr:nvSpPr>
              <cdr:cNvPr id="142" name="AutoShape 141"/>
              <cdr:cNvSpPr>
                <a:spLocks/>
              </cdr:cNvSpPr>
            </cdr:nvSpPr>
            <cdr:spPr>
              <a:xfrm>
                <a:off x="5736413" y="1714467"/>
                <a:ext cx="170594" cy="12023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MA
</a:t>
                </a:r>
              </a:p>
            </cdr:txBody>
          </cdr:sp>
          <cdr:sp>
            <cdr:nvSpPr>
              <cdr:cNvPr id="143" name="AutoShape 142"/>
              <cdr:cNvSpPr>
                <a:spLocks/>
              </cdr:cNvSpPr>
            </cdr:nvSpPr>
            <cdr:spPr>
              <a:xfrm>
                <a:off x="5726847" y="1447077"/>
                <a:ext cx="165811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NH
</a:t>
                </a:r>
              </a:p>
            </cdr:txBody>
          </cdr:sp>
          <cdr:sp>
            <cdr:nvSpPr>
              <cdr:cNvPr id="144" name="AutoShape 143"/>
              <cdr:cNvSpPr>
                <a:spLocks/>
              </cdr:cNvSpPr>
            </cdr:nvSpPr>
            <cdr:spPr>
              <a:xfrm>
                <a:off x="4843586" y="2489720"/>
                <a:ext cx="14986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
</a:t>
                </a:r>
              </a:p>
            </cdr:txBody>
          </cdr:sp>
          <cdr:sp>
            <cdr:nvSpPr>
              <cdr:cNvPr id="145" name="AutoShape 144"/>
              <cdr:cNvSpPr>
                <a:spLocks/>
              </cdr:cNvSpPr>
            </cdr:nvSpPr>
            <cdr:spPr>
              <a:xfrm>
                <a:off x="3636675" y="1543983"/>
                <a:ext cx="133924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WI
</a:t>
                </a:r>
              </a:p>
            </cdr:txBody>
          </cdr:sp>
          <cdr:sp>
            <cdr:nvSpPr>
              <cdr:cNvPr id="146" name="AutoShape 145"/>
              <cdr:cNvSpPr>
                <a:spLocks/>
              </cdr:cNvSpPr>
            </cdr:nvSpPr>
            <cdr:spPr>
              <a:xfrm>
                <a:off x="4237739" y="1736002"/>
                <a:ext cx="125952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
</a:t>
                </a:r>
              </a:p>
            </cdr:txBody>
          </cdr:sp>
          <cdr:sp>
            <cdr:nvSpPr>
              <cdr:cNvPr id="147" name="AutoShape 146"/>
              <cdr:cNvSpPr>
                <a:spLocks/>
              </cdr:cNvSpPr>
            </cdr:nvSpPr>
            <cdr:spPr>
              <a:xfrm>
                <a:off x="4290352" y="2059024"/>
                <a:ext cx="165811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OH
</a:t>
                </a:r>
              </a:p>
            </cdr:txBody>
          </cdr:sp>
          <cdr:sp>
            <cdr:nvSpPr>
              <cdr:cNvPr id="148" name="AutoShape 147"/>
              <cdr:cNvSpPr>
                <a:spLocks/>
              </cdr:cNvSpPr>
            </cdr:nvSpPr>
            <cdr:spPr>
              <a:xfrm>
                <a:off x="2640217" y="1895719"/>
                <a:ext cx="154650" cy="123825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NE
</a:t>
                </a:r>
              </a:p>
            </cdr:txBody>
          </cdr:sp>
          <cdr:sp>
            <cdr:nvSpPr>
              <cdr:cNvPr id="149" name="AutoShape 148"/>
              <cdr:cNvSpPr>
                <a:spLocks/>
              </cdr:cNvSpPr>
            </cdr:nvSpPr>
            <cdr:spPr>
              <a:xfrm>
                <a:off x="2681669" y="1602307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SD
</a:t>
                </a:r>
              </a:p>
            </cdr:txBody>
          </cdr:sp>
          <cdr:sp>
            <cdr:nvSpPr>
              <cdr:cNvPr id="150" name="AutoShape 149"/>
              <cdr:cNvSpPr>
                <a:spLocks/>
              </cdr:cNvSpPr>
            </cdr:nvSpPr>
            <cdr:spPr>
              <a:xfrm>
                <a:off x="3402308" y="1299025"/>
                <a:ext cx="17218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MN
</a:t>
                </a:r>
              </a:p>
            </cdr:txBody>
          </cdr:sp>
          <cdr:sp>
            <cdr:nvSpPr>
              <cdr:cNvPr id="151" name="AutoShape 150"/>
              <cdr:cNvSpPr>
                <a:spLocks/>
              </cdr:cNvSpPr>
            </cdr:nvSpPr>
            <cdr:spPr>
              <a:xfrm>
                <a:off x="2713556" y="1289155"/>
                <a:ext cx="161028" cy="12113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ND
</a:t>
                </a:r>
              </a:p>
            </cdr:txBody>
          </cdr:sp>
          <cdr:sp>
            <cdr:nvSpPr>
              <cdr:cNvPr id="152" name="AutoShape 151"/>
              <cdr:cNvSpPr>
                <a:spLocks/>
              </cdr:cNvSpPr>
            </cdr:nvSpPr>
            <cdr:spPr>
              <a:xfrm>
                <a:off x="3486808" y="2983226"/>
                <a:ext cx="154650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
</a:t>
                </a:r>
              </a:p>
            </cdr:txBody>
          </cdr:sp>
          <cdr:sp>
            <cdr:nvSpPr>
              <cdr:cNvPr id="153" name="AutoShape 152"/>
              <cdr:cNvSpPr>
                <a:spLocks/>
              </cdr:cNvSpPr>
            </cdr:nvSpPr>
            <cdr:spPr>
              <a:xfrm>
                <a:off x="3533044" y="3299967"/>
                <a:ext cx="138707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LA
</a:t>
                </a:r>
              </a:p>
            </cdr:txBody>
          </cdr:sp>
          <cdr:sp>
            <cdr:nvSpPr>
              <cdr:cNvPr id="154" name="AutoShape 153"/>
              <cdr:cNvSpPr>
                <a:spLocks/>
              </cdr:cNvSpPr>
            </cdr:nvSpPr>
            <cdr:spPr>
              <a:xfrm>
                <a:off x="903987" y="1499119"/>
                <a:ext cx="167405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OR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5" name="AutoShape 154"/>
              <cdr:cNvSpPr>
                <a:spLocks/>
              </cdr:cNvSpPr>
            </cdr:nvSpPr>
            <cdr:spPr>
              <a:xfrm>
                <a:off x="884855" y="2288729"/>
                <a:ext cx="161028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56" name="AutoShape 155"/>
              <cdr:cNvSpPr>
                <a:spLocks/>
              </cdr:cNvSpPr>
            </cdr:nvSpPr>
            <cdr:spPr>
              <a:xfrm>
                <a:off x="341187" y="448400"/>
                <a:ext cx="859346" cy="524911"/>
              </a:xfrm>
              <a:custGeom>
                <a:pathLst>
                  <a:path h="58" w="86">
                    <a:moveTo>
                      <a:pt x="40" y="4"/>
                    </a:moveTo>
                    <a:lnTo>
                      <a:pt x="51" y="37"/>
                    </a:lnTo>
                    <a:lnTo>
                      <a:pt x="52" y="37"/>
                    </a:lnTo>
                    <a:lnTo>
                      <a:pt x="53" y="37"/>
                    </a:lnTo>
                    <a:lnTo>
                      <a:pt x="56" y="36"/>
                    </a:lnTo>
                    <a:lnTo>
                      <a:pt x="57" y="37"/>
                    </a:lnTo>
                    <a:lnTo>
                      <a:pt x="60" y="37"/>
                    </a:lnTo>
                    <a:lnTo>
                      <a:pt x="61" y="38"/>
                    </a:lnTo>
                    <a:lnTo>
                      <a:pt x="61" y="38"/>
                    </a:lnTo>
                    <a:lnTo>
                      <a:pt x="62" y="38"/>
                    </a:lnTo>
                    <a:lnTo>
                      <a:pt x="63" y="36"/>
                    </a:lnTo>
                    <a:lnTo>
                      <a:pt x="64" y="34"/>
                    </a:lnTo>
                    <a:lnTo>
                      <a:pt x="66" y="34"/>
                    </a:lnTo>
                    <a:lnTo>
                      <a:pt x="68" y="35"/>
                    </a:lnTo>
                    <a:lnTo>
                      <a:pt x="78" y="38"/>
                    </a:lnTo>
                    <a:lnTo>
                      <a:pt x="82" y="37"/>
                    </a:lnTo>
                    <a:lnTo>
                      <a:pt x="84" y="37"/>
                    </a:lnTo>
                    <a:lnTo>
                      <a:pt x="85" y="39"/>
                    </a:lnTo>
                    <a:lnTo>
                      <a:pt x="86" y="41"/>
                    </a:lnTo>
                    <a:lnTo>
                      <a:pt x="85" y="43"/>
                    </a:lnTo>
                    <a:lnTo>
                      <a:pt x="82" y="45"/>
                    </a:lnTo>
                    <a:lnTo>
                      <a:pt x="81" y="45"/>
                    </a:lnTo>
                    <a:lnTo>
                      <a:pt x="79" y="44"/>
                    </a:lnTo>
                    <a:lnTo>
                      <a:pt x="78" y="43"/>
                    </a:lnTo>
                    <a:lnTo>
                      <a:pt x="76" y="43"/>
                    </a:lnTo>
                    <a:lnTo>
                      <a:pt x="77" y="44"/>
                    </a:lnTo>
                    <a:lnTo>
                      <a:pt x="76" y="44"/>
                    </a:lnTo>
                    <a:lnTo>
                      <a:pt x="75" y="45"/>
                    </a:lnTo>
                    <a:lnTo>
                      <a:pt x="68" y="41"/>
                    </a:lnTo>
                    <a:lnTo>
                      <a:pt x="66" y="41"/>
                    </a:lnTo>
                    <a:lnTo>
                      <a:pt x="66" y="40"/>
                    </a:lnTo>
                    <a:lnTo>
                      <a:pt x="66" y="39"/>
                    </a:lnTo>
                    <a:lnTo>
                      <a:pt x="66" y="38"/>
                    </a:lnTo>
                    <a:lnTo>
                      <a:pt x="65" y="38"/>
                    </a:lnTo>
                    <a:lnTo>
                      <a:pt x="66" y="40"/>
                    </a:lnTo>
                    <a:lnTo>
                      <a:pt x="65" y="41"/>
                    </a:lnTo>
                    <a:lnTo>
                      <a:pt x="59" y="40"/>
                    </a:lnTo>
                    <a:lnTo>
                      <a:pt x="55" y="39"/>
                    </a:lnTo>
                    <a:lnTo>
                      <a:pt x="55" y="40"/>
                    </a:lnTo>
                    <a:lnTo>
                      <a:pt x="52" y="40"/>
                    </a:lnTo>
                    <a:lnTo>
                      <a:pt x="49" y="40"/>
                    </a:lnTo>
                    <a:lnTo>
                      <a:pt x="46" y="41"/>
                    </a:lnTo>
                    <a:lnTo>
                      <a:pt x="45" y="41"/>
                    </a:lnTo>
                    <a:lnTo>
                      <a:pt x="44" y="40"/>
                    </a:lnTo>
                    <a:lnTo>
                      <a:pt x="42" y="41"/>
                    </a:lnTo>
                    <a:lnTo>
                      <a:pt x="41" y="40"/>
                    </a:lnTo>
                    <a:lnTo>
                      <a:pt x="40" y="39"/>
                    </a:lnTo>
                    <a:lnTo>
                      <a:pt x="38" y="40"/>
                    </a:lnTo>
                    <a:lnTo>
                      <a:pt x="37" y="42"/>
                    </a:lnTo>
                    <a:lnTo>
                      <a:pt x="36" y="43"/>
                    </a:lnTo>
                    <a:lnTo>
                      <a:pt x="33" y="45"/>
                    </a:lnTo>
                    <a:lnTo>
                      <a:pt x="30" y="47"/>
                    </a:lnTo>
                    <a:lnTo>
                      <a:pt x="29" y="47"/>
                    </a:lnTo>
                    <a:lnTo>
                      <a:pt x="30" y="45"/>
                    </a:lnTo>
                    <a:lnTo>
                      <a:pt x="29" y="44"/>
                    </a:lnTo>
                    <a:lnTo>
                      <a:pt x="30" y="42"/>
                    </a:lnTo>
                    <a:lnTo>
                      <a:pt x="29" y="41"/>
                    </a:lnTo>
                    <a:lnTo>
                      <a:pt x="28" y="43"/>
                    </a:lnTo>
                    <a:lnTo>
                      <a:pt x="25" y="46"/>
                    </a:lnTo>
                    <a:lnTo>
                      <a:pt x="24" y="47"/>
                    </a:lnTo>
                    <a:lnTo>
                      <a:pt x="25" y="48"/>
                    </a:lnTo>
                    <a:lnTo>
                      <a:pt x="26" y="48"/>
                    </a:lnTo>
                    <a:lnTo>
                      <a:pt x="25" y="49"/>
                    </a:lnTo>
                    <a:lnTo>
                      <a:pt x="23" y="51"/>
                    </a:lnTo>
                    <a:lnTo>
                      <a:pt x="20" y="52"/>
                    </a:lnTo>
                    <a:lnTo>
                      <a:pt x="17" y="55"/>
                    </a:lnTo>
                    <a:lnTo>
                      <a:pt x="13" y="56"/>
                    </a:lnTo>
                    <a:lnTo>
                      <a:pt x="12" y="57"/>
                    </a:lnTo>
                    <a:lnTo>
                      <a:pt x="10" y="58"/>
                    </a:lnTo>
                    <a:lnTo>
                      <a:pt x="7" y="58"/>
                    </a:lnTo>
                    <a:lnTo>
                      <a:pt x="5" y="58"/>
                    </a:lnTo>
                    <a:lnTo>
                      <a:pt x="5" y="57"/>
                    </a:lnTo>
                    <a:lnTo>
                      <a:pt x="6" y="56"/>
                    </a:lnTo>
                    <a:lnTo>
                      <a:pt x="11" y="55"/>
                    </a:lnTo>
                    <a:lnTo>
                      <a:pt x="14" y="53"/>
                    </a:lnTo>
                    <a:lnTo>
                      <a:pt x="14" y="52"/>
                    </a:lnTo>
                    <a:lnTo>
                      <a:pt x="15" y="49"/>
                    </a:lnTo>
                    <a:lnTo>
                      <a:pt x="16" y="48"/>
                    </a:lnTo>
                    <a:lnTo>
                      <a:pt x="14" y="48"/>
                    </a:lnTo>
                    <a:lnTo>
                      <a:pt x="13" y="48"/>
                    </a:lnTo>
                    <a:lnTo>
                      <a:pt x="13" y="48"/>
                    </a:lnTo>
                    <a:lnTo>
                      <a:pt x="12" y="48"/>
                    </a:lnTo>
                    <a:lnTo>
                      <a:pt x="11" y="48"/>
                    </a:lnTo>
                    <a:lnTo>
                      <a:pt x="9" y="47"/>
                    </a:lnTo>
                    <a:lnTo>
                      <a:pt x="9" y="46"/>
                    </a:lnTo>
                    <a:lnTo>
                      <a:pt x="6" y="47"/>
                    </a:lnTo>
                    <a:lnTo>
                      <a:pt x="5" y="47"/>
                    </a:lnTo>
                    <a:lnTo>
                      <a:pt x="5" y="46"/>
                    </a:lnTo>
                    <a:lnTo>
                      <a:pt x="5" y="43"/>
                    </a:lnTo>
                    <a:lnTo>
                      <a:pt x="6" y="43"/>
                    </a:lnTo>
                    <a:lnTo>
                      <a:pt x="6" y="41"/>
                    </a:lnTo>
                    <a:lnTo>
                      <a:pt x="5" y="41"/>
                    </a:lnTo>
                    <a:lnTo>
                      <a:pt x="2" y="41"/>
                    </a:lnTo>
                    <a:lnTo>
                      <a:pt x="1" y="41"/>
                    </a:lnTo>
                    <a:lnTo>
                      <a:pt x="1" y="39"/>
                    </a:lnTo>
                    <a:lnTo>
                      <a:pt x="0" y="38"/>
                    </a:lnTo>
                    <a:lnTo>
                      <a:pt x="0" y="37"/>
                    </a:lnTo>
                    <a:lnTo>
                      <a:pt x="2" y="37"/>
                    </a:lnTo>
                    <a:lnTo>
                      <a:pt x="2" y="37"/>
                    </a:lnTo>
                    <a:lnTo>
                      <a:pt x="1" y="35"/>
                    </a:lnTo>
                    <a:lnTo>
                      <a:pt x="0" y="34"/>
                    </a:lnTo>
                    <a:lnTo>
                      <a:pt x="0" y="32"/>
                    </a:lnTo>
                    <a:lnTo>
                      <a:pt x="3" y="31"/>
                    </a:lnTo>
                    <a:lnTo>
                      <a:pt x="3" y="31"/>
                    </a:lnTo>
                    <a:lnTo>
                      <a:pt x="4" y="29"/>
                    </a:lnTo>
                    <a:lnTo>
                      <a:pt x="6" y="28"/>
                    </a:lnTo>
                    <a:lnTo>
                      <a:pt x="6" y="28"/>
                    </a:lnTo>
                    <a:lnTo>
                      <a:pt x="7" y="30"/>
                    </a:lnTo>
                    <a:lnTo>
                      <a:pt x="8" y="30"/>
                    </a:lnTo>
                    <a:lnTo>
                      <a:pt x="10" y="28"/>
                    </a:lnTo>
                    <a:lnTo>
                      <a:pt x="10" y="28"/>
                    </a:lnTo>
                    <a:lnTo>
                      <a:pt x="12" y="28"/>
                    </a:lnTo>
                    <a:lnTo>
                      <a:pt x="12" y="28"/>
                    </a:lnTo>
                    <a:lnTo>
                      <a:pt x="12" y="26"/>
                    </a:lnTo>
                    <a:lnTo>
                      <a:pt x="12" y="25"/>
                    </a:lnTo>
                    <a:lnTo>
                      <a:pt x="14" y="24"/>
                    </a:lnTo>
                    <a:lnTo>
                      <a:pt x="13" y="24"/>
                    </a:lnTo>
                    <a:lnTo>
                      <a:pt x="10" y="25"/>
                    </a:lnTo>
                    <a:lnTo>
                      <a:pt x="9" y="25"/>
                    </a:lnTo>
                    <a:lnTo>
                      <a:pt x="8" y="24"/>
                    </a:lnTo>
                    <a:lnTo>
                      <a:pt x="7" y="24"/>
                    </a:lnTo>
                    <a:lnTo>
                      <a:pt x="6" y="24"/>
                    </a:lnTo>
                    <a:lnTo>
                      <a:pt x="5" y="23"/>
                    </a:lnTo>
                    <a:lnTo>
                      <a:pt x="4" y="22"/>
                    </a:lnTo>
                    <a:lnTo>
                      <a:pt x="4" y="21"/>
                    </a:lnTo>
                    <a:lnTo>
                      <a:pt x="5" y="20"/>
                    </a:lnTo>
                    <a:lnTo>
                      <a:pt x="5" y="19"/>
                    </a:lnTo>
                    <a:lnTo>
                      <a:pt x="4" y="18"/>
                    </a:lnTo>
                    <a:lnTo>
                      <a:pt x="4" y="18"/>
                    </a:lnTo>
                    <a:lnTo>
                      <a:pt x="5" y="17"/>
                    </a:lnTo>
                    <a:lnTo>
                      <a:pt x="6" y="17"/>
                    </a:lnTo>
                    <a:lnTo>
                      <a:pt x="7" y="17"/>
                    </a:lnTo>
                    <a:lnTo>
                      <a:pt x="8" y="17"/>
                    </a:lnTo>
                    <a:lnTo>
                      <a:pt x="9" y="17"/>
                    </a:lnTo>
                    <a:lnTo>
                      <a:pt x="10" y="17"/>
                    </a:lnTo>
                    <a:lnTo>
                      <a:pt x="11" y="17"/>
                    </a:lnTo>
                    <a:lnTo>
                      <a:pt x="11" y="18"/>
                    </a:lnTo>
                    <a:lnTo>
                      <a:pt x="12" y="20"/>
                    </a:lnTo>
                    <a:lnTo>
                      <a:pt x="13" y="20"/>
                    </a:lnTo>
                    <a:lnTo>
                      <a:pt x="14" y="19"/>
                    </a:lnTo>
                    <a:lnTo>
                      <a:pt x="15" y="18"/>
                    </a:lnTo>
                    <a:lnTo>
                      <a:pt x="14" y="18"/>
                    </a:lnTo>
                    <a:lnTo>
                      <a:pt x="14" y="16"/>
                    </a:lnTo>
                    <a:lnTo>
                      <a:pt x="11" y="15"/>
                    </a:lnTo>
                    <a:lnTo>
                      <a:pt x="11" y="13"/>
                    </a:lnTo>
                    <a:lnTo>
                      <a:pt x="10" y="11"/>
                    </a:lnTo>
                    <a:lnTo>
                      <a:pt x="9" y="9"/>
                    </a:lnTo>
                    <a:lnTo>
                      <a:pt x="10" y="8"/>
                    </a:lnTo>
                    <a:lnTo>
                      <a:pt x="12" y="8"/>
                    </a:lnTo>
                    <a:lnTo>
                      <a:pt x="14" y="7"/>
                    </a:lnTo>
                    <a:lnTo>
                      <a:pt x="15" y="4"/>
                    </a:lnTo>
                    <a:lnTo>
                      <a:pt x="17" y="3"/>
                    </a:lnTo>
                    <a:lnTo>
                      <a:pt x="19" y="2"/>
                    </a:lnTo>
                    <a:lnTo>
                      <a:pt x="20" y="1"/>
                    </a:lnTo>
                    <a:lnTo>
                      <a:pt x="21" y="2"/>
                    </a:lnTo>
                    <a:lnTo>
                      <a:pt x="23" y="0"/>
                    </a:lnTo>
                    <a:lnTo>
                      <a:pt x="24" y="2"/>
                    </a:lnTo>
                    <a:lnTo>
                      <a:pt x="27" y="2"/>
                    </a:lnTo>
                    <a:lnTo>
                      <a:pt x="28" y="3"/>
                    </a:lnTo>
                    <a:lnTo>
                      <a:pt x="28" y="4"/>
                    </a:lnTo>
                    <a:lnTo>
                      <a:pt x="31" y="4"/>
                    </a:lnTo>
                    <a:lnTo>
                      <a:pt x="33" y="4"/>
                    </a:lnTo>
                    <a:lnTo>
                      <a:pt x="34" y="4"/>
                    </a:lnTo>
                    <a:lnTo>
                      <a:pt x="35" y="4"/>
                    </a:lnTo>
                    <a:lnTo>
                      <a:pt x="36" y="3"/>
                    </a:lnTo>
                    <a:lnTo>
                      <a:pt x="37" y="3"/>
                    </a:lnTo>
                    <a:lnTo>
                      <a:pt x="39" y="4"/>
                    </a:lnTo>
                    <a:lnTo>
                      <a:pt x="40" y="4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7" name="AutoShape 156"/>
              <cdr:cNvSpPr>
                <a:spLocks/>
              </cdr:cNvSpPr>
            </cdr:nvSpPr>
            <cdr:spPr>
              <a:xfrm>
                <a:off x="251905" y="954468"/>
                <a:ext cx="138707" cy="36789"/>
              </a:xfrm>
              <a:custGeom>
                <a:pathLst>
                  <a:path h="4" w="14">
                    <a:moveTo>
                      <a:pt x="14" y="1"/>
                    </a:moveTo>
                    <a:lnTo>
                      <a:pt x="12" y="0"/>
                    </a:lnTo>
                    <a:lnTo>
                      <a:pt x="11" y="1"/>
                    </a:lnTo>
                    <a:lnTo>
                      <a:pt x="10" y="0"/>
                    </a:lnTo>
                    <a:lnTo>
                      <a:pt x="9" y="1"/>
                    </a:lnTo>
                    <a:lnTo>
                      <a:pt x="7" y="2"/>
                    </a:lnTo>
                    <a:lnTo>
                      <a:pt x="5" y="2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2" y="3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9" y="3"/>
                    </a:lnTo>
                    <a:lnTo>
                      <a:pt x="11" y="3"/>
                    </a:lnTo>
                    <a:lnTo>
                      <a:pt x="11" y="3"/>
                    </a:lnTo>
                    <a:lnTo>
                      <a:pt x="13" y="3"/>
                    </a:lnTo>
                    <a:lnTo>
                      <a:pt x="14" y="2"/>
                    </a:lnTo>
                    <a:lnTo>
                      <a:pt x="14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8" name="AutoShape 157"/>
              <cdr:cNvSpPr>
                <a:spLocks/>
              </cdr:cNvSpPr>
            </cdr:nvSpPr>
            <cdr:spPr>
              <a:xfrm>
                <a:off x="570771" y="890761"/>
                <a:ext cx="58990" cy="63707"/>
              </a:xfrm>
              <a:custGeom>
                <a:pathLst>
                  <a:path h="7" w="6">
                    <a:moveTo>
                      <a:pt x="4" y="0"/>
                    </a:moveTo>
                    <a:lnTo>
                      <a:pt x="3" y="1"/>
                    </a:lnTo>
                    <a:lnTo>
                      <a:pt x="3" y="3"/>
                    </a:lnTo>
                    <a:lnTo>
                      <a:pt x="1" y="4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5" y="5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59" name="AutoShape 158"/>
              <cdr:cNvSpPr>
                <a:spLocks/>
              </cdr:cNvSpPr>
            </cdr:nvSpPr>
            <cdr:spPr>
              <a:xfrm>
                <a:off x="279008" y="783984"/>
                <a:ext cx="49424" cy="26919"/>
              </a:xfrm>
              <a:custGeom>
                <a:pathLst>
                  <a:path h="3" w="5">
                    <a:moveTo>
                      <a:pt x="1" y="0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3" y="3"/>
                    </a:lnTo>
                    <a:lnTo>
                      <a:pt x="4" y="3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0" name="AutoShape 159"/>
              <cdr:cNvSpPr>
                <a:spLocks/>
              </cdr:cNvSpPr>
            </cdr:nvSpPr>
            <cdr:spPr>
              <a:xfrm>
                <a:off x="288574" y="655673"/>
                <a:ext cx="39858" cy="37686"/>
              </a:xfrm>
              <a:custGeom>
                <a:pathLst>
                  <a:path h="4" w="4">
                    <a:moveTo>
                      <a:pt x="0" y="0"/>
                    </a:moveTo>
                    <a:lnTo>
                      <a:pt x="0" y="1"/>
                    </a:ln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4"/>
                    </a:lnTo>
                    <a:lnTo>
                      <a:pt x="4" y="3"/>
                    </a:lnTo>
                    <a:lnTo>
                      <a:pt x="3" y="2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1" name="AutoShape 160"/>
              <cdr:cNvSpPr>
                <a:spLocks/>
              </cdr:cNvSpPr>
            </cdr:nvSpPr>
            <cdr:spPr>
              <a:xfrm>
                <a:off x="129141" y="981387"/>
                <a:ext cx="60585" cy="18843"/>
              </a:xfrm>
              <a:custGeom>
                <a:pathLst>
                  <a:path h="2" w="6">
                    <a:moveTo>
                      <a:pt x="0" y="1"/>
                    </a:moveTo>
                    <a:lnTo>
                      <a:pt x="1" y="1"/>
                    </a:lnTo>
                    <a:lnTo>
                      <a:pt x="1" y="2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6" y="1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5" y="0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4DCAD"/>
              </a:solidFill>
              <a:ln w="0" cmpd="sng">
                <a:solidFill>
                  <a:srgbClr val="737170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2" name="AutoShape 161"/>
              <cdr:cNvSpPr>
                <a:spLocks/>
              </cdr:cNvSpPr>
            </cdr:nvSpPr>
            <cdr:spPr>
              <a:xfrm>
                <a:off x="562800" y="601836"/>
                <a:ext cx="207263" cy="101393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AK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3" name="AutoShape 162"/>
              <cdr:cNvSpPr>
                <a:spLocks/>
              </cdr:cNvSpPr>
            </cdr:nvSpPr>
            <cdr:spPr>
              <a:xfrm>
                <a:off x="389017" y="698742"/>
                <a:ext cx="454385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64" name="AutoShape 163"/>
              <cdr:cNvSpPr>
                <a:spLocks/>
              </cdr:cNvSpPr>
            </cdr:nvSpPr>
            <cdr:spPr>
              <a:xfrm>
                <a:off x="0" y="412509"/>
                <a:ext cx="1235609" cy="632585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5" name="AutoShape 164"/>
              <cdr:cNvSpPr>
                <a:spLocks/>
              </cdr:cNvSpPr>
            </cdr:nvSpPr>
            <cdr:spPr>
              <a:xfrm>
                <a:off x="640922" y="3187807"/>
                <a:ext cx="129141" cy="162408"/>
              </a:xfrm>
              <a:custGeom>
                <a:pathLst>
                  <a:path h="18" w="13">
                    <a:moveTo>
                      <a:pt x="1" y="1"/>
                    </a:moveTo>
                    <a:lnTo>
                      <a:pt x="2" y="3"/>
                    </a:lnTo>
                    <a:lnTo>
                      <a:pt x="2" y="5"/>
                    </a:lnTo>
                    <a:lnTo>
                      <a:pt x="0" y="5"/>
                    </a:lnTo>
                    <a:lnTo>
                      <a:pt x="0" y="7"/>
                    </a:lnTo>
                    <a:lnTo>
                      <a:pt x="0" y="8"/>
                    </a:lnTo>
                    <a:lnTo>
                      <a:pt x="1" y="9"/>
                    </a:lnTo>
                    <a:lnTo>
                      <a:pt x="1" y="10"/>
                    </a:lnTo>
                    <a:lnTo>
                      <a:pt x="0" y="14"/>
                    </a:lnTo>
                    <a:lnTo>
                      <a:pt x="0" y="15"/>
                    </a:lnTo>
                    <a:lnTo>
                      <a:pt x="3" y="16"/>
                    </a:lnTo>
                    <a:lnTo>
                      <a:pt x="5" y="18"/>
                    </a:lnTo>
                    <a:lnTo>
                      <a:pt x="5" y="16"/>
                    </a:lnTo>
                    <a:lnTo>
                      <a:pt x="8" y="14"/>
                    </a:lnTo>
                    <a:lnTo>
                      <a:pt x="12" y="11"/>
                    </a:lnTo>
                    <a:lnTo>
                      <a:pt x="13" y="10"/>
                    </a:lnTo>
                    <a:lnTo>
                      <a:pt x="13" y="9"/>
                    </a:lnTo>
                    <a:lnTo>
                      <a:pt x="12" y="7"/>
                    </a:lnTo>
                    <a:lnTo>
                      <a:pt x="11" y="6"/>
                    </a:lnTo>
                    <a:lnTo>
                      <a:pt x="11" y="5"/>
                    </a:lnTo>
                    <a:lnTo>
                      <a:pt x="9" y="3"/>
                    </a:lnTo>
                    <a:lnTo>
                      <a:pt x="6" y="1"/>
                    </a:lnTo>
                    <a:lnTo>
                      <a:pt x="2" y="0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6" name="AutoShape 165"/>
              <cdr:cNvSpPr>
                <a:spLocks/>
              </cdr:cNvSpPr>
            </cdr:nvSpPr>
            <cdr:spPr>
              <a:xfrm>
                <a:off x="559611" y="3107949"/>
                <a:ext cx="81311" cy="53837"/>
              </a:xfrm>
              <a:custGeom>
                <a:pathLst>
                  <a:path h="6" w="8">
                    <a:moveTo>
                      <a:pt x="0" y="2"/>
                    </a:moveTo>
                    <a:lnTo>
                      <a:pt x="2" y="2"/>
                    </a:lnTo>
                    <a:lnTo>
                      <a:pt x="2" y="3"/>
                    </a:lnTo>
                    <a:lnTo>
                      <a:pt x="3" y="5"/>
                    </a:lnTo>
                    <a:lnTo>
                      <a:pt x="4" y="6"/>
                    </a:lnTo>
                    <a:lnTo>
                      <a:pt x="7" y="4"/>
                    </a:lnTo>
                    <a:lnTo>
                      <a:pt x="7" y="4"/>
                    </a:lnTo>
                    <a:lnTo>
                      <a:pt x="8" y="3"/>
                    </a:lnTo>
                    <a:lnTo>
                      <a:pt x="5" y="1"/>
                    </a:lnTo>
                    <a:lnTo>
                      <a:pt x="4" y="1"/>
                    </a:lnTo>
                    <a:lnTo>
                      <a:pt x="2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7" name="AutoShape 166"/>
              <cdr:cNvSpPr>
                <a:spLocks/>
              </cdr:cNvSpPr>
            </cdr:nvSpPr>
            <cdr:spPr>
              <a:xfrm>
                <a:off x="559611" y="3160888"/>
                <a:ext cx="19132" cy="18843"/>
              </a:xfrm>
              <a:custGeom>
                <a:pathLst>
                  <a:path h="2" w="2">
                    <a:moveTo>
                      <a:pt x="2" y="0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8" name="AutoShape 167"/>
              <cdr:cNvSpPr>
                <a:spLocks/>
              </cdr:cNvSpPr>
            </cdr:nvSpPr>
            <cdr:spPr>
              <a:xfrm>
                <a:off x="510187" y="3116024"/>
                <a:ext cx="30292" cy="26919"/>
              </a:xfrm>
              <a:custGeom>
                <a:pathLst>
                  <a:path h="3" w="3">
                    <a:moveTo>
                      <a:pt x="0" y="1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69" name="AutoShape 168"/>
              <cdr:cNvSpPr>
                <a:spLocks/>
              </cdr:cNvSpPr>
            </cdr:nvSpPr>
            <cdr:spPr>
              <a:xfrm>
                <a:off x="470328" y="3090003"/>
                <a:ext cx="89283" cy="26021"/>
              </a:xfrm>
              <a:custGeom>
                <a:pathLst>
                  <a:path h="3" w="9">
                    <a:moveTo>
                      <a:pt x="2" y="1"/>
                    </a:moveTo>
                    <a:lnTo>
                      <a:pt x="1" y="1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2"/>
                    </a:lnTo>
                    <a:lnTo>
                      <a:pt x="5" y="2"/>
                    </a:lnTo>
                    <a:lnTo>
                      <a:pt x="7" y="2"/>
                    </a:lnTo>
                    <a:lnTo>
                      <a:pt x="8" y="1"/>
                    </a:lnTo>
                    <a:lnTo>
                      <a:pt x="9" y="1"/>
                    </a:lnTo>
                    <a:lnTo>
                      <a:pt x="8" y="0"/>
                    </a:lnTo>
                    <a:lnTo>
                      <a:pt x="5" y="0"/>
                    </a:lnTo>
                    <a:lnTo>
                      <a:pt x="4" y="1"/>
                    </a:lnTo>
                    <a:lnTo>
                      <a:pt x="3" y="1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0" name="AutoShape 169"/>
              <cdr:cNvSpPr>
                <a:spLocks/>
              </cdr:cNvSpPr>
            </cdr:nvSpPr>
            <cdr:spPr>
              <a:xfrm>
                <a:off x="369885" y="3041550"/>
                <a:ext cx="70151" cy="48453"/>
              </a:xfrm>
              <a:custGeom>
                <a:pathLst>
                  <a:path h="5" w="7">
                    <a:moveTo>
                      <a:pt x="3" y="0"/>
                    </a:moveTo>
                    <a:lnTo>
                      <a:pt x="3" y="0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1" y="4"/>
                    </a:lnTo>
                    <a:lnTo>
                      <a:pt x="2" y="5"/>
                    </a:lnTo>
                    <a:lnTo>
                      <a:pt x="3" y="5"/>
                    </a:lnTo>
                    <a:lnTo>
                      <a:pt x="4" y="4"/>
                    </a:lnTo>
                    <a:lnTo>
                      <a:pt x="4" y="4"/>
                    </a:lnTo>
                    <a:lnTo>
                      <a:pt x="5" y="5"/>
                    </a:lnTo>
                    <a:lnTo>
                      <a:pt x="6" y="4"/>
                    </a:lnTo>
                    <a:lnTo>
                      <a:pt x="6" y="4"/>
                    </a:lnTo>
                    <a:lnTo>
                      <a:pt x="7" y="4"/>
                    </a:lnTo>
                    <a:lnTo>
                      <a:pt x="6" y="3"/>
                    </a:lnTo>
                    <a:lnTo>
                      <a:pt x="5" y="2"/>
                    </a:lnTo>
                    <a:lnTo>
                      <a:pt x="4" y="0"/>
                    </a:lnTo>
                    <a:lnTo>
                      <a:pt x="4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B5E07D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1" name="AutoShape 170"/>
              <cdr:cNvSpPr>
                <a:spLocks/>
              </cdr:cNvSpPr>
            </cdr:nvSpPr>
            <cdr:spPr>
              <a:xfrm>
                <a:off x="197697" y="2991302"/>
                <a:ext cx="62179" cy="42172"/>
              </a:xfrm>
              <a:custGeom>
                <a:pathLst>
                  <a:path h="5" w="6">
                    <a:moveTo>
                      <a:pt x="0" y="2"/>
                    </a:moveTo>
                    <a:lnTo>
                      <a:pt x="0" y="4"/>
                    </a:lnTo>
                    <a:lnTo>
                      <a:pt x="0" y="4"/>
                    </a:lnTo>
                    <a:lnTo>
                      <a:pt x="2" y="4"/>
                    </a:lnTo>
                    <a:lnTo>
                      <a:pt x="2" y="5"/>
                    </a:lnTo>
                    <a:lnTo>
                      <a:pt x="4" y="5"/>
                    </a:lnTo>
                    <a:lnTo>
                      <a:pt x="5" y="5"/>
                    </a:lnTo>
                    <a:lnTo>
                      <a:pt x="5" y="4"/>
                    </a:lnTo>
                    <a:lnTo>
                      <a:pt x="6" y="2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0" y="1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2" name="AutoShape 171"/>
              <cdr:cNvSpPr>
                <a:spLocks/>
              </cdr:cNvSpPr>
            </cdr:nvSpPr>
            <cdr:spPr>
              <a:xfrm>
                <a:off x="138707" y="3023604"/>
                <a:ext cx="41453" cy="28713"/>
              </a:xfrm>
              <a:custGeom>
                <a:pathLst>
                  <a:path h="3" w="4">
                    <a:moveTo>
                      <a:pt x="2" y="1"/>
                    </a:moveTo>
                    <a:lnTo>
                      <a:pt x="0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1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3" name="AutoShape 172"/>
              <cdr:cNvSpPr>
                <a:spLocks/>
              </cdr:cNvSpPr>
            </cdr:nvSpPr>
            <cdr:spPr>
              <a:xfrm>
                <a:off x="100443" y="3063084"/>
                <a:ext cx="17538" cy="5384"/>
              </a:xfrm>
              <a:custGeom>
                <a:pathLst>
                  <a:path h="1" w="2">
                    <a:moveTo>
                      <a:pt x="1" y="0"/>
                    </a:moveTo>
                    <a:lnTo>
                      <a:pt x="0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B5DEAE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4" name="AutoShape 173"/>
              <cdr:cNvSpPr>
                <a:spLocks/>
              </cdr:cNvSpPr>
            </cdr:nvSpPr>
            <cdr:spPr>
              <a:xfrm>
                <a:off x="192914" y="3241644"/>
                <a:ext cx="111603" cy="122031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HI
</a:t>
                </a:r>
              </a:p>
            </cdr:txBody>
          </cdr:sp>
          <cdr:sp>
            <cdr:nvSpPr>
              <cdr:cNvPr id="175" name="AutoShape 174"/>
              <cdr:cNvSpPr>
                <a:spLocks/>
              </cdr:cNvSpPr>
            </cdr:nvSpPr>
            <cdr:spPr>
              <a:xfrm flipH="1">
                <a:off x="309301" y="3305351"/>
                <a:ext cx="290169" cy="0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6" name="AutoShape 175"/>
              <cdr:cNvSpPr>
                <a:spLocks/>
              </cdr:cNvSpPr>
            </cdr:nvSpPr>
            <cdr:spPr>
              <a:xfrm>
                <a:off x="19132" y="2942848"/>
                <a:ext cx="817893" cy="506068"/>
              </a:xfrm>
              <a:prstGeom prst="rect">
                <a:avLst/>
              </a:prstGeom>
              <a:noFill/>
              <a:ln w="0" cmpd="sng">
                <a:solidFill>
                  <a:srgbClr val="25201F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77" name="AutoShape 176"/>
              <cdr:cNvSpPr>
                <a:spLocks/>
              </cdr:cNvSpPr>
            </cdr:nvSpPr>
            <cdr:spPr>
              <a:xfrm>
                <a:off x="192914" y="3134867"/>
                <a:ext cx="457574" cy="152538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Pacific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dr:txBody>
          </cdr:sp>
          <cdr:sp>
            <cdr:nvSpPr>
              <cdr:cNvPr id="178" name="AutoShape 177"/>
              <cdr:cNvSpPr>
                <a:spLocks/>
              </cdr:cNvSpPr>
            </cdr:nvSpPr>
            <cdr:spPr>
              <a:xfrm>
                <a:off x="1522589" y="973311"/>
                <a:ext cx="538885" cy="16599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WEST
</a:t>
                </a:r>
              </a:p>
            </cdr:txBody>
          </cdr:sp>
          <cdr:sp>
            <cdr:nvSpPr>
              <cdr:cNvPr id="179" name="AutoShape 178"/>
              <cdr:cNvSpPr>
                <a:spLocks/>
              </cdr:cNvSpPr>
            </cdr:nvSpPr>
            <cdr:spPr>
              <a:xfrm>
                <a:off x="3268384" y="1010997"/>
                <a:ext cx="766875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MIDWEST
</a:t>
                </a:r>
              </a:p>
            </cdr:txBody>
          </cdr:sp>
          <cdr:sp>
            <cdr:nvSpPr>
              <cdr:cNvPr id="180" name="AutoShape 179"/>
              <cdr:cNvSpPr>
                <a:spLocks/>
              </cdr:cNvSpPr>
            </cdr:nvSpPr>
            <cdr:spPr>
              <a:xfrm>
                <a:off x="4341371" y="1050478"/>
                <a:ext cx="1021968" cy="2009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NORTHEAST
</a:t>
                </a:r>
              </a:p>
            </cdr:txBody>
          </cdr:sp>
          <cdr:sp>
            <cdr:nvSpPr>
              <cdr:cNvPr id="181" name="AutoShape 180"/>
              <cdr:cNvSpPr>
                <a:spLocks/>
              </cdr:cNvSpPr>
            </cdr:nvSpPr>
            <cdr:spPr>
              <a:xfrm>
                <a:off x="3703637" y="3754890"/>
                <a:ext cx="715856" cy="190224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SOUTH
</a:t>
                </a:r>
              </a:p>
            </cdr:txBody>
          </cdr:sp>
          <cdr:sp>
            <cdr:nvSpPr>
              <cdr:cNvPr id="182" name="AutoShape 181"/>
              <cdr:cNvSpPr>
                <a:spLocks/>
              </cdr:cNvSpPr>
            </cdr:nvSpPr>
            <cdr:spPr>
              <a:xfrm>
                <a:off x="5755545" y="2976048"/>
                <a:ext cx="530913" cy="16779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REGION
</a:t>
                </a:r>
              </a:p>
            </cdr:txBody>
          </cdr:sp>
          <cdr:sp>
            <cdr:nvSpPr>
              <cdr:cNvPr id="183" name="AutoShape 182"/>
              <cdr:cNvSpPr>
                <a:spLocks/>
              </cdr:cNvSpPr>
            </cdr:nvSpPr>
            <cdr:spPr>
              <a:xfrm>
                <a:off x="5476536" y="3226390"/>
                <a:ext cx="235961" cy="37686"/>
              </a:xfrm>
              <a:prstGeom prst="rect">
                <a:avLst/>
              </a:prstGeom>
              <a:solidFill>
                <a:srgbClr val="3D3937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4" name="AutoShape 183"/>
              <cdr:cNvSpPr>
                <a:spLocks/>
              </cdr:cNvSpPr>
            </cdr:nvSpPr>
            <cdr:spPr>
              <a:xfrm>
                <a:off x="5755545" y="3185115"/>
                <a:ext cx="621790" cy="146257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Division
</a:t>
                </a:r>
              </a:p>
            </cdr:txBody>
          </cdr:sp>
          <cdr:sp>
            <cdr:nvSpPr>
              <cdr:cNvPr id="185" name="AutoShape 184"/>
              <cdr:cNvSpPr>
                <a:spLocks/>
              </cdr:cNvSpPr>
            </cdr:nvSpPr>
            <cdr:spPr>
              <a:xfrm>
                <a:off x="5486102" y="3430073"/>
                <a:ext cx="226395" cy="9870"/>
              </a:xfrm>
              <a:prstGeom prst="rect">
                <a:avLst/>
              </a:prstGeom>
              <a:solidFill>
                <a:srgbClr val="25201F"/>
              </a:solidFill>
              <a:ln w="9525" cmpd="sng">
                <a:noFill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86" name="AutoShape 185"/>
              <cdr:cNvSpPr>
                <a:spLocks/>
              </cdr:cNvSpPr>
            </cdr:nvSpPr>
            <cdr:spPr>
              <a:xfrm>
                <a:off x="5476536" y="2776851"/>
                <a:ext cx="715856" cy="187532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LEGEND
</a:t>
                </a:r>
              </a:p>
            </cdr:txBody>
          </cdr:sp>
          <cdr:sp>
            <cdr:nvSpPr>
              <cdr:cNvPr id="187" name="AutoShape 186"/>
              <cdr:cNvSpPr>
                <a:spLocks/>
              </cdr:cNvSpPr>
            </cdr:nvSpPr>
            <cdr:spPr>
              <a:xfrm>
                <a:off x="5755545" y="3365469"/>
                <a:ext cx="366697" cy="155230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State
</a:t>
                </a:r>
              </a:p>
            </cdr:txBody>
          </cdr:sp>
        </cdr:grpSp>
      </cdr:grpSp>
      <cdr:grpSp>
        <cdr:nvGrpSpPr>
          <cdr:cNvPr id="188" name="Group 187"/>
          <cdr:cNvGrpSpPr>
            <a:grpSpLocks/>
          </cdr:cNvGrpSpPr>
        </cdr:nvGrpSpPr>
        <cdr:grpSpPr>
          <a:xfrm>
            <a:off x="5455809" y="2952012"/>
            <a:ext cx="263965" cy="207087"/>
            <a:chOff x="0" y="0"/>
            <a:chExt cx="1808881" cy="1190899"/>
          </a:xfrm>
          <a:solidFill>
            <a:srgbClr val="FFFFFF"/>
          </a:solidFill>
        </cdr:grpSpPr>
        <cdr:sp>
          <cdr:nvSpPr>
            <cdr:cNvPr id="189" name="AutoShape 188"/>
            <cdr:cNvSpPr>
              <a:spLocks/>
            </cdr:cNvSpPr>
          </cdr:nvSpPr>
          <cdr:spPr>
            <a:xfrm>
              <a:off x="446794" y="0"/>
              <a:ext cx="805856" cy="372156"/>
            </a:xfrm>
            <a:custGeom>
              <a:pathLst>
                <a:path h="41" w="81">
                  <a:moveTo>
                    <a:pt x="1" y="0"/>
                  </a:moveTo>
                  <a:lnTo>
                    <a:pt x="24" y="1"/>
                  </a:lnTo>
                  <a:lnTo>
                    <a:pt x="49" y="1"/>
                  </a:lnTo>
                  <a:lnTo>
                    <a:pt x="75" y="2"/>
                  </a:lnTo>
                  <a:lnTo>
                    <a:pt x="77" y="2"/>
                  </a:lnTo>
                  <a:lnTo>
                    <a:pt x="77" y="6"/>
                  </a:lnTo>
                  <a:lnTo>
                    <a:pt x="80" y="14"/>
                  </a:lnTo>
                  <a:lnTo>
                    <a:pt x="81" y="41"/>
                  </a:lnTo>
                  <a:lnTo>
                    <a:pt x="80" y="41"/>
                  </a:lnTo>
                  <a:lnTo>
                    <a:pt x="79" y="40"/>
                  </a:lnTo>
                  <a:lnTo>
                    <a:pt x="78" y="40"/>
                  </a:lnTo>
                  <a:lnTo>
                    <a:pt x="77" y="40"/>
                  </a:lnTo>
                  <a:lnTo>
                    <a:pt x="76" y="39"/>
                  </a:lnTo>
                  <a:lnTo>
                    <a:pt x="74" y="39"/>
                  </a:lnTo>
                  <a:lnTo>
                    <a:pt x="73" y="38"/>
                  </a:lnTo>
                  <a:lnTo>
                    <a:pt x="72" y="38"/>
                  </a:lnTo>
                  <a:lnTo>
                    <a:pt x="71" y="38"/>
                  </a:lnTo>
                  <a:lnTo>
                    <a:pt x="70" y="38"/>
                  </a:lnTo>
                  <a:lnTo>
                    <a:pt x="69" y="38"/>
                  </a:lnTo>
                  <a:lnTo>
                    <a:pt x="68" y="38"/>
                  </a:lnTo>
                  <a:lnTo>
                    <a:pt x="68" y="37"/>
                  </a:lnTo>
                  <a:lnTo>
                    <a:pt x="67" y="38"/>
                  </a:lnTo>
                  <a:lnTo>
                    <a:pt x="66" y="38"/>
                  </a:lnTo>
                  <a:lnTo>
                    <a:pt x="65" y="39"/>
                  </a:lnTo>
                  <a:lnTo>
                    <a:pt x="64" y="39"/>
                  </a:lnTo>
                  <a:lnTo>
                    <a:pt x="64" y="39"/>
                  </a:lnTo>
                  <a:lnTo>
                    <a:pt x="64" y="40"/>
                  </a:lnTo>
                  <a:lnTo>
                    <a:pt x="63" y="40"/>
                  </a:lnTo>
                  <a:lnTo>
                    <a:pt x="62" y="40"/>
                  </a:lnTo>
                  <a:lnTo>
                    <a:pt x="62" y="40"/>
                  </a:lnTo>
                  <a:lnTo>
                    <a:pt x="61" y="40"/>
                  </a:lnTo>
                  <a:lnTo>
                    <a:pt x="61" y="41"/>
                  </a:lnTo>
                  <a:lnTo>
                    <a:pt x="60" y="41"/>
                  </a:lnTo>
                  <a:lnTo>
                    <a:pt x="60" y="40"/>
                  </a:lnTo>
                  <a:lnTo>
                    <a:pt x="59" y="40"/>
                  </a:lnTo>
                  <a:lnTo>
                    <a:pt x="59" y="39"/>
                  </a:lnTo>
                  <a:lnTo>
                    <a:pt x="59" y="39"/>
                  </a:lnTo>
                  <a:lnTo>
                    <a:pt x="59" y="38"/>
                  </a:lnTo>
                  <a:lnTo>
                    <a:pt x="58" y="38"/>
                  </a:lnTo>
                  <a:lnTo>
                    <a:pt x="57" y="38"/>
                  </a:lnTo>
                  <a:lnTo>
                    <a:pt x="56" y="38"/>
                  </a:lnTo>
                  <a:lnTo>
                    <a:pt x="56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5" y="39"/>
                  </a:lnTo>
                  <a:lnTo>
                    <a:pt x="54" y="39"/>
                  </a:lnTo>
                  <a:lnTo>
                    <a:pt x="53" y="39"/>
                  </a:lnTo>
                  <a:lnTo>
                    <a:pt x="53" y="40"/>
                  </a:lnTo>
                  <a:lnTo>
                    <a:pt x="53" y="40"/>
                  </a:lnTo>
                  <a:lnTo>
                    <a:pt x="52" y="41"/>
                  </a:lnTo>
                  <a:lnTo>
                    <a:pt x="52" y="41"/>
                  </a:lnTo>
                  <a:lnTo>
                    <a:pt x="51" y="40"/>
                  </a:lnTo>
                  <a:lnTo>
                    <a:pt x="51" y="39"/>
                  </a:lnTo>
                  <a:lnTo>
                    <a:pt x="51" y="39"/>
                  </a:lnTo>
                  <a:lnTo>
                    <a:pt x="50" y="39"/>
                  </a:lnTo>
                  <a:lnTo>
                    <a:pt x="49" y="39"/>
                  </a:lnTo>
                  <a:lnTo>
                    <a:pt x="49" y="39"/>
                  </a:lnTo>
                  <a:lnTo>
                    <a:pt x="48" y="38"/>
                  </a:lnTo>
                  <a:lnTo>
                    <a:pt x="48" y="38"/>
                  </a:lnTo>
                  <a:lnTo>
                    <a:pt x="47" y="39"/>
                  </a:lnTo>
                  <a:lnTo>
                    <a:pt x="47" y="39"/>
                  </a:lnTo>
                  <a:lnTo>
                    <a:pt x="46" y="39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5" y="38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lnTo>
                    <a:pt x="40" y="37"/>
                  </a:lnTo>
                  <a:lnTo>
                    <a:pt x="40" y="36"/>
                  </a:lnTo>
                  <a:lnTo>
                    <a:pt x="40" y="36"/>
                  </a:lnTo>
                  <a:lnTo>
                    <a:pt x="39" y="36"/>
                  </a:lnTo>
                  <a:lnTo>
                    <a:pt x="39" y="36"/>
                  </a:lnTo>
                  <a:lnTo>
                    <a:pt x="38" y="36"/>
                  </a:lnTo>
                  <a:lnTo>
                    <a:pt x="38" y="36"/>
                  </a:lnTo>
                  <a:lnTo>
                    <a:pt x="37" y="36"/>
                  </a:lnTo>
                  <a:lnTo>
                    <a:pt x="36" y="36"/>
                  </a:lnTo>
                  <a:lnTo>
                    <a:pt x="36" y="36"/>
                  </a:lnTo>
                  <a:lnTo>
                    <a:pt x="35" y="36"/>
                  </a:lnTo>
                  <a:lnTo>
                    <a:pt x="35" y="36"/>
                  </a:lnTo>
                  <a:lnTo>
                    <a:pt x="34" y="36"/>
                  </a:lnTo>
                  <a:lnTo>
                    <a:pt x="34" y="35"/>
                  </a:lnTo>
                  <a:lnTo>
                    <a:pt x="34" y="35"/>
                  </a:lnTo>
                  <a:lnTo>
                    <a:pt x="34" y="34"/>
                  </a:lnTo>
                  <a:lnTo>
                    <a:pt x="33" y="34"/>
                  </a:lnTo>
                  <a:lnTo>
                    <a:pt x="33" y="33"/>
                  </a:lnTo>
                  <a:lnTo>
                    <a:pt x="33" y="33"/>
                  </a:lnTo>
                  <a:lnTo>
                    <a:pt x="32" y="32"/>
                  </a:lnTo>
                  <a:lnTo>
                    <a:pt x="32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2"/>
                  </a:lnTo>
                  <a:lnTo>
                    <a:pt x="31" y="33"/>
                  </a:lnTo>
                  <a:lnTo>
                    <a:pt x="30" y="33"/>
                  </a:lnTo>
                  <a:lnTo>
                    <a:pt x="30" y="32"/>
                  </a:lnTo>
                  <a:lnTo>
                    <a:pt x="30" y="32"/>
                  </a:lnTo>
                  <a:lnTo>
                    <a:pt x="30" y="31"/>
                  </a:lnTo>
                  <a:lnTo>
                    <a:pt x="29" y="31"/>
                  </a:lnTo>
                  <a:lnTo>
                    <a:pt x="28" y="31"/>
                  </a:lnTo>
                  <a:lnTo>
                    <a:pt x="28" y="31"/>
                  </a:lnTo>
                  <a:lnTo>
                    <a:pt x="28" y="8"/>
                  </a:lnTo>
                  <a:lnTo>
                    <a:pt x="11" y="8"/>
                  </a:lnTo>
                  <a:lnTo>
                    <a:pt x="0" y="8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0" name="AutoShape 189"/>
            <cdr:cNvSpPr>
              <a:spLocks/>
            </cdr:cNvSpPr>
          </cdr:nvSpPr>
          <cdr:spPr>
            <a:xfrm>
              <a:off x="0" y="76218"/>
              <a:ext cx="1325458" cy="1114681"/>
            </a:xfrm>
            <a:custGeom>
              <a:pathLst>
                <a:path h="123" w="133">
                  <a:moveTo>
                    <a:pt x="42" y="47"/>
                  </a:moveTo>
                  <a:lnTo>
                    <a:pt x="45" y="0"/>
                  </a:lnTo>
                  <a:lnTo>
                    <a:pt x="56" y="0"/>
                  </a:lnTo>
                  <a:lnTo>
                    <a:pt x="73" y="0"/>
                  </a:lnTo>
                  <a:lnTo>
                    <a:pt x="73" y="23"/>
                  </a:lnTo>
                  <a:lnTo>
                    <a:pt x="73" y="23"/>
                  </a:lnTo>
                  <a:lnTo>
                    <a:pt x="74" y="23"/>
                  </a:lnTo>
                  <a:lnTo>
                    <a:pt x="75" y="24"/>
                  </a:lnTo>
                  <a:lnTo>
                    <a:pt x="76" y="25"/>
                  </a:lnTo>
                  <a:lnTo>
                    <a:pt x="76" y="24"/>
                  </a:lnTo>
                  <a:lnTo>
                    <a:pt x="77" y="24"/>
                  </a:lnTo>
                  <a:lnTo>
                    <a:pt x="78" y="25"/>
                  </a:lnTo>
                  <a:lnTo>
                    <a:pt x="79" y="26"/>
                  </a:lnTo>
                  <a:lnTo>
                    <a:pt x="79" y="27"/>
                  </a:lnTo>
                  <a:lnTo>
                    <a:pt x="80" y="28"/>
                  </a:lnTo>
                  <a:lnTo>
                    <a:pt x="80" y="28"/>
                  </a:lnTo>
                  <a:lnTo>
                    <a:pt x="81" y="28"/>
                  </a:lnTo>
                  <a:lnTo>
                    <a:pt x="83" y="28"/>
                  </a:lnTo>
                  <a:lnTo>
                    <a:pt x="84" y="28"/>
                  </a:lnTo>
                  <a:lnTo>
                    <a:pt x="85" y="28"/>
                  </a:lnTo>
                  <a:lnTo>
                    <a:pt x="85" y="29"/>
                  </a:lnTo>
                  <a:lnTo>
                    <a:pt x="86" y="29"/>
                  </a:lnTo>
                  <a:lnTo>
                    <a:pt x="87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89" y="29"/>
                  </a:lnTo>
                  <a:lnTo>
                    <a:pt x="90" y="30"/>
                  </a:lnTo>
                  <a:lnTo>
                    <a:pt x="91" y="31"/>
                  </a:lnTo>
                  <a:lnTo>
                    <a:pt x="93" y="30"/>
                  </a:lnTo>
                  <a:lnTo>
                    <a:pt x="94" y="31"/>
                  </a:lnTo>
                  <a:lnTo>
                    <a:pt x="94" y="31"/>
                  </a:lnTo>
                  <a:lnTo>
                    <a:pt x="95" y="31"/>
                  </a:lnTo>
                  <a:lnTo>
                    <a:pt x="96" y="32"/>
                  </a:lnTo>
                  <a:lnTo>
                    <a:pt x="97" y="33"/>
                  </a:lnTo>
                  <a:lnTo>
                    <a:pt x="97" y="33"/>
                  </a:lnTo>
                  <a:lnTo>
                    <a:pt x="98" y="32"/>
                  </a:lnTo>
                  <a:lnTo>
                    <a:pt x="98" y="31"/>
                  </a:lnTo>
                  <a:lnTo>
                    <a:pt x="99" y="31"/>
                  </a:lnTo>
                  <a:lnTo>
                    <a:pt x="100" y="31"/>
                  </a:lnTo>
                  <a:lnTo>
                    <a:pt x="100" y="31"/>
                  </a:lnTo>
                  <a:lnTo>
                    <a:pt x="101" y="30"/>
                  </a:lnTo>
                  <a:lnTo>
                    <a:pt x="102" y="30"/>
                  </a:lnTo>
                  <a:lnTo>
                    <a:pt x="103" y="30"/>
                  </a:lnTo>
                  <a:lnTo>
                    <a:pt x="104" y="30"/>
                  </a:lnTo>
                  <a:lnTo>
                    <a:pt x="104" y="32"/>
                  </a:lnTo>
                  <a:lnTo>
                    <a:pt x="105" y="33"/>
                  </a:lnTo>
                  <a:lnTo>
                    <a:pt x="107" y="32"/>
                  </a:lnTo>
                  <a:lnTo>
                    <a:pt x="108" y="32"/>
                  </a:lnTo>
                  <a:lnTo>
                    <a:pt x="108" y="32"/>
                  </a:lnTo>
                  <a:lnTo>
                    <a:pt x="109" y="31"/>
                  </a:lnTo>
                  <a:lnTo>
                    <a:pt x="110" y="30"/>
                  </a:lnTo>
                  <a:lnTo>
                    <a:pt x="112" y="29"/>
                  </a:lnTo>
                  <a:lnTo>
                    <a:pt x="114" y="30"/>
                  </a:lnTo>
                  <a:lnTo>
                    <a:pt x="116" y="30"/>
                  </a:lnTo>
                  <a:lnTo>
                    <a:pt x="118" y="30"/>
                  </a:lnTo>
                  <a:lnTo>
                    <a:pt x="120" y="31"/>
                  </a:lnTo>
                  <a:lnTo>
                    <a:pt x="123" y="32"/>
                  </a:lnTo>
                  <a:lnTo>
                    <a:pt x="125" y="33"/>
                  </a:lnTo>
                  <a:lnTo>
                    <a:pt x="126" y="33"/>
                  </a:lnTo>
                  <a:lnTo>
                    <a:pt x="127" y="33"/>
                  </a:lnTo>
                  <a:lnTo>
                    <a:pt x="128" y="33"/>
                  </a:lnTo>
                  <a:lnTo>
                    <a:pt x="129" y="56"/>
                  </a:lnTo>
                  <a:lnTo>
                    <a:pt x="130" y="57"/>
                  </a:lnTo>
                  <a:lnTo>
                    <a:pt x="131" y="58"/>
                  </a:lnTo>
                  <a:lnTo>
                    <a:pt x="132" y="59"/>
                  </a:lnTo>
                  <a:lnTo>
                    <a:pt x="133" y="60"/>
                  </a:lnTo>
                  <a:lnTo>
                    <a:pt x="132" y="61"/>
                  </a:lnTo>
                  <a:lnTo>
                    <a:pt x="132" y="61"/>
                  </a:lnTo>
                  <a:lnTo>
                    <a:pt x="133" y="62"/>
                  </a:lnTo>
                  <a:lnTo>
                    <a:pt x="133" y="64"/>
                  </a:lnTo>
                  <a:lnTo>
                    <a:pt x="132" y="66"/>
                  </a:lnTo>
                  <a:lnTo>
                    <a:pt x="131" y="67"/>
                  </a:lnTo>
                  <a:lnTo>
                    <a:pt x="132" y="69"/>
                  </a:lnTo>
                  <a:lnTo>
                    <a:pt x="132" y="70"/>
                  </a:lnTo>
                  <a:lnTo>
                    <a:pt x="132" y="71"/>
                  </a:lnTo>
                  <a:lnTo>
                    <a:pt x="132" y="73"/>
                  </a:lnTo>
                  <a:lnTo>
                    <a:pt x="132" y="74"/>
                  </a:lnTo>
                  <a:lnTo>
                    <a:pt x="132" y="75"/>
                  </a:lnTo>
                  <a:lnTo>
                    <a:pt x="131" y="77"/>
                  </a:lnTo>
                  <a:lnTo>
                    <a:pt x="129" y="77"/>
                  </a:lnTo>
                  <a:lnTo>
                    <a:pt x="123" y="79"/>
                  </a:lnTo>
                  <a:lnTo>
                    <a:pt x="122" y="81"/>
                  </a:lnTo>
                  <a:lnTo>
                    <a:pt x="122" y="81"/>
                  </a:lnTo>
                  <a:lnTo>
                    <a:pt x="122" y="80"/>
                  </a:lnTo>
                  <a:lnTo>
                    <a:pt x="123" y="79"/>
                  </a:lnTo>
                  <a:lnTo>
                    <a:pt x="123" y="78"/>
                  </a:lnTo>
                  <a:lnTo>
                    <a:pt x="122" y="78"/>
                  </a:lnTo>
                  <a:lnTo>
                    <a:pt x="121" y="78"/>
                  </a:lnTo>
                  <a:lnTo>
                    <a:pt x="121" y="76"/>
                  </a:lnTo>
                  <a:lnTo>
                    <a:pt x="120" y="76"/>
                  </a:lnTo>
                  <a:lnTo>
                    <a:pt x="118" y="76"/>
                  </a:lnTo>
                  <a:lnTo>
                    <a:pt x="117" y="78"/>
                  </a:lnTo>
                  <a:lnTo>
                    <a:pt x="117" y="79"/>
                  </a:lnTo>
                  <a:lnTo>
                    <a:pt x="119" y="80"/>
                  </a:lnTo>
                  <a:lnTo>
                    <a:pt x="119" y="80"/>
                  </a:lnTo>
                  <a:lnTo>
                    <a:pt x="119" y="81"/>
                  </a:lnTo>
                  <a:lnTo>
                    <a:pt x="117" y="84"/>
                  </a:lnTo>
                  <a:lnTo>
                    <a:pt x="116" y="87"/>
                  </a:lnTo>
                  <a:lnTo>
                    <a:pt x="115" y="89"/>
                  </a:lnTo>
                  <a:lnTo>
                    <a:pt x="111" y="91"/>
                  </a:lnTo>
                  <a:lnTo>
                    <a:pt x="108" y="93"/>
                  </a:lnTo>
                  <a:lnTo>
                    <a:pt x="110" y="90"/>
                  </a:lnTo>
                  <a:lnTo>
                    <a:pt x="110" y="89"/>
                  </a:lnTo>
                  <a:lnTo>
                    <a:pt x="107" y="89"/>
                  </a:lnTo>
                  <a:lnTo>
                    <a:pt x="106" y="89"/>
                  </a:lnTo>
                  <a:lnTo>
                    <a:pt x="105" y="89"/>
                  </a:lnTo>
                  <a:lnTo>
                    <a:pt x="105" y="88"/>
                  </a:lnTo>
                  <a:lnTo>
                    <a:pt x="105" y="89"/>
                  </a:lnTo>
                  <a:lnTo>
                    <a:pt x="102" y="89"/>
                  </a:lnTo>
                  <a:lnTo>
                    <a:pt x="101" y="88"/>
                  </a:lnTo>
                  <a:lnTo>
                    <a:pt x="100" y="88"/>
                  </a:lnTo>
                  <a:lnTo>
                    <a:pt x="100" y="89"/>
                  </a:lnTo>
                  <a:lnTo>
                    <a:pt x="102" y="90"/>
                  </a:lnTo>
                  <a:lnTo>
                    <a:pt x="103" y="90"/>
                  </a:lnTo>
                  <a:lnTo>
                    <a:pt x="103" y="92"/>
                  </a:lnTo>
                  <a:lnTo>
                    <a:pt x="101" y="94"/>
                  </a:lnTo>
                  <a:lnTo>
                    <a:pt x="101" y="94"/>
                  </a:lnTo>
                  <a:lnTo>
                    <a:pt x="100" y="94"/>
                  </a:lnTo>
                  <a:lnTo>
                    <a:pt x="100" y="93"/>
                  </a:lnTo>
                  <a:lnTo>
                    <a:pt x="99" y="94"/>
                  </a:lnTo>
                  <a:lnTo>
                    <a:pt x="100" y="95"/>
                  </a:lnTo>
                  <a:lnTo>
                    <a:pt x="100" y="96"/>
                  </a:lnTo>
                  <a:lnTo>
                    <a:pt x="98" y="98"/>
                  </a:lnTo>
                  <a:lnTo>
                    <a:pt x="97" y="98"/>
                  </a:lnTo>
                  <a:lnTo>
                    <a:pt x="97" y="97"/>
                  </a:lnTo>
                  <a:lnTo>
                    <a:pt x="97" y="95"/>
                  </a:lnTo>
                  <a:lnTo>
                    <a:pt x="97" y="96"/>
                  </a:lnTo>
                  <a:lnTo>
                    <a:pt x="97" y="97"/>
                  </a:lnTo>
                  <a:lnTo>
                    <a:pt x="94" y="97"/>
                  </a:lnTo>
                  <a:lnTo>
                    <a:pt x="95" y="98"/>
                  </a:lnTo>
                  <a:lnTo>
                    <a:pt x="97" y="98"/>
                  </a:lnTo>
                  <a:lnTo>
                    <a:pt x="96" y="100"/>
                  </a:lnTo>
                  <a:lnTo>
                    <a:pt x="93" y="100"/>
                  </a:lnTo>
                  <a:lnTo>
                    <a:pt x="92" y="100"/>
                  </a:lnTo>
                  <a:lnTo>
                    <a:pt x="93" y="101"/>
                  </a:lnTo>
                  <a:lnTo>
                    <a:pt x="94" y="101"/>
                  </a:lnTo>
                  <a:lnTo>
                    <a:pt x="94" y="102"/>
                  </a:lnTo>
                  <a:lnTo>
                    <a:pt x="95" y="104"/>
                  </a:lnTo>
                  <a:lnTo>
                    <a:pt x="93" y="105"/>
                  </a:lnTo>
                  <a:lnTo>
                    <a:pt x="91" y="105"/>
                  </a:lnTo>
                  <a:lnTo>
                    <a:pt x="91" y="106"/>
                  </a:lnTo>
                  <a:lnTo>
                    <a:pt x="92" y="106"/>
                  </a:lnTo>
                  <a:lnTo>
                    <a:pt x="93" y="109"/>
                  </a:lnTo>
                  <a:lnTo>
                    <a:pt x="93" y="113"/>
                  </a:lnTo>
                  <a:lnTo>
                    <a:pt x="96" y="119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96" y="121"/>
                  </a:lnTo>
                  <a:lnTo>
                    <a:pt x="97" y="122"/>
                  </a:lnTo>
                  <a:lnTo>
                    <a:pt x="97" y="123"/>
                  </a:lnTo>
                  <a:lnTo>
                    <a:pt x="93" y="122"/>
                  </a:lnTo>
                  <a:lnTo>
                    <a:pt x="90" y="120"/>
                  </a:lnTo>
                  <a:lnTo>
                    <a:pt x="88" y="120"/>
                  </a:lnTo>
                  <a:lnTo>
                    <a:pt x="86" y="119"/>
                  </a:lnTo>
                  <a:lnTo>
                    <a:pt x="85" y="119"/>
                  </a:lnTo>
                  <a:lnTo>
                    <a:pt x="83" y="118"/>
                  </a:lnTo>
                  <a:lnTo>
                    <a:pt x="82" y="116"/>
                  </a:lnTo>
                  <a:lnTo>
                    <a:pt x="80" y="116"/>
                  </a:lnTo>
                  <a:lnTo>
                    <a:pt x="78" y="114"/>
                  </a:lnTo>
                  <a:lnTo>
                    <a:pt x="76" y="112"/>
                  </a:lnTo>
                  <a:lnTo>
                    <a:pt x="75" y="110"/>
                  </a:lnTo>
                  <a:lnTo>
                    <a:pt x="74" y="106"/>
                  </a:lnTo>
                  <a:lnTo>
                    <a:pt x="73" y="104"/>
                  </a:lnTo>
                  <a:lnTo>
                    <a:pt x="71" y="102"/>
                  </a:lnTo>
                  <a:lnTo>
                    <a:pt x="69" y="99"/>
                  </a:lnTo>
                  <a:lnTo>
                    <a:pt x="68" y="95"/>
                  </a:lnTo>
                  <a:lnTo>
                    <a:pt x="67" y="93"/>
                  </a:lnTo>
                  <a:lnTo>
                    <a:pt x="64" y="90"/>
                  </a:lnTo>
                  <a:lnTo>
                    <a:pt x="63" y="86"/>
                  </a:lnTo>
                  <a:lnTo>
                    <a:pt x="62" y="83"/>
                  </a:lnTo>
                  <a:lnTo>
                    <a:pt x="61" y="81"/>
                  </a:lnTo>
                  <a:lnTo>
                    <a:pt x="59" y="79"/>
                  </a:lnTo>
                  <a:lnTo>
                    <a:pt x="57" y="78"/>
                  </a:lnTo>
                  <a:lnTo>
                    <a:pt x="55" y="78"/>
                  </a:lnTo>
                  <a:lnTo>
                    <a:pt x="54" y="77"/>
                  </a:lnTo>
                  <a:lnTo>
                    <a:pt x="52" y="76"/>
                  </a:lnTo>
                  <a:lnTo>
                    <a:pt x="49" y="76"/>
                  </a:lnTo>
                  <a:lnTo>
                    <a:pt x="47" y="76"/>
                  </a:lnTo>
                  <a:lnTo>
                    <a:pt x="44" y="75"/>
                  </a:lnTo>
                  <a:lnTo>
                    <a:pt x="43" y="75"/>
                  </a:lnTo>
                  <a:lnTo>
                    <a:pt x="42" y="76"/>
                  </a:lnTo>
                  <a:lnTo>
                    <a:pt x="41" y="79"/>
                  </a:lnTo>
                  <a:lnTo>
                    <a:pt x="40" y="80"/>
                  </a:lnTo>
                  <a:lnTo>
                    <a:pt x="38" y="83"/>
                  </a:lnTo>
                  <a:lnTo>
                    <a:pt x="37" y="84"/>
                  </a:lnTo>
                  <a:lnTo>
                    <a:pt x="36" y="85"/>
                  </a:lnTo>
                  <a:lnTo>
                    <a:pt x="34" y="83"/>
                  </a:lnTo>
                  <a:lnTo>
                    <a:pt x="32" y="82"/>
                  </a:lnTo>
                  <a:lnTo>
                    <a:pt x="31" y="82"/>
                  </a:lnTo>
                  <a:lnTo>
                    <a:pt x="28" y="81"/>
                  </a:lnTo>
                  <a:lnTo>
                    <a:pt x="24" y="80"/>
                  </a:lnTo>
                  <a:lnTo>
                    <a:pt x="17" y="77"/>
                  </a:lnTo>
                  <a:lnTo>
                    <a:pt x="16" y="75"/>
                  </a:lnTo>
                  <a:lnTo>
                    <a:pt x="14" y="72"/>
                  </a:lnTo>
                  <a:lnTo>
                    <a:pt x="13" y="70"/>
                  </a:lnTo>
                  <a:lnTo>
                    <a:pt x="12" y="68"/>
                  </a:lnTo>
                  <a:lnTo>
                    <a:pt x="11" y="64"/>
                  </a:lnTo>
                  <a:lnTo>
                    <a:pt x="9" y="62"/>
                  </a:lnTo>
                  <a:lnTo>
                    <a:pt x="7" y="61"/>
                  </a:lnTo>
                  <a:lnTo>
                    <a:pt x="6" y="58"/>
                  </a:lnTo>
                  <a:lnTo>
                    <a:pt x="4" y="56"/>
                  </a:lnTo>
                  <a:lnTo>
                    <a:pt x="3" y="55"/>
                  </a:lnTo>
                  <a:lnTo>
                    <a:pt x="1" y="52"/>
                  </a:lnTo>
                  <a:lnTo>
                    <a:pt x="0" y="51"/>
                  </a:lnTo>
                  <a:lnTo>
                    <a:pt x="1" y="47"/>
                  </a:lnTo>
                  <a:lnTo>
                    <a:pt x="42" y="47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1" name="AutoShape 190"/>
            <cdr:cNvSpPr>
              <a:spLocks/>
            </cdr:cNvSpPr>
          </cdr:nvSpPr>
          <cdr:spPr>
            <a:xfrm>
              <a:off x="1211498" y="48529"/>
              <a:ext cx="456742" cy="389722"/>
            </a:xfrm>
            <a:custGeom>
              <a:pathLst>
                <a:path h="43" w="45">
                  <a:moveTo>
                    <a:pt x="0" y="1"/>
                  </a:moveTo>
                  <a:lnTo>
                    <a:pt x="30" y="0"/>
                  </a:lnTo>
                  <a:lnTo>
                    <a:pt x="41" y="0"/>
                  </a:lnTo>
                  <a:lnTo>
                    <a:pt x="41" y="1"/>
                  </a:lnTo>
                  <a:lnTo>
                    <a:pt x="41" y="1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3"/>
                  </a:lnTo>
                  <a:lnTo>
                    <a:pt x="41" y="3"/>
                  </a:lnTo>
                  <a:lnTo>
                    <a:pt x="40" y="4"/>
                  </a:lnTo>
                  <a:lnTo>
                    <a:pt x="40" y="5"/>
                  </a:lnTo>
                  <a:lnTo>
                    <a:pt x="40" y="6"/>
                  </a:lnTo>
                  <a:lnTo>
                    <a:pt x="40" y="7"/>
                  </a:lnTo>
                  <a:lnTo>
                    <a:pt x="40" y="7"/>
                  </a:lnTo>
                  <a:lnTo>
                    <a:pt x="41" y="7"/>
                  </a:lnTo>
                  <a:lnTo>
                    <a:pt x="42" y="7"/>
                  </a:lnTo>
                  <a:lnTo>
                    <a:pt x="45" y="6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7"/>
                  </a:lnTo>
                  <a:lnTo>
                    <a:pt x="45" y="8"/>
                  </a:lnTo>
                  <a:lnTo>
                    <a:pt x="45" y="8"/>
                  </a:lnTo>
                  <a:lnTo>
                    <a:pt x="44" y="8"/>
                  </a:lnTo>
                  <a:lnTo>
                    <a:pt x="44" y="8"/>
                  </a:lnTo>
                  <a:lnTo>
                    <a:pt x="44" y="9"/>
                  </a:lnTo>
                  <a:lnTo>
                    <a:pt x="44" y="10"/>
                  </a:lnTo>
                  <a:lnTo>
                    <a:pt x="43" y="10"/>
                  </a:lnTo>
                  <a:lnTo>
                    <a:pt x="43" y="11"/>
                  </a:lnTo>
                  <a:lnTo>
                    <a:pt x="42" y="11"/>
                  </a:lnTo>
                  <a:lnTo>
                    <a:pt x="42" y="12"/>
                  </a:lnTo>
                  <a:lnTo>
                    <a:pt x="41" y="13"/>
                  </a:lnTo>
                  <a:lnTo>
                    <a:pt x="41" y="13"/>
                  </a:lnTo>
                  <a:lnTo>
                    <a:pt x="42" y="14"/>
                  </a:lnTo>
                  <a:lnTo>
                    <a:pt x="42" y="15"/>
                  </a:lnTo>
                  <a:lnTo>
                    <a:pt x="43" y="16"/>
                  </a:lnTo>
                  <a:lnTo>
                    <a:pt x="43" y="17"/>
                  </a:lnTo>
                  <a:lnTo>
                    <a:pt x="42" y="18"/>
                  </a:lnTo>
                  <a:lnTo>
                    <a:pt x="41" y="18"/>
                  </a:lnTo>
                  <a:lnTo>
                    <a:pt x="41" y="19"/>
                  </a:lnTo>
                  <a:lnTo>
                    <a:pt x="40" y="19"/>
                  </a:lnTo>
                  <a:lnTo>
                    <a:pt x="40" y="20"/>
                  </a:lnTo>
                  <a:lnTo>
                    <a:pt x="40" y="21"/>
                  </a:lnTo>
                  <a:lnTo>
                    <a:pt x="39" y="22"/>
                  </a:lnTo>
                  <a:lnTo>
                    <a:pt x="40" y="23"/>
                  </a:lnTo>
                  <a:lnTo>
                    <a:pt x="40" y="23"/>
                  </a:lnTo>
                  <a:lnTo>
                    <a:pt x="39" y="24"/>
                  </a:lnTo>
                  <a:lnTo>
                    <a:pt x="38" y="24"/>
                  </a:lnTo>
                  <a:lnTo>
                    <a:pt x="38" y="24"/>
                  </a:lnTo>
                  <a:lnTo>
                    <a:pt x="38" y="25"/>
                  </a:lnTo>
                  <a:lnTo>
                    <a:pt x="38" y="26"/>
                  </a:lnTo>
                  <a:lnTo>
                    <a:pt x="37" y="26"/>
                  </a:lnTo>
                  <a:lnTo>
                    <a:pt x="36" y="27"/>
                  </a:lnTo>
                  <a:lnTo>
                    <a:pt x="36" y="27"/>
                  </a:lnTo>
                  <a:lnTo>
                    <a:pt x="36" y="28"/>
                  </a:lnTo>
                  <a:lnTo>
                    <a:pt x="37" y="28"/>
                  </a:lnTo>
                  <a:lnTo>
                    <a:pt x="37" y="29"/>
                  </a:lnTo>
                  <a:lnTo>
                    <a:pt x="37" y="30"/>
                  </a:lnTo>
                  <a:lnTo>
                    <a:pt x="36" y="31"/>
                  </a:lnTo>
                  <a:lnTo>
                    <a:pt x="34" y="31"/>
                  </a:lnTo>
                  <a:lnTo>
                    <a:pt x="34" y="32"/>
                  </a:lnTo>
                  <a:lnTo>
                    <a:pt x="34" y="33"/>
                  </a:lnTo>
                  <a:lnTo>
                    <a:pt x="34" y="34"/>
                  </a:lnTo>
                  <a:lnTo>
                    <a:pt x="34" y="34"/>
                  </a:lnTo>
                  <a:lnTo>
                    <a:pt x="33" y="35"/>
                  </a:lnTo>
                  <a:lnTo>
                    <a:pt x="32" y="35"/>
                  </a:lnTo>
                  <a:lnTo>
                    <a:pt x="32" y="36"/>
                  </a:lnTo>
                  <a:lnTo>
                    <a:pt x="33" y="36"/>
                  </a:lnTo>
                  <a:lnTo>
                    <a:pt x="34" y="36"/>
                  </a:lnTo>
                  <a:lnTo>
                    <a:pt x="35" y="36"/>
                  </a:lnTo>
                  <a:lnTo>
                    <a:pt x="35" y="37"/>
                  </a:lnTo>
                  <a:lnTo>
                    <a:pt x="34" y="38"/>
                  </a:lnTo>
                  <a:lnTo>
                    <a:pt x="33" y="38"/>
                  </a:lnTo>
                  <a:lnTo>
                    <a:pt x="33" y="38"/>
                  </a:lnTo>
                  <a:lnTo>
                    <a:pt x="34" y="38"/>
                  </a:lnTo>
                  <a:lnTo>
                    <a:pt x="34" y="38"/>
                  </a:lnTo>
                  <a:lnTo>
                    <a:pt x="34" y="39"/>
                  </a:lnTo>
                  <a:lnTo>
                    <a:pt x="34" y="40"/>
                  </a:lnTo>
                  <a:lnTo>
                    <a:pt x="33" y="40"/>
                  </a:lnTo>
                  <a:lnTo>
                    <a:pt x="33" y="41"/>
                  </a:lnTo>
                  <a:lnTo>
                    <a:pt x="34" y="41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33" y="42"/>
                  </a:lnTo>
                  <a:lnTo>
                    <a:pt x="7" y="43"/>
                  </a:lnTo>
                  <a:lnTo>
                    <a:pt x="6" y="36"/>
                  </a:lnTo>
                  <a:lnTo>
                    <a:pt x="6" y="36"/>
                  </a:lnTo>
                  <a:lnTo>
                    <a:pt x="5" y="36"/>
                  </a:lnTo>
                  <a:lnTo>
                    <a:pt x="5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4" y="36"/>
                  </a:lnTo>
                  <a:lnTo>
                    <a:pt x="3" y="9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2" name="AutoShape 191"/>
            <cdr:cNvSpPr>
              <a:spLocks/>
            </cdr:cNvSpPr>
          </cdr:nvSpPr>
          <cdr:spPr>
            <a:xfrm>
              <a:off x="1284306" y="429021"/>
              <a:ext cx="524575" cy="408181"/>
            </a:xfrm>
            <a:custGeom>
              <a:pathLst>
                <a:path h="45" w="52">
                  <a:moveTo>
                    <a:pt x="3" y="38"/>
                  </a:moveTo>
                  <a:lnTo>
                    <a:pt x="3" y="37"/>
                  </a:lnTo>
                  <a:lnTo>
                    <a:pt x="3" y="36"/>
                  </a:lnTo>
                  <a:lnTo>
                    <a:pt x="3" y="36"/>
                  </a:lnTo>
                  <a:lnTo>
                    <a:pt x="3" y="35"/>
                  </a:lnTo>
                  <a:lnTo>
                    <a:pt x="3" y="35"/>
                  </a:lnTo>
                  <a:lnTo>
                    <a:pt x="3" y="34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3" y="32"/>
                  </a:lnTo>
                  <a:lnTo>
                    <a:pt x="3" y="31"/>
                  </a:lnTo>
                  <a:lnTo>
                    <a:pt x="3" y="31"/>
                  </a:lnTo>
                  <a:lnTo>
                    <a:pt x="3" y="30"/>
                  </a:lnTo>
                  <a:lnTo>
                    <a:pt x="3" y="29"/>
                  </a:lnTo>
                  <a:lnTo>
                    <a:pt x="3" y="29"/>
                  </a:lnTo>
                  <a:lnTo>
                    <a:pt x="3" y="28"/>
                  </a:lnTo>
                  <a:lnTo>
                    <a:pt x="3" y="28"/>
                  </a:lnTo>
                  <a:lnTo>
                    <a:pt x="3" y="27"/>
                  </a:lnTo>
                  <a:lnTo>
                    <a:pt x="3" y="27"/>
                  </a:lnTo>
                  <a:lnTo>
                    <a:pt x="3" y="26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4" y="24"/>
                  </a:lnTo>
                  <a:lnTo>
                    <a:pt x="4" y="23"/>
                  </a:lnTo>
                  <a:lnTo>
                    <a:pt x="4" y="23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3" y="21"/>
                  </a:lnTo>
                  <a:lnTo>
                    <a:pt x="4" y="21"/>
                  </a:lnTo>
                  <a:lnTo>
                    <a:pt x="3" y="21"/>
                  </a:lnTo>
                  <a:lnTo>
                    <a:pt x="3" y="20"/>
                  </a:lnTo>
                  <a:lnTo>
                    <a:pt x="2" y="19"/>
                  </a:lnTo>
                  <a:lnTo>
                    <a:pt x="2" y="18"/>
                  </a:lnTo>
                  <a:lnTo>
                    <a:pt x="0" y="17"/>
                  </a:lnTo>
                  <a:lnTo>
                    <a:pt x="0" y="1"/>
                  </a:lnTo>
                  <a:lnTo>
                    <a:pt x="23" y="0"/>
                  </a:lnTo>
                  <a:lnTo>
                    <a:pt x="26" y="0"/>
                  </a:lnTo>
                  <a:lnTo>
                    <a:pt x="26" y="1"/>
                  </a:lnTo>
                  <a:lnTo>
                    <a:pt x="26" y="1"/>
                  </a:lnTo>
                  <a:lnTo>
                    <a:pt x="27" y="2"/>
                  </a:lnTo>
                  <a:lnTo>
                    <a:pt x="27" y="2"/>
                  </a:lnTo>
                  <a:lnTo>
                    <a:pt x="26" y="3"/>
                  </a:lnTo>
                  <a:lnTo>
                    <a:pt x="26" y="3"/>
                  </a:lnTo>
                  <a:lnTo>
                    <a:pt x="26" y="4"/>
                  </a:lnTo>
                  <a:lnTo>
                    <a:pt x="28" y="4"/>
                  </a:lnTo>
                  <a:lnTo>
                    <a:pt x="28" y="4"/>
                  </a:lnTo>
                  <a:lnTo>
                    <a:pt x="27" y="5"/>
                  </a:lnTo>
                  <a:lnTo>
                    <a:pt x="26" y="6"/>
                  </a:lnTo>
                  <a:lnTo>
                    <a:pt x="26" y="7"/>
                  </a:lnTo>
                  <a:lnTo>
                    <a:pt x="27" y="8"/>
                  </a:lnTo>
                  <a:lnTo>
                    <a:pt x="30" y="8"/>
                  </a:lnTo>
                  <a:lnTo>
                    <a:pt x="30" y="9"/>
                  </a:lnTo>
                  <a:lnTo>
                    <a:pt x="29" y="10"/>
                  </a:lnTo>
                  <a:lnTo>
                    <a:pt x="28" y="11"/>
                  </a:lnTo>
                  <a:lnTo>
                    <a:pt x="26" y="11"/>
                  </a:lnTo>
                  <a:lnTo>
                    <a:pt x="26" y="12"/>
                  </a:lnTo>
                  <a:lnTo>
                    <a:pt x="27" y="12"/>
                  </a:lnTo>
                  <a:lnTo>
                    <a:pt x="28" y="13"/>
                  </a:lnTo>
                  <a:lnTo>
                    <a:pt x="28" y="14"/>
                  </a:lnTo>
                  <a:lnTo>
                    <a:pt x="27" y="14"/>
                  </a:lnTo>
                  <a:lnTo>
                    <a:pt x="28" y="15"/>
                  </a:lnTo>
                  <a:lnTo>
                    <a:pt x="27" y="15"/>
                  </a:lnTo>
                  <a:lnTo>
                    <a:pt x="27" y="16"/>
                  </a:lnTo>
                  <a:lnTo>
                    <a:pt x="26" y="17"/>
                  </a:lnTo>
                  <a:lnTo>
                    <a:pt x="26" y="18"/>
                  </a:lnTo>
                  <a:lnTo>
                    <a:pt x="27" y="19"/>
                  </a:lnTo>
                  <a:lnTo>
                    <a:pt x="25" y="20"/>
                  </a:lnTo>
                  <a:lnTo>
                    <a:pt x="26" y="21"/>
                  </a:lnTo>
                  <a:lnTo>
                    <a:pt x="26" y="21"/>
                  </a:lnTo>
                  <a:lnTo>
                    <a:pt x="26" y="22"/>
                  </a:lnTo>
                  <a:lnTo>
                    <a:pt x="26" y="22"/>
                  </a:lnTo>
                  <a:lnTo>
                    <a:pt x="26" y="23"/>
                  </a:lnTo>
                  <a:lnTo>
                    <a:pt x="25" y="23"/>
                  </a:lnTo>
                  <a:lnTo>
                    <a:pt x="25" y="24"/>
                  </a:lnTo>
                  <a:lnTo>
                    <a:pt x="26" y="24"/>
                  </a:lnTo>
                  <a:lnTo>
                    <a:pt x="25" y="25"/>
                  </a:lnTo>
                  <a:lnTo>
                    <a:pt x="24" y="25"/>
                  </a:lnTo>
                  <a:lnTo>
                    <a:pt x="41" y="25"/>
                  </a:lnTo>
                  <a:lnTo>
                    <a:pt x="41" y="25"/>
                  </a:lnTo>
                  <a:lnTo>
                    <a:pt x="41" y="27"/>
                  </a:lnTo>
                  <a:lnTo>
                    <a:pt x="42" y="27"/>
                  </a:lnTo>
                  <a:lnTo>
                    <a:pt x="43" y="28"/>
                  </a:lnTo>
                  <a:lnTo>
                    <a:pt x="44" y="29"/>
                  </a:lnTo>
                  <a:lnTo>
                    <a:pt x="45" y="29"/>
                  </a:lnTo>
                  <a:lnTo>
                    <a:pt x="42" y="30"/>
                  </a:lnTo>
                  <a:lnTo>
                    <a:pt x="41" y="30"/>
                  </a:lnTo>
                  <a:lnTo>
                    <a:pt x="40" y="30"/>
                  </a:lnTo>
                  <a:lnTo>
                    <a:pt x="40" y="29"/>
                  </a:lnTo>
                  <a:lnTo>
                    <a:pt x="42" y="29"/>
                  </a:lnTo>
                  <a:lnTo>
                    <a:pt x="39" y="28"/>
                  </a:lnTo>
                  <a:lnTo>
                    <a:pt x="38" y="28"/>
                  </a:lnTo>
                  <a:lnTo>
                    <a:pt x="36" y="27"/>
                  </a:lnTo>
                  <a:lnTo>
                    <a:pt x="34" y="27"/>
                  </a:lnTo>
                  <a:lnTo>
                    <a:pt x="34" y="28"/>
                  </a:lnTo>
                  <a:lnTo>
                    <a:pt x="34" y="29"/>
                  </a:lnTo>
                  <a:lnTo>
                    <a:pt x="34" y="30"/>
                  </a:lnTo>
                  <a:lnTo>
                    <a:pt x="38" y="30"/>
                  </a:lnTo>
                  <a:lnTo>
                    <a:pt x="39" y="29"/>
                  </a:lnTo>
                  <a:lnTo>
                    <a:pt x="40" y="30"/>
                  </a:lnTo>
                  <a:lnTo>
                    <a:pt x="40" y="30"/>
                  </a:lnTo>
                  <a:lnTo>
                    <a:pt x="38" y="31"/>
                  </a:lnTo>
                  <a:lnTo>
                    <a:pt x="38" y="32"/>
                  </a:lnTo>
                  <a:lnTo>
                    <a:pt x="38" y="32"/>
                  </a:lnTo>
                  <a:lnTo>
                    <a:pt x="41" y="32"/>
                  </a:lnTo>
                  <a:lnTo>
                    <a:pt x="41" y="33"/>
                  </a:lnTo>
                  <a:lnTo>
                    <a:pt x="43" y="33"/>
                  </a:lnTo>
                  <a:lnTo>
                    <a:pt x="44" y="32"/>
                  </a:lnTo>
                  <a:lnTo>
                    <a:pt x="44" y="31"/>
                  </a:lnTo>
                  <a:lnTo>
                    <a:pt x="45" y="31"/>
                  </a:lnTo>
                  <a:lnTo>
                    <a:pt x="45" y="31"/>
                  </a:lnTo>
                  <a:lnTo>
                    <a:pt x="46" y="32"/>
                  </a:lnTo>
                  <a:lnTo>
                    <a:pt x="45" y="32"/>
                  </a:lnTo>
                  <a:lnTo>
                    <a:pt x="45" y="33"/>
                  </a:lnTo>
                  <a:lnTo>
                    <a:pt x="46" y="34"/>
                  </a:lnTo>
                  <a:lnTo>
                    <a:pt x="46" y="35"/>
                  </a:lnTo>
                  <a:lnTo>
                    <a:pt x="46" y="36"/>
                  </a:lnTo>
                  <a:lnTo>
                    <a:pt x="47" y="36"/>
                  </a:lnTo>
                  <a:lnTo>
                    <a:pt x="49" y="37"/>
                  </a:lnTo>
                  <a:lnTo>
                    <a:pt x="47" y="37"/>
                  </a:lnTo>
                  <a:lnTo>
                    <a:pt x="45" y="37"/>
                  </a:lnTo>
                  <a:lnTo>
                    <a:pt x="43" y="37"/>
                  </a:lnTo>
                  <a:lnTo>
                    <a:pt x="45" y="39"/>
                  </a:lnTo>
                  <a:lnTo>
                    <a:pt x="47" y="39"/>
                  </a:lnTo>
                  <a:lnTo>
                    <a:pt x="49" y="40"/>
                  </a:lnTo>
                  <a:lnTo>
                    <a:pt x="50" y="41"/>
                  </a:lnTo>
                  <a:lnTo>
                    <a:pt x="52" y="41"/>
                  </a:lnTo>
                  <a:lnTo>
                    <a:pt x="50" y="42"/>
                  </a:lnTo>
                  <a:lnTo>
                    <a:pt x="50" y="43"/>
                  </a:lnTo>
                  <a:lnTo>
                    <a:pt x="47" y="44"/>
                  </a:lnTo>
                  <a:lnTo>
                    <a:pt x="46" y="43"/>
                  </a:lnTo>
                  <a:lnTo>
                    <a:pt x="45" y="45"/>
                  </a:lnTo>
                  <a:lnTo>
                    <a:pt x="45" y="44"/>
                  </a:lnTo>
                  <a:lnTo>
                    <a:pt x="45" y="43"/>
                  </a:lnTo>
                  <a:lnTo>
                    <a:pt x="45" y="42"/>
                  </a:lnTo>
                  <a:lnTo>
                    <a:pt x="43" y="42"/>
                  </a:lnTo>
                  <a:lnTo>
                    <a:pt x="42" y="40"/>
                  </a:lnTo>
                  <a:lnTo>
                    <a:pt x="41" y="39"/>
                  </a:lnTo>
                  <a:lnTo>
                    <a:pt x="40" y="39"/>
                  </a:lnTo>
                  <a:lnTo>
                    <a:pt x="39" y="38"/>
                  </a:lnTo>
                  <a:lnTo>
                    <a:pt x="38" y="37"/>
                  </a:lnTo>
                  <a:lnTo>
                    <a:pt x="35" y="35"/>
                  </a:lnTo>
                  <a:lnTo>
                    <a:pt x="34" y="36"/>
                  </a:lnTo>
                  <a:lnTo>
                    <a:pt x="33" y="36"/>
                  </a:lnTo>
                  <a:lnTo>
                    <a:pt x="30" y="34"/>
                  </a:lnTo>
                  <a:lnTo>
                    <a:pt x="31" y="35"/>
                  </a:lnTo>
                  <a:lnTo>
                    <a:pt x="33" y="36"/>
                  </a:lnTo>
                  <a:lnTo>
                    <a:pt x="35" y="36"/>
                  </a:lnTo>
                  <a:lnTo>
                    <a:pt x="38" y="38"/>
                  </a:lnTo>
                  <a:lnTo>
                    <a:pt x="39" y="40"/>
                  </a:lnTo>
                  <a:lnTo>
                    <a:pt x="40" y="43"/>
                  </a:lnTo>
                  <a:lnTo>
                    <a:pt x="39" y="43"/>
                  </a:lnTo>
                  <a:lnTo>
                    <a:pt x="38" y="42"/>
                  </a:lnTo>
                  <a:lnTo>
                    <a:pt x="38" y="44"/>
                  </a:lnTo>
                  <a:lnTo>
                    <a:pt x="37" y="45"/>
                  </a:lnTo>
                  <a:lnTo>
                    <a:pt x="36" y="44"/>
                  </a:lnTo>
                  <a:lnTo>
                    <a:pt x="35" y="43"/>
                  </a:lnTo>
                  <a:lnTo>
                    <a:pt x="34" y="42"/>
                  </a:lnTo>
                  <a:lnTo>
                    <a:pt x="33" y="42"/>
                  </a:lnTo>
                  <a:lnTo>
                    <a:pt x="32" y="43"/>
                  </a:lnTo>
                  <a:lnTo>
                    <a:pt x="30" y="44"/>
                  </a:lnTo>
                  <a:lnTo>
                    <a:pt x="28" y="44"/>
                  </a:lnTo>
                  <a:lnTo>
                    <a:pt x="27" y="43"/>
                  </a:lnTo>
                  <a:lnTo>
                    <a:pt x="26" y="41"/>
                  </a:lnTo>
                  <a:lnTo>
                    <a:pt x="25" y="41"/>
                  </a:lnTo>
                  <a:lnTo>
                    <a:pt x="23" y="40"/>
                  </a:lnTo>
                  <a:lnTo>
                    <a:pt x="22" y="39"/>
                  </a:lnTo>
                  <a:lnTo>
                    <a:pt x="21" y="37"/>
                  </a:lnTo>
                  <a:lnTo>
                    <a:pt x="20" y="36"/>
                  </a:lnTo>
                  <a:lnTo>
                    <a:pt x="20" y="35"/>
                  </a:lnTo>
                  <a:lnTo>
                    <a:pt x="20" y="35"/>
                  </a:lnTo>
                  <a:lnTo>
                    <a:pt x="20" y="34"/>
                  </a:lnTo>
                  <a:lnTo>
                    <a:pt x="19" y="32"/>
                  </a:lnTo>
                  <a:lnTo>
                    <a:pt x="17" y="30"/>
                  </a:lnTo>
                  <a:lnTo>
                    <a:pt x="16" y="30"/>
                  </a:lnTo>
                  <a:lnTo>
                    <a:pt x="15" y="29"/>
                  </a:lnTo>
                  <a:lnTo>
                    <a:pt x="15" y="30"/>
                  </a:lnTo>
                  <a:lnTo>
                    <a:pt x="16" y="31"/>
                  </a:lnTo>
                  <a:lnTo>
                    <a:pt x="17" y="32"/>
                  </a:lnTo>
                  <a:lnTo>
                    <a:pt x="18" y="33"/>
                  </a:lnTo>
                  <a:lnTo>
                    <a:pt x="19" y="34"/>
                  </a:lnTo>
                  <a:lnTo>
                    <a:pt x="19" y="35"/>
                  </a:lnTo>
                  <a:lnTo>
                    <a:pt x="20" y="37"/>
                  </a:lnTo>
                  <a:lnTo>
                    <a:pt x="20" y="37"/>
                  </a:lnTo>
                  <a:lnTo>
                    <a:pt x="20" y="38"/>
                  </a:lnTo>
                  <a:lnTo>
                    <a:pt x="20" y="39"/>
                  </a:lnTo>
                  <a:lnTo>
                    <a:pt x="19" y="39"/>
                  </a:lnTo>
                  <a:lnTo>
                    <a:pt x="18" y="38"/>
                  </a:lnTo>
                  <a:lnTo>
                    <a:pt x="17" y="38"/>
                  </a:lnTo>
                  <a:lnTo>
                    <a:pt x="16" y="37"/>
                  </a:lnTo>
                  <a:lnTo>
                    <a:pt x="16" y="36"/>
                  </a:lnTo>
                  <a:lnTo>
                    <a:pt x="16" y="36"/>
                  </a:lnTo>
                  <a:lnTo>
                    <a:pt x="14" y="36"/>
                  </a:lnTo>
                  <a:lnTo>
                    <a:pt x="14" y="36"/>
                  </a:lnTo>
                  <a:lnTo>
                    <a:pt x="13" y="36"/>
                  </a:lnTo>
                  <a:lnTo>
                    <a:pt x="13" y="37"/>
                  </a:lnTo>
                  <a:lnTo>
                    <a:pt x="14" y="38"/>
                  </a:lnTo>
                  <a:lnTo>
                    <a:pt x="15" y="38"/>
                  </a:lnTo>
                  <a:lnTo>
                    <a:pt x="15" y="39"/>
                  </a:lnTo>
                  <a:lnTo>
                    <a:pt x="12" y="39"/>
                  </a:lnTo>
                  <a:lnTo>
                    <a:pt x="9" y="38"/>
                  </a:lnTo>
                  <a:lnTo>
                    <a:pt x="8" y="37"/>
                  </a:lnTo>
                  <a:lnTo>
                    <a:pt x="5" y="37"/>
                  </a:lnTo>
                  <a:lnTo>
                    <a:pt x="4" y="37"/>
                  </a:lnTo>
                  <a:lnTo>
                    <a:pt x="3" y="37"/>
                  </a:lnTo>
                  <a:lnTo>
                    <a:pt x="3" y="38"/>
                  </a:lnTo>
                  <a:close/>
                </a:path>
              </a:pathLst>
            </a:custGeom>
            <a:solidFill>
              <a:srgbClr val="F4DFC1"/>
            </a:solidFill>
            <a:ln w="0" cmpd="sng">
              <a:solidFill>
                <a:srgbClr val="737170"/>
              </a:solidFill>
              <a:headEnd type="none"/>
              <a:tailEnd type="none"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  <cdr:relSizeAnchor xmlns:cdr="http://schemas.openxmlformats.org/drawingml/2006/chartDrawing">
    <cdr:from>
      <cdr:x>0.1665</cdr:x>
      <cdr:y>0.02775</cdr:y>
    </cdr:from>
    <cdr:to>
      <cdr:x>0.86375</cdr:x>
      <cdr:y>0.0935</cdr:y>
    </cdr:to>
    <cdr:sp>
      <cdr:nvSpPr>
        <cdr:cNvPr id="193" name="TextBox 192"/>
        <cdr:cNvSpPr txBox="1">
          <a:spLocks noChangeArrowheads="1"/>
        </cdr:cNvSpPr>
      </cdr:nvSpPr>
      <cdr:spPr>
        <a:xfrm>
          <a:off x="1104900" y="114300"/>
          <a:ext cx="4657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U.S. Census Regions and Census Divisions</a:t>
          </a:r>
        </a:p>
      </cdr:txBody>
    </cdr:sp>
  </cdr:relSizeAnchor>
  <cdr:relSizeAnchor xmlns:cdr="http://schemas.openxmlformats.org/drawingml/2006/chartDrawing">
    <cdr:from>
      <cdr:x>0.845</cdr:x>
      <cdr:y>0.9105</cdr:y>
    </cdr:from>
    <cdr:to>
      <cdr:x>0.99875</cdr:x>
      <cdr:y>0.99</cdr:y>
    </cdr:to>
    <cdr:pic>
      <cdr:nvPicPr>
        <cdr:cNvPr id="194" name="Picture 19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0.92975</cdr:y>
    </cdr:from>
    <cdr:to>
      <cdr:x>0.4</cdr:x>
      <cdr:y>0.992</cdr:y>
    </cdr:to>
    <cdr:sp textlink="Fig3!$A$2">
      <cdr:nvSpPr>
        <cdr:cNvPr id="1" name="TextBox 2"/>
        <cdr:cNvSpPr txBox="1">
          <a:spLocks noChangeArrowheads="1"/>
        </cdr:cNvSpPr>
      </cdr:nvSpPr>
      <cdr:spPr>
        <a:xfrm>
          <a:off x="0" y="3895725"/>
          <a:ext cx="26765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547a3a4c-7f35-4c79-b535-9f76601893ea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0.84575</cdr:x>
      <cdr:y>0.92</cdr:y>
    </cdr:from>
    <cdr:to>
      <cdr:x>0.9995</cdr:x>
      <cdr:y>0.9995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0.302</cdr:x>
      <cdr:y>0.8785</cdr:y>
    </cdr:from>
    <cdr:to>
      <cdr:x>0.767</cdr:x>
      <cdr:y>0.93025</cdr:y>
    </cdr:to>
    <cdr:sp>
      <cdr:nvSpPr>
        <cdr:cNvPr id="3" name="TextBox 5"/>
        <cdr:cNvSpPr txBox="1">
          <a:spLocks noChangeArrowheads="1"/>
        </cdr:cNvSpPr>
      </cdr:nvSpPr>
      <cdr:spPr>
        <a:xfrm>
          <a:off x="2019300" y="3676650"/>
          <a:ext cx="3105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Retail prices include State and Federal taxes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</cdr:y>
    </cdr:from>
    <cdr:to>
      <cdr:x>0.443</cdr:x>
      <cdr:y>0.9895</cdr:y>
    </cdr:to>
    <cdr:sp textlink="Fig4!$A$2">
      <cdr:nvSpPr>
        <cdr:cNvPr id="1" name="TextBox 1"/>
        <cdr:cNvSpPr txBox="1">
          <a:spLocks noChangeArrowheads="1"/>
        </cdr:cNvSpPr>
      </cdr:nvSpPr>
      <cdr:spPr>
        <a:xfrm>
          <a:off x="0" y="3848100"/>
          <a:ext cx="2962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1787176-db5e-4e42-9088-588880d885c2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0.8405</cdr:x>
      <cdr:y>0.909</cdr:y>
    </cdr:from>
    <cdr:to>
      <cdr:x>0.99425</cdr:x>
      <cdr:y>0.9885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19750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4:B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57421875" style="38" customWidth="1"/>
    <col min="2" max="2" width="57.00390625" style="38" customWidth="1"/>
    <col min="3" max="16384" width="9.140625" style="38" customWidth="1"/>
  </cols>
  <sheetData>
    <row r="1" ht="12.75"/>
    <row r="2" ht="12.75"/>
    <row r="3" ht="12.75"/>
    <row r="4" ht="15.75">
      <c r="B4" s="39" t="s">
        <v>233</v>
      </c>
    </row>
    <row r="5" ht="12.75"/>
    <row r="6" ht="12.75">
      <c r="B6" s="40" t="s">
        <v>175</v>
      </c>
    </row>
    <row r="7" ht="12.75">
      <c r="B7" s="41" t="s">
        <v>176</v>
      </c>
    </row>
    <row r="8" ht="12.75">
      <c r="B8" s="41" t="s">
        <v>177</v>
      </c>
    </row>
    <row r="9" ht="12.75">
      <c r="B9" s="41" t="s">
        <v>178</v>
      </c>
    </row>
    <row r="10" ht="12.75">
      <c r="B10" s="41" t="s">
        <v>179</v>
      </c>
    </row>
    <row r="11" ht="12.75">
      <c r="B11" s="41" t="s">
        <v>180</v>
      </c>
    </row>
    <row r="12" ht="12.75">
      <c r="B12" s="41" t="s">
        <v>208</v>
      </c>
    </row>
    <row r="13" ht="12.75">
      <c r="B13" s="40" t="s">
        <v>222</v>
      </c>
    </row>
    <row r="14" ht="12.75">
      <c r="B14" s="41" t="s">
        <v>207</v>
      </c>
    </row>
    <row r="15" ht="12.75">
      <c r="B15" s="40" t="s">
        <v>224</v>
      </c>
    </row>
    <row r="16" ht="12.75">
      <c r="B16" s="41" t="s">
        <v>209</v>
      </c>
    </row>
    <row r="17" ht="12.75">
      <c r="B17" s="41" t="s">
        <v>210</v>
      </c>
    </row>
    <row r="18" ht="12.75">
      <c r="B18" s="41" t="s">
        <v>211</v>
      </c>
    </row>
    <row r="19" ht="12.75">
      <c r="B19" s="41" t="s">
        <v>212</v>
      </c>
    </row>
    <row r="20" ht="12.75">
      <c r="B20" s="41" t="s">
        <v>213</v>
      </c>
    </row>
    <row r="21" ht="12.75">
      <c r="B21" s="41" t="s">
        <v>214</v>
      </c>
    </row>
    <row r="22" ht="12.75">
      <c r="B22" s="41" t="s">
        <v>215</v>
      </c>
    </row>
    <row r="23" ht="12.75">
      <c r="B23" s="41" t="s">
        <v>216</v>
      </c>
    </row>
    <row r="24" ht="12.75">
      <c r="B24" s="41" t="s">
        <v>217</v>
      </c>
    </row>
    <row r="25" ht="12.75">
      <c r="B25" s="41" t="s">
        <v>218</v>
      </c>
    </row>
    <row r="26" ht="12.75">
      <c r="B26" s="41" t="s">
        <v>219</v>
      </c>
    </row>
    <row r="27" ht="12.75">
      <c r="B27" s="41" t="s">
        <v>220</v>
      </c>
    </row>
    <row r="28" ht="12.75">
      <c r="B28" s="40" t="s">
        <v>229</v>
      </c>
    </row>
    <row r="29" ht="12.75">
      <c r="B29" s="40" t="s">
        <v>230</v>
      </c>
    </row>
    <row r="30" ht="12.75">
      <c r="B30" s="41" t="s">
        <v>221</v>
      </c>
    </row>
  </sheetData>
  <hyperlinks>
    <hyperlink ref="B6" location="Fig1!A1" display="Figure 1  - Crude Oil Prices"/>
    <hyperlink ref="B7" location="Fig2!A1" display="Figure 2 - Gasoline and Crude Oil Prices"/>
    <hyperlink ref="B8" location="Fig3!A1" display="Figure 3 - U.S. Distillate Fuel Prices"/>
    <hyperlink ref="B9" location="Fig4!A1" display="Figure 4 - Natural Gas Prices"/>
    <hyperlink ref="B11" location="Fig6!A1" display="Figure 6 - World Oil Consumption Growth"/>
    <hyperlink ref="B10" location="Fig5!A1" display="Figure 5 - World Oil Consumption"/>
    <hyperlink ref="B13" location="Fig8!A1" display="Figure 8 - World Oil Supply Growth"/>
    <hyperlink ref="B15" location="Fig10!A1" display="Figure 10 - OPEC Oil Spare Production Capacity"/>
    <hyperlink ref="B16" location="Fig11!A1" display="Figure 11 - Days of Supply of OECD Commercial Oil Stocks"/>
    <hyperlink ref="B17" location="Fig12!A1" display="Figure 12 - U.S. Crude Oil Production"/>
    <hyperlink ref="B18" location="Fig13!A1" display="Figure 13 - U.S. Crude Oil Stocks"/>
    <hyperlink ref="B19" location="Fig14!A1" display="Figure 14 - U.S. Petroleum Products Consumption Growth"/>
    <hyperlink ref="B20" location="Fig15!A1" display="Figure 15 - U.S. Gasoline and Distillate Inventories"/>
    <hyperlink ref="B21" location="Fig16!A1" display="Figure 16 - U.S. Total Natural Gas Consumption"/>
    <hyperlink ref="B22" location="Fig17!A1" display="Figure 17 - U.S. Working Natural Gas in Storage"/>
    <hyperlink ref="B23" location="Fig18!A1" display="Figure 18 - U.S. Coal Consumption Growth"/>
    <hyperlink ref="B24" location="Fig19!A1" display="Figure 19 - U.S. Annual Coal Production"/>
    <hyperlink ref="B25" location="Fig20!A1" display="Figure 20 - U.S. Total Electricity Consumption"/>
    <hyperlink ref="B26" location="Fig21!A1" display="Figure 21 - U.S. Residential Electricity Price"/>
    <hyperlink ref="B27" location="Fig22!A1" display="Figure 22 - U.S. Annual Energy Expenditures"/>
    <hyperlink ref="B28" location="Fig23!A1" display="Figure 23 - U.S. Summer Cooling Degree Days"/>
    <hyperlink ref="B29" location="Fig24!A1" display="Figure 24 - U.S. Winter Heating Degree Days"/>
    <hyperlink ref="B30" location="Fig25!A1" display="Figure 25 - U.S. Census Regions and Census Divisions"/>
    <hyperlink ref="B14" location="Fig9!A1" display="Figure 9 - Growth in World Consumption and Non-OPEC Production"/>
    <hyperlink ref="B12" location="Fig7!A1" display="Figure 7 - World Oil Production Growth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H62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234</v>
      </c>
    </row>
    <row r="3" ht="12.75">
      <c r="A3" s="42" t="s">
        <v>181</v>
      </c>
    </row>
    <row r="32" spans="6:8" ht="12.75">
      <c r="F32" s="53" t="s">
        <v>147</v>
      </c>
      <c r="G32" s="53"/>
      <c r="H32" s="53"/>
    </row>
    <row r="33" spans="1:8" ht="12.75">
      <c r="A33" s="4"/>
      <c r="B33" s="4" t="s">
        <v>148</v>
      </c>
      <c r="C33" s="4" t="s">
        <v>143</v>
      </c>
      <c r="D33" s="4" t="s">
        <v>3</v>
      </c>
      <c r="F33" s="36" t="s">
        <v>148</v>
      </c>
      <c r="G33" s="36" t="s">
        <v>143</v>
      </c>
      <c r="H33" s="36" t="s">
        <v>149</v>
      </c>
    </row>
    <row r="34" spans="1:8" ht="12.75">
      <c r="A34" s="7" t="s">
        <v>150</v>
      </c>
      <c r="B34" s="7" t="s">
        <v>139</v>
      </c>
      <c r="C34" s="7" t="s">
        <v>146</v>
      </c>
      <c r="D34" s="32" t="s">
        <v>11</v>
      </c>
      <c r="F34" s="7" t="s">
        <v>139</v>
      </c>
      <c r="G34" s="7" t="s">
        <v>146</v>
      </c>
      <c r="H34" s="7" t="s">
        <v>151</v>
      </c>
    </row>
    <row r="35" spans="1:8" ht="12.75">
      <c r="A35" s="4" t="s">
        <v>235</v>
      </c>
      <c r="B35" s="8">
        <v>48.38891172055835</v>
      </c>
      <c r="C35" s="8">
        <v>82.31227991295862</v>
      </c>
      <c r="D35" s="8">
        <v>35.24333333333333</v>
      </c>
      <c r="F35" s="21"/>
      <c r="G35" s="21"/>
      <c r="H35" s="21"/>
    </row>
    <row r="36" spans="1:8" ht="12.75">
      <c r="A36" s="4" t="s">
        <v>236</v>
      </c>
      <c r="B36" s="8">
        <v>48.5805546515295</v>
      </c>
      <c r="C36" s="8">
        <v>81.70247225103627</v>
      </c>
      <c r="D36" s="8">
        <v>38.35333333333333</v>
      </c>
      <c r="F36" s="21"/>
      <c r="G36" s="21"/>
      <c r="H36" s="21"/>
    </row>
    <row r="37" spans="1:8" ht="12.75">
      <c r="A37" s="4" t="s">
        <v>237</v>
      </c>
      <c r="B37" s="8">
        <v>48.55345834539551</v>
      </c>
      <c r="C37" s="8">
        <v>82.2220000686558</v>
      </c>
      <c r="D37" s="8">
        <v>43.873333333333335</v>
      </c>
      <c r="F37" s="21"/>
      <c r="G37" s="21"/>
      <c r="H37" s="21"/>
    </row>
    <row r="38" spans="1:8" ht="12.75">
      <c r="A38" s="4" t="s">
        <v>238</v>
      </c>
      <c r="B38" s="8">
        <v>49.04091122334124</v>
      </c>
      <c r="C38" s="8">
        <v>83.37496431733288</v>
      </c>
      <c r="D38" s="8">
        <v>48.3</v>
      </c>
      <c r="F38" s="21"/>
      <c r="G38" s="21"/>
      <c r="H38" s="21"/>
    </row>
    <row r="39" spans="1:8" ht="12.75">
      <c r="A39" s="4" t="s">
        <v>239</v>
      </c>
      <c r="B39" s="8">
        <v>48.6327876718159</v>
      </c>
      <c r="C39" s="8">
        <v>84.9601430596815</v>
      </c>
      <c r="D39" s="8">
        <v>49.72666666666667</v>
      </c>
      <c r="F39" s="8">
        <f>B39-B35</f>
        <v>0.24387595125755013</v>
      </c>
      <c r="G39" s="8">
        <f>C39-C35</f>
        <v>2.6478631467228837</v>
      </c>
      <c r="H39" s="8">
        <f>D39-D35</f>
        <v>14.483333333333334</v>
      </c>
    </row>
    <row r="40" spans="1:8" ht="12.75">
      <c r="A40" s="4" t="s">
        <v>240</v>
      </c>
      <c r="B40" s="8">
        <v>49.064924631434344</v>
      </c>
      <c r="C40" s="8">
        <v>82.65176741269373</v>
      </c>
      <c r="D40" s="8">
        <v>53.053333333333335</v>
      </c>
      <c r="F40" s="8">
        <f aca="true" t="shared" si="0" ref="F40:F58">B40-B36</f>
        <v>0.4843699799048409</v>
      </c>
      <c r="G40" s="8">
        <f aca="true" t="shared" si="1" ref="G40:G58">C40-C36</f>
        <v>0.9492951616574601</v>
      </c>
      <c r="H40" s="8">
        <f aca="true" t="shared" si="2" ref="H40:H58">D40-D36</f>
        <v>14.700000000000003</v>
      </c>
    </row>
    <row r="41" spans="1:8" ht="12.75">
      <c r="A41" s="4" t="s">
        <v>241</v>
      </c>
      <c r="B41" s="8">
        <v>48.010129373416795</v>
      </c>
      <c r="C41" s="8">
        <v>83.33936444652655</v>
      </c>
      <c r="D41" s="8">
        <v>63.193333333333335</v>
      </c>
      <c r="F41" s="8">
        <f t="shared" si="0"/>
        <v>-0.5433289719787169</v>
      </c>
      <c r="G41" s="8">
        <f t="shared" si="1"/>
        <v>1.117364377870743</v>
      </c>
      <c r="H41" s="8">
        <f t="shared" si="2"/>
        <v>19.32</v>
      </c>
    </row>
    <row r="42" spans="1:8" ht="12.75">
      <c r="A42" s="4" t="s">
        <v>242</v>
      </c>
      <c r="B42" s="8">
        <v>48.207332512091746</v>
      </c>
      <c r="C42" s="8">
        <v>84.34525041374245</v>
      </c>
      <c r="D42" s="8">
        <v>59.99666666666666</v>
      </c>
      <c r="F42" s="8">
        <f t="shared" si="0"/>
        <v>-0.8335787112494941</v>
      </c>
      <c r="G42" s="8">
        <f t="shared" si="1"/>
        <v>0.9702860964095663</v>
      </c>
      <c r="H42" s="8">
        <f t="shared" si="2"/>
        <v>11.696666666666665</v>
      </c>
    </row>
    <row r="43" spans="1:8" ht="12.75">
      <c r="A43" s="4" t="s">
        <v>243</v>
      </c>
      <c r="B43" s="8">
        <v>48.406450393787956</v>
      </c>
      <c r="C43" s="8">
        <v>85.42056439730864</v>
      </c>
      <c r="D43" s="8">
        <v>63.27</v>
      </c>
      <c r="F43" s="8">
        <f t="shared" si="0"/>
        <v>-0.22633727802794112</v>
      </c>
      <c r="G43" s="8">
        <f t="shared" si="1"/>
        <v>0.4604213376271389</v>
      </c>
      <c r="H43" s="8">
        <f t="shared" si="2"/>
        <v>13.543333333333337</v>
      </c>
    </row>
    <row r="44" spans="1:8" ht="12.75">
      <c r="A44" s="4" t="s">
        <v>244</v>
      </c>
      <c r="B44" s="8">
        <v>48.463513976886595</v>
      </c>
      <c r="C44" s="8">
        <v>83.66789087680756</v>
      </c>
      <c r="D44" s="8">
        <v>70.41</v>
      </c>
      <c r="F44" s="8">
        <f t="shared" si="0"/>
        <v>-0.6014106545477489</v>
      </c>
      <c r="G44" s="8">
        <f t="shared" si="1"/>
        <v>1.0161234641138321</v>
      </c>
      <c r="H44" s="8">
        <f t="shared" si="2"/>
        <v>17.356666666666662</v>
      </c>
    </row>
    <row r="45" spans="1:8" ht="12.75">
      <c r="A45" s="4" t="s">
        <v>245</v>
      </c>
      <c r="B45" s="8">
        <v>48.891526813956254</v>
      </c>
      <c r="C45" s="8">
        <v>84.71936802243773</v>
      </c>
      <c r="D45" s="8">
        <v>70.41666666666667</v>
      </c>
      <c r="F45" s="8">
        <f t="shared" si="0"/>
        <v>0.8813974405394589</v>
      </c>
      <c r="G45" s="8">
        <f t="shared" si="1"/>
        <v>1.3800035759111893</v>
      </c>
      <c r="H45" s="8">
        <f t="shared" si="2"/>
        <v>7.223333333333336</v>
      </c>
    </row>
    <row r="46" spans="1:8" ht="12.75">
      <c r="A46" s="4" t="s">
        <v>246</v>
      </c>
      <c r="B46" s="8">
        <v>49.07847241390233</v>
      </c>
      <c r="C46" s="8">
        <v>85.98362776530203</v>
      </c>
      <c r="D46" s="8">
        <v>59.97666666666667</v>
      </c>
      <c r="F46" s="8">
        <f t="shared" si="0"/>
        <v>0.8711399018105865</v>
      </c>
      <c r="G46" s="8">
        <f t="shared" si="1"/>
        <v>1.6383773515595834</v>
      </c>
      <c r="H46" s="8">
        <f t="shared" si="2"/>
        <v>-0.01999999999999602</v>
      </c>
    </row>
    <row r="47" spans="1:8" ht="12.75">
      <c r="A47" s="4" t="s">
        <v>247</v>
      </c>
      <c r="B47" s="8">
        <v>48.97351251629824</v>
      </c>
      <c r="C47" s="8">
        <v>85.8412698010417</v>
      </c>
      <c r="D47" s="8">
        <v>58.07666666666667</v>
      </c>
      <c r="F47" s="8">
        <f t="shared" si="0"/>
        <v>0.5670621225102863</v>
      </c>
      <c r="G47" s="8">
        <f t="shared" si="1"/>
        <v>0.4207054037330664</v>
      </c>
      <c r="H47" s="8">
        <f t="shared" si="2"/>
        <v>-5.193333333333335</v>
      </c>
    </row>
    <row r="48" spans="1:8" ht="12.75">
      <c r="A48" s="4" t="s">
        <v>248</v>
      </c>
      <c r="B48" s="8">
        <v>49.124705504005384</v>
      </c>
      <c r="C48" s="8">
        <v>84.89842919180734</v>
      </c>
      <c r="D48" s="8">
        <v>64.97333333333333</v>
      </c>
      <c r="F48" s="8">
        <f t="shared" si="0"/>
        <v>0.6611915271187883</v>
      </c>
      <c r="G48" s="8">
        <f t="shared" si="1"/>
        <v>1.2305383149997766</v>
      </c>
      <c r="H48" s="8">
        <f t="shared" si="2"/>
        <v>-5.436666666666667</v>
      </c>
    </row>
    <row r="49" spans="1:8" ht="12.75">
      <c r="A49" s="4" t="s">
        <v>249</v>
      </c>
      <c r="B49" s="8">
        <v>48.828504467602365</v>
      </c>
      <c r="C49" s="8">
        <v>85.55889001568782</v>
      </c>
      <c r="D49" s="8">
        <v>75.46333333333334</v>
      </c>
      <c r="F49" s="8">
        <f t="shared" si="0"/>
        <v>-0.0630223463538897</v>
      </c>
      <c r="G49" s="8">
        <f t="shared" si="1"/>
        <v>0.8395219932500879</v>
      </c>
      <c r="H49" s="8">
        <f t="shared" si="2"/>
        <v>5.046666666666667</v>
      </c>
    </row>
    <row r="50" spans="1:8" ht="12.75">
      <c r="A50" s="4" t="s">
        <v>250</v>
      </c>
      <c r="B50" s="8">
        <v>49.13628787912767</v>
      </c>
      <c r="C50" s="8">
        <v>86.94034857539903</v>
      </c>
      <c r="D50" s="8">
        <v>90.75333333333333</v>
      </c>
      <c r="F50" s="8">
        <f t="shared" si="0"/>
        <v>0.05781546522533887</v>
      </c>
      <c r="G50" s="8">
        <f t="shared" si="1"/>
        <v>0.9567208100969964</v>
      </c>
      <c r="H50" s="8">
        <f t="shared" si="2"/>
        <v>30.776666666666664</v>
      </c>
    </row>
    <row r="51" spans="1:8" ht="12.75">
      <c r="A51" s="4" t="s">
        <v>251</v>
      </c>
      <c r="B51" s="8">
        <v>48.68005869226812</v>
      </c>
      <c r="C51" s="8">
        <v>85.96765717202328</v>
      </c>
      <c r="D51" s="8">
        <v>97.93666666666667</v>
      </c>
      <c r="F51" s="8">
        <f t="shared" si="0"/>
        <v>-0.29345382403012366</v>
      </c>
      <c r="G51" s="8">
        <f t="shared" si="1"/>
        <v>0.1263873709815755</v>
      </c>
      <c r="H51" s="8">
        <f t="shared" si="2"/>
        <v>39.86</v>
      </c>
    </row>
    <row r="52" spans="1:8" ht="12.75">
      <c r="A52" s="4" t="s">
        <v>252</v>
      </c>
      <c r="B52" s="8">
        <v>48.8551036056984</v>
      </c>
      <c r="C52" s="8">
        <v>85.51143044315228</v>
      </c>
      <c r="D52" s="8">
        <v>123.95333333333333</v>
      </c>
      <c r="F52" s="8">
        <f t="shared" si="0"/>
        <v>-0.26960189830698056</v>
      </c>
      <c r="G52" s="8">
        <f t="shared" si="1"/>
        <v>0.6130012513449401</v>
      </c>
      <c r="H52" s="8">
        <f t="shared" si="2"/>
        <v>58.980000000000004</v>
      </c>
    </row>
    <row r="53" spans="1:8" ht="12.75">
      <c r="A53" s="4" t="s">
        <v>253</v>
      </c>
      <c r="B53" s="8">
        <v>48.84140174456643</v>
      </c>
      <c r="C53" s="8">
        <v>86.39754042733696</v>
      </c>
      <c r="D53" s="8">
        <v>121.68</v>
      </c>
      <c r="F53" s="8">
        <f t="shared" si="0"/>
        <v>0.012897276964068283</v>
      </c>
      <c r="G53" s="8">
        <f t="shared" si="1"/>
        <v>0.8386504116491409</v>
      </c>
      <c r="H53" s="8">
        <f t="shared" si="2"/>
        <v>46.21666666666667</v>
      </c>
    </row>
    <row r="54" spans="1:8" ht="12.75">
      <c r="A54" s="4" t="s">
        <v>254</v>
      </c>
      <c r="B54" s="8">
        <v>49.731488343582015</v>
      </c>
      <c r="C54" s="8">
        <v>88.04118156045652</v>
      </c>
      <c r="D54" s="8">
        <v>119.66666666666667</v>
      </c>
      <c r="F54" s="8">
        <f t="shared" si="0"/>
        <v>0.5952004644543436</v>
      </c>
      <c r="G54" s="8">
        <f t="shared" si="1"/>
        <v>1.1008329850574938</v>
      </c>
      <c r="H54" s="8">
        <f t="shared" si="2"/>
        <v>28.91333333333334</v>
      </c>
    </row>
    <row r="55" spans="1:8" ht="12.75">
      <c r="A55" s="4" t="s">
        <v>255</v>
      </c>
      <c r="B55" s="8">
        <v>49.28724711073105</v>
      </c>
      <c r="C55" s="8">
        <v>87.36060696342221</v>
      </c>
      <c r="D55" s="8">
        <v>126</v>
      </c>
      <c r="F55" s="8">
        <f t="shared" si="0"/>
        <v>0.6071884184629326</v>
      </c>
      <c r="G55" s="8">
        <f t="shared" si="1"/>
        <v>1.3929497913989337</v>
      </c>
      <c r="H55" s="8">
        <f t="shared" si="2"/>
        <v>28.063333333333333</v>
      </c>
    </row>
    <row r="56" spans="1:8" ht="12.75">
      <c r="A56" s="4" t="s">
        <v>256</v>
      </c>
      <c r="B56" s="8">
        <v>49.72129151038797</v>
      </c>
      <c r="C56" s="8">
        <v>86.38498808213187</v>
      </c>
      <c r="D56" s="8">
        <v>129</v>
      </c>
      <c r="F56" s="8">
        <f t="shared" si="0"/>
        <v>0.8661879046895677</v>
      </c>
      <c r="G56" s="8">
        <f t="shared" si="1"/>
        <v>0.8735576389795909</v>
      </c>
      <c r="H56" s="8">
        <f t="shared" si="2"/>
        <v>5.046666666666667</v>
      </c>
    </row>
    <row r="57" spans="1:8" ht="12.75">
      <c r="A57" s="4" t="s">
        <v>257</v>
      </c>
      <c r="B57" s="8">
        <v>50.2750509420483</v>
      </c>
      <c r="C57" s="8">
        <v>87.18040686602174</v>
      </c>
      <c r="D57" s="8">
        <v>127</v>
      </c>
      <c r="F57" s="8">
        <f t="shared" si="0"/>
        <v>1.43364919748187</v>
      </c>
      <c r="G57" s="8">
        <f t="shared" si="1"/>
        <v>0.7828664386847777</v>
      </c>
      <c r="H57" s="8">
        <f t="shared" si="2"/>
        <v>5.319999999999993</v>
      </c>
    </row>
    <row r="58" spans="1:8" ht="12.75">
      <c r="A58" s="4" t="s">
        <v>258</v>
      </c>
      <c r="B58" s="8">
        <v>50.38057034669326</v>
      </c>
      <c r="C58" s="8">
        <v>88.66837111909784</v>
      </c>
      <c r="D58" s="8">
        <v>124</v>
      </c>
      <c r="F58" s="8">
        <f t="shared" si="0"/>
        <v>0.6490820031112463</v>
      </c>
      <c r="G58" s="8">
        <f t="shared" si="1"/>
        <v>0.6271895586413194</v>
      </c>
      <c r="H58" s="8">
        <f t="shared" si="2"/>
        <v>4.333333333333329</v>
      </c>
    </row>
    <row r="59" ht="12.75">
      <c r="D59" s="8"/>
    </row>
    <row r="60" spans="1:2" ht="12.75">
      <c r="A60" s="7" t="s">
        <v>152</v>
      </c>
      <c r="B60" s="7" t="s">
        <v>0</v>
      </c>
    </row>
    <row r="61" spans="1:2" ht="12.75">
      <c r="A61">
        <v>14.5</v>
      </c>
      <c r="B61" s="29">
        <v>-20</v>
      </c>
    </row>
    <row r="62" spans="1:2" ht="12.75">
      <c r="A62">
        <v>14.5</v>
      </c>
      <c r="B62" s="29">
        <v>70</v>
      </c>
    </row>
  </sheetData>
  <mergeCells count="1">
    <mergeCell ref="F32:H32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4"/>
  <sheetViews>
    <sheetView workbookViewId="0" topLeftCell="A1">
      <selection activeCell="A1" sqref="A1"/>
    </sheetView>
  </sheetViews>
  <sheetFormatPr defaultColWidth="9.140625" defaultRowHeight="12.75"/>
  <cols>
    <col min="2" max="2" width="9.140625" style="8" customWidth="1"/>
  </cols>
  <sheetData>
    <row r="2" ht="15.75">
      <c r="A2" s="5" t="s">
        <v>234</v>
      </c>
    </row>
    <row r="3" ht="12.75">
      <c r="A3" s="42" t="s">
        <v>181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3" ht="12.75">
      <c r="B31" s="4"/>
      <c r="C31" s="9" t="s">
        <v>223</v>
      </c>
    </row>
    <row r="32" spans="2:3" ht="12.75">
      <c r="B32" s="7"/>
      <c r="C32" s="10" t="s">
        <v>174</v>
      </c>
    </row>
    <row r="33" spans="2:4" ht="12.75">
      <c r="B33">
        <v>1997</v>
      </c>
      <c r="C33" s="8">
        <v>3.1451110000000018</v>
      </c>
      <c r="D33" s="8"/>
    </row>
    <row r="34" spans="2:4" ht="12.75">
      <c r="B34">
        <v>1998</v>
      </c>
      <c r="C34" s="8">
        <v>3.389644</v>
      </c>
      <c r="D34" s="8"/>
    </row>
    <row r="35" spans="2:4" ht="12.75">
      <c r="B35">
        <v>1999</v>
      </c>
      <c r="C35" s="8">
        <v>5.0166749863013695</v>
      </c>
      <c r="D35" s="8"/>
    </row>
    <row r="36" spans="2:4" ht="12.75">
      <c r="B36">
        <v>2000</v>
      </c>
      <c r="C36" s="8">
        <v>3.1123633879781414</v>
      </c>
      <c r="D36" s="8"/>
    </row>
    <row r="37" spans="2:4" ht="12.75">
      <c r="B37">
        <v>2001</v>
      </c>
      <c r="C37" s="8">
        <v>4.100258904109589</v>
      </c>
      <c r="D37" s="8"/>
    </row>
    <row r="38" spans="2:4" ht="12.75">
      <c r="B38">
        <v>2002</v>
      </c>
      <c r="C38" s="8">
        <v>5.705844311377246</v>
      </c>
      <c r="D38" s="8"/>
    </row>
    <row r="39" spans="2:4" ht="12.75">
      <c r="B39">
        <v>2003</v>
      </c>
      <c r="C39" s="8">
        <v>1.9213902191780832</v>
      </c>
      <c r="D39" s="8"/>
    </row>
    <row r="40" spans="2:3" ht="12.75">
      <c r="B40">
        <v>2004</v>
      </c>
      <c r="C40" s="8">
        <v>1.27394781967213</v>
      </c>
    </row>
    <row r="41" spans="2:3" ht="12.75">
      <c r="B41">
        <v>2005</v>
      </c>
      <c r="C41" s="8">
        <v>1.0164383561643833</v>
      </c>
    </row>
    <row r="42" spans="2:3" ht="12.75">
      <c r="B42">
        <v>2006</v>
      </c>
      <c r="C42" s="8">
        <v>1.4549863013698618</v>
      </c>
    </row>
    <row r="43" spans="2:3" ht="12.75">
      <c r="B43">
        <v>2007</v>
      </c>
      <c r="C43" s="8">
        <v>2.101575342465754</v>
      </c>
    </row>
    <row r="44" spans="2:3" ht="12.75">
      <c r="B44">
        <v>2008</v>
      </c>
      <c r="C44" s="8">
        <v>1.4203142076502742</v>
      </c>
    </row>
    <row r="45" spans="2:3" ht="12.75">
      <c r="B45">
        <v>2009</v>
      </c>
      <c r="C45" s="8">
        <v>2.7373287671232895</v>
      </c>
    </row>
    <row r="47" spans="2:3" ht="12.75">
      <c r="B47" s="4" t="s">
        <v>259</v>
      </c>
      <c r="C47" s="8">
        <f>AVERAGE(C33:C43)</f>
        <v>2.9307486026015046</v>
      </c>
    </row>
    <row r="49" ht="12.75">
      <c r="A49" t="str">
        <f>"Note: Shaded area represents "&amp;$B$47&amp;" ("&amp;ROUND($C$47,1)&amp;" million barrels per day)"</f>
        <v>Note: Shaded area represents 1997-2007 average (2.9 million barrels per day)</v>
      </c>
    </row>
    <row r="52" spans="1:2" ht="12.75">
      <c r="A52" s="13"/>
      <c r="B52" s="7" t="s">
        <v>231</v>
      </c>
    </row>
    <row r="53" spans="1:2" ht="12.75">
      <c r="A53">
        <v>11.5</v>
      </c>
      <c r="B53">
        <v>0</v>
      </c>
    </row>
    <row r="54" spans="1:2" ht="12.75">
      <c r="A54">
        <v>11.5</v>
      </c>
      <c r="B54">
        <v>6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2:G120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234</v>
      </c>
    </row>
    <row r="3" ht="12.75">
      <c r="A3" s="42" t="s">
        <v>181</v>
      </c>
    </row>
    <row r="31" spans="1:4" ht="12.75">
      <c r="A31" s="4"/>
      <c r="B31" s="4" t="s">
        <v>46</v>
      </c>
      <c r="C31" s="4" t="s">
        <v>47</v>
      </c>
      <c r="D31" s="4" t="s">
        <v>48</v>
      </c>
    </row>
    <row r="32" spans="1:6" ht="12.75">
      <c r="A32" s="7"/>
      <c r="B32" s="7" t="s">
        <v>139</v>
      </c>
      <c r="C32" s="7" t="s">
        <v>45</v>
      </c>
      <c r="D32" s="7" t="s">
        <v>45</v>
      </c>
      <c r="F32" s="32" t="s">
        <v>138</v>
      </c>
    </row>
    <row r="33" spans="1:7" ht="12.75">
      <c r="A33" s="2">
        <v>37622</v>
      </c>
      <c r="B33" s="29">
        <v>49.36585817027792</v>
      </c>
      <c r="C33" s="29">
        <v>50.74677622719048</v>
      </c>
      <c r="D33" s="29">
        <v>58.56759945709934</v>
      </c>
      <c r="F33" s="29">
        <f>D33-C33</f>
        <v>7.820823229908861</v>
      </c>
      <c r="G33" s="26"/>
    </row>
    <row r="34" spans="1:7" ht="12.75">
      <c r="A34" s="2">
        <v>37653</v>
      </c>
      <c r="B34" s="29">
        <v>45.971239290866755</v>
      </c>
      <c r="C34" s="29">
        <v>49.032579425399305</v>
      </c>
      <c r="D34" s="29">
        <v>55.07946826846376</v>
      </c>
      <c r="F34" s="29">
        <f aca="true" t="shared" si="0" ref="F34:F97">D34-C34</f>
        <v>6.046888843064458</v>
      </c>
      <c r="G34" s="27"/>
    </row>
    <row r="35" spans="1:7" ht="12.75">
      <c r="A35" s="2">
        <v>37681</v>
      </c>
      <c r="B35" s="29">
        <v>49.84915014166893</v>
      </c>
      <c r="C35" s="29">
        <v>49.67590212761471</v>
      </c>
      <c r="D35" s="29">
        <v>54.784737054048804</v>
      </c>
      <c r="F35" s="29">
        <f t="shared" si="0"/>
        <v>5.108834926434092</v>
      </c>
      <c r="G35" s="26"/>
    </row>
    <row r="36" spans="1:7" ht="12.75">
      <c r="A36" s="2">
        <v>37712</v>
      </c>
      <c r="B36" s="29">
        <v>51.21984267440655</v>
      </c>
      <c r="C36" s="29">
        <v>53.85809390541255</v>
      </c>
      <c r="D36" s="29">
        <v>58.08610154661966</v>
      </c>
      <c r="F36" s="29">
        <f t="shared" si="0"/>
        <v>4.228007641207107</v>
      </c>
      <c r="G36" s="27"/>
    </row>
    <row r="37" spans="1:6" ht="12.75">
      <c r="A37" s="2">
        <v>37742</v>
      </c>
      <c r="B37" s="29">
        <v>53.22589579895518</v>
      </c>
      <c r="C37" s="29">
        <v>53.06282642925417</v>
      </c>
      <c r="D37" s="29">
        <v>63.18065217223701</v>
      </c>
      <c r="F37" s="29">
        <f t="shared" si="0"/>
        <v>10.117825742982838</v>
      </c>
    </row>
    <row r="38" spans="1:6" ht="12.75">
      <c r="A38" s="2">
        <v>37773</v>
      </c>
      <c r="B38" s="29">
        <v>53.479726899269636</v>
      </c>
      <c r="C38" s="29">
        <v>53.02882724701323</v>
      </c>
      <c r="D38" s="29">
        <v>58.94443702841487</v>
      </c>
      <c r="F38" s="29">
        <f t="shared" si="0"/>
        <v>5.915609781401635</v>
      </c>
    </row>
    <row r="39" spans="1:6" ht="12.75">
      <c r="A39" s="2">
        <v>37803</v>
      </c>
      <c r="B39" s="29">
        <v>53.40981982094579</v>
      </c>
      <c r="C39" s="29">
        <v>54.796097752476484</v>
      </c>
      <c r="D39" s="29">
        <v>58.04385722299469</v>
      </c>
      <c r="F39" s="29">
        <f t="shared" si="0"/>
        <v>3.2477594705182042</v>
      </c>
    </row>
    <row r="40" spans="1:6" ht="12.75">
      <c r="A40" s="2">
        <v>37834</v>
      </c>
      <c r="B40" s="29">
        <v>54.08006732338774</v>
      </c>
      <c r="C40" s="29">
        <v>51.301407147645506</v>
      </c>
      <c r="D40" s="29">
        <v>60.48374708277577</v>
      </c>
      <c r="F40" s="29">
        <f t="shared" si="0"/>
        <v>9.182339935130265</v>
      </c>
    </row>
    <row r="41" spans="1:6" ht="12.75">
      <c r="A41" s="2">
        <v>37865</v>
      </c>
      <c r="B41" s="29">
        <v>53.264569262154424</v>
      </c>
      <c r="C41" s="29">
        <v>52.56645446678997</v>
      </c>
      <c r="D41" s="29">
        <v>59.44881745486232</v>
      </c>
      <c r="F41" s="29">
        <f t="shared" si="0"/>
        <v>6.882362988072352</v>
      </c>
    </row>
    <row r="42" spans="1:6" ht="12.75">
      <c r="A42" s="2">
        <v>37895</v>
      </c>
      <c r="B42" s="29">
        <v>52.025027558675944</v>
      </c>
      <c r="C42" s="29">
        <v>53.016534661892635</v>
      </c>
      <c r="D42" s="29">
        <v>59.1210811815761</v>
      </c>
      <c r="F42" s="29">
        <f t="shared" si="0"/>
        <v>6.104546519683467</v>
      </c>
    </row>
    <row r="43" spans="1:6" ht="12.75">
      <c r="A43" s="2">
        <v>37926</v>
      </c>
      <c r="B43" s="29">
        <v>53.100218316368135</v>
      </c>
      <c r="C43" s="29">
        <v>51.656152418920804</v>
      </c>
      <c r="D43" s="29">
        <v>57.7728333453298</v>
      </c>
      <c r="F43" s="29">
        <f t="shared" si="0"/>
        <v>6.116680926408996</v>
      </c>
    </row>
    <row r="44" spans="1:6" ht="12.75">
      <c r="A44" s="2">
        <v>37956</v>
      </c>
      <c r="B44" s="29">
        <v>49.10355081998151</v>
      </c>
      <c r="C44" s="29">
        <v>47.49729809379463</v>
      </c>
      <c r="D44" s="29">
        <v>54.18384848665912</v>
      </c>
      <c r="F44" s="29">
        <f t="shared" si="0"/>
        <v>6.68655039286449</v>
      </c>
    </row>
    <row r="45" spans="1:6" ht="12.75">
      <c r="A45" s="2">
        <v>37987</v>
      </c>
      <c r="B45" s="29">
        <v>50.53610557024729</v>
      </c>
      <c r="C45" s="29">
        <v>49.36585817027792</v>
      </c>
      <c r="D45" s="29">
        <v>58.56759945709934</v>
      </c>
      <c r="F45" s="29">
        <f t="shared" si="0"/>
        <v>9.201741286821424</v>
      </c>
    </row>
    <row r="46" spans="1:6" ht="12.75">
      <c r="A46" s="2">
        <v>38018</v>
      </c>
      <c r="B46" s="29">
        <v>48.77152252046364</v>
      </c>
      <c r="C46" s="29">
        <v>45.971239290866755</v>
      </c>
      <c r="D46" s="29">
        <v>54.14795575918551</v>
      </c>
      <c r="F46" s="29">
        <f t="shared" si="0"/>
        <v>8.176716468318752</v>
      </c>
    </row>
    <row r="47" spans="1:6" ht="12.75">
      <c r="A47" s="2">
        <v>38047</v>
      </c>
      <c r="B47" s="29">
        <v>48.792111872885336</v>
      </c>
      <c r="C47" s="29">
        <v>49.67590212761471</v>
      </c>
      <c r="D47" s="29">
        <v>54.50480202211746</v>
      </c>
      <c r="F47" s="29">
        <f t="shared" si="0"/>
        <v>4.828899894502747</v>
      </c>
    </row>
    <row r="48" spans="1:6" ht="12.75">
      <c r="A48" s="2">
        <v>38078</v>
      </c>
      <c r="B48" s="29">
        <v>50.5726169146072</v>
      </c>
      <c r="C48" s="29">
        <v>51.21984267440655</v>
      </c>
      <c r="D48" s="29">
        <v>57.61127267431112</v>
      </c>
      <c r="F48" s="29">
        <f t="shared" si="0"/>
        <v>6.391429999904567</v>
      </c>
    </row>
    <row r="49" spans="1:6" ht="12.75">
      <c r="A49" s="2">
        <v>38108</v>
      </c>
      <c r="B49" s="29">
        <v>53.622723325404685</v>
      </c>
      <c r="C49" s="29">
        <v>53.06282642925417</v>
      </c>
      <c r="D49" s="29">
        <v>61.33254012309246</v>
      </c>
      <c r="F49" s="29">
        <f t="shared" si="0"/>
        <v>8.269713693838284</v>
      </c>
    </row>
    <row r="50" spans="1:6" ht="12.75">
      <c r="A50" s="2">
        <v>38139</v>
      </c>
      <c r="B50" s="29">
        <v>52.00470537568766</v>
      </c>
      <c r="C50" s="29">
        <v>53.02882724701323</v>
      </c>
      <c r="D50" s="29">
        <v>56.76259524087216</v>
      </c>
      <c r="F50" s="29">
        <f t="shared" si="0"/>
        <v>3.733767993858926</v>
      </c>
    </row>
    <row r="51" spans="1:6" ht="12.75">
      <c r="A51" s="2">
        <v>38169</v>
      </c>
      <c r="B51" s="29">
        <v>52.093933120315945</v>
      </c>
      <c r="C51" s="29">
        <v>53.40981982094579</v>
      </c>
      <c r="D51" s="29">
        <v>57.32652553079445</v>
      </c>
      <c r="F51" s="29">
        <f t="shared" si="0"/>
        <v>3.9167057098486566</v>
      </c>
    </row>
    <row r="52" spans="1:6" ht="12.75">
      <c r="A52" s="2">
        <v>38200</v>
      </c>
      <c r="B52" s="29">
        <v>52.584993702394435</v>
      </c>
      <c r="C52" s="29">
        <v>51.301407147645506</v>
      </c>
      <c r="D52" s="29">
        <v>57.05288130008216</v>
      </c>
      <c r="F52" s="29">
        <f t="shared" si="0"/>
        <v>5.751474152436657</v>
      </c>
    </row>
    <row r="53" spans="1:6" ht="12.75">
      <c r="A53" s="2">
        <v>38231</v>
      </c>
      <c r="B53" s="29">
        <v>51.95860868328007</v>
      </c>
      <c r="C53" s="29">
        <v>52.56645446678997</v>
      </c>
      <c r="D53" s="29">
        <v>56.54486103321817</v>
      </c>
      <c r="F53" s="29">
        <f t="shared" si="0"/>
        <v>3.9784065664281982</v>
      </c>
    </row>
    <row r="54" spans="1:6" ht="12.75">
      <c r="A54" s="2">
        <v>38261</v>
      </c>
      <c r="B54" s="29">
        <v>52.05316269780494</v>
      </c>
      <c r="C54" s="29">
        <v>52.025027558675944</v>
      </c>
      <c r="D54" s="29">
        <v>55.925880247409566</v>
      </c>
      <c r="F54" s="29">
        <f t="shared" si="0"/>
        <v>3.9008526887336217</v>
      </c>
    </row>
    <row r="55" spans="1:6" ht="12.75">
      <c r="A55" s="2">
        <v>38292</v>
      </c>
      <c r="B55" s="29">
        <v>52.239620240169515</v>
      </c>
      <c r="C55" s="29">
        <v>51.656152418920804</v>
      </c>
      <c r="D55" s="29">
        <v>54.56858260451779</v>
      </c>
      <c r="F55" s="29">
        <f t="shared" si="0"/>
        <v>2.912430185596989</v>
      </c>
    </row>
    <row r="56" spans="1:6" ht="12.75">
      <c r="A56" s="2">
        <v>38322</v>
      </c>
      <c r="B56" s="29">
        <v>48.97317435133898</v>
      </c>
      <c r="C56" s="29">
        <v>47.49729809379463</v>
      </c>
      <c r="D56" s="29">
        <v>54.100488758685955</v>
      </c>
      <c r="F56" s="29">
        <f t="shared" si="0"/>
        <v>6.603190664891322</v>
      </c>
    </row>
    <row r="57" spans="1:6" ht="12.75">
      <c r="A57" s="2">
        <v>38353</v>
      </c>
      <c r="B57" s="29">
        <v>51.265630471150246</v>
      </c>
      <c r="C57" s="29">
        <v>49.36585817027792</v>
      </c>
      <c r="D57" s="29">
        <v>54.81174989597981</v>
      </c>
      <c r="F57" s="29">
        <f t="shared" si="0"/>
        <v>5.445891725701891</v>
      </c>
    </row>
    <row r="58" spans="1:6" ht="12.75">
      <c r="A58" s="2">
        <v>38384</v>
      </c>
      <c r="B58" s="29">
        <v>49.34687194964039</v>
      </c>
      <c r="C58" s="29">
        <v>45.971239290866755</v>
      </c>
      <c r="D58" s="29">
        <v>53.685127125081806</v>
      </c>
      <c r="F58" s="29">
        <f t="shared" si="0"/>
        <v>7.7138878342150505</v>
      </c>
    </row>
    <row r="59" spans="1:6" ht="12.75">
      <c r="A59" s="2">
        <v>38412</v>
      </c>
      <c r="B59" s="29">
        <v>49.325923438436874</v>
      </c>
      <c r="C59" s="29">
        <v>48.792111872885336</v>
      </c>
      <c r="D59" s="29">
        <v>54.50480202211746</v>
      </c>
      <c r="F59" s="29">
        <f t="shared" si="0"/>
        <v>5.712690149232124</v>
      </c>
    </row>
    <row r="60" spans="1:6" ht="12.75">
      <c r="A60" s="2">
        <v>38443</v>
      </c>
      <c r="B60" s="29">
        <v>52.7873239404787</v>
      </c>
      <c r="C60" s="29">
        <v>50.5726169146072</v>
      </c>
      <c r="D60" s="29">
        <v>55.34445834683994</v>
      </c>
      <c r="F60" s="29">
        <f t="shared" si="0"/>
        <v>4.7718414322327405</v>
      </c>
    </row>
    <row r="61" spans="1:6" ht="12.75">
      <c r="A61" s="2">
        <v>38473</v>
      </c>
      <c r="B61" s="29">
        <v>55.293313885911004</v>
      </c>
      <c r="C61" s="29">
        <v>53.06282642925417</v>
      </c>
      <c r="D61" s="29">
        <v>57.39009546810958</v>
      </c>
      <c r="F61" s="29">
        <f t="shared" si="0"/>
        <v>4.327269038855405</v>
      </c>
    </row>
    <row r="62" spans="1:6" ht="12.75">
      <c r="A62" s="2">
        <v>38504</v>
      </c>
      <c r="B62" s="29">
        <v>52.45013781146365</v>
      </c>
      <c r="C62" s="29">
        <v>52.00470537568766</v>
      </c>
      <c r="D62" s="29">
        <v>56.64535382438586</v>
      </c>
      <c r="F62" s="29">
        <f t="shared" si="0"/>
        <v>4.640648448698201</v>
      </c>
    </row>
    <row r="63" spans="1:6" ht="12.75">
      <c r="A63" s="2">
        <v>38534</v>
      </c>
      <c r="B63" s="29">
        <v>54.35494365241669</v>
      </c>
      <c r="C63" s="29">
        <v>52.093933120315945</v>
      </c>
      <c r="D63" s="29">
        <v>55.1133322550942</v>
      </c>
      <c r="F63" s="29">
        <f t="shared" si="0"/>
        <v>3.0193991347782543</v>
      </c>
    </row>
    <row r="64" spans="1:6" ht="12.75">
      <c r="A64" s="2">
        <v>38565</v>
      </c>
      <c r="B64" s="29">
        <v>51.819355109547615</v>
      </c>
      <c r="C64" s="29">
        <v>51.301407147645506</v>
      </c>
      <c r="D64" s="29">
        <v>55.257659966499986</v>
      </c>
      <c r="F64" s="29">
        <f t="shared" si="0"/>
        <v>3.9562528188544803</v>
      </c>
    </row>
    <row r="65" spans="1:6" ht="12.75">
      <c r="A65" s="2">
        <v>38596</v>
      </c>
      <c r="B65" s="29">
        <v>53.447963798795854</v>
      </c>
      <c r="C65" s="29">
        <v>51.95860868328007</v>
      </c>
      <c r="D65" s="29">
        <v>56.54486103321817</v>
      </c>
      <c r="F65" s="29">
        <f t="shared" si="0"/>
        <v>4.5862523499381</v>
      </c>
    </row>
    <row r="66" spans="1:6" ht="12.75">
      <c r="A66" s="2">
        <v>38626</v>
      </c>
      <c r="B66" s="29">
        <v>55.6855026194949</v>
      </c>
      <c r="C66" s="29">
        <v>52.025027558675944</v>
      </c>
      <c r="D66" s="29">
        <v>55.925880247409566</v>
      </c>
      <c r="F66" s="29">
        <f t="shared" si="0"/>
        <v>3.9008526887336217</v>
      </c>
    </row>
    <row r="67" spans="1:6" ht="12.75">
      <c r="A67" s="2">
        <v>38657</v>
      </c>
      <c r="B67" s="29">
        <v>52.69549670186171</v>
      </c>
      <c r="C67" s="29">
        <v>51.656152418920804</v>
      </c>
      <c r="D67" s="29">
        <v>54.56858260451779</v>
      </c>
      <c r="F67" s="29">
        <f t="shared" si="0"/>
        <v>2.912430185596989</v>
      </c>
    </row>
    <row r="68" spans="1:6" ht="12.75">
      <c r="A68" s="2">
        <v>38687</v>
      </c>
      <c r="B68" s="29">
        <v>49.46904916678685</v>
      </c>
      <c r="C68" s="29">
        <v>48.97317435133898</v>
      </c>
      <c r="D68" s="29">
        <v>54.100488758685955</v>
      </c>
      <c r="F68" s="29">
        <f t="shared" si="0"/>
        <v>5.127314407346972</v>
      </c>
    </row>
    <row r="69" spans="1:6" ht="12.75">
      <c r="A69" s="2">
        <v>38718</v>
      </c>
      <c r="B69" s="29">
        <v>52.35801632008678</v>
      </c>
      <c r="C69" s="29">
        <v>49.36585817027792</v>
      </c>
      <c r="D69" s="29">
        <v>54.81174989597981</v>
      </c>
      <c r="F69" s="29">
        <f t="shared" si="0"/>
        <v>5.445891725701891</v>
      </c>
    </row>
    <row r="70" spans="1:6" ht="12.75">
      <c r="A70" s="2">
        <v>38749</v>
      </c>
      <c r="B70" s="29">
        <v>51.464534734404914</v>
      </c>
      <c r="C70" s="29">
        <v>45.971239290866755</v>
      </c>
      <c r="D70" s="29">
        <v>53.685127125081806</v>
      </c>
      <c r="F70" s="29">
        <f t="shared" si="0"/>
        <v>7.7138878342150505</v>
      </c>
    </row>
    <row r="71" spans="1:6" ht="12.75">
      <c r="A71" s="2">
        <v>38777</v>
      </c>
      <c r="B71" s="29">
        <v>50.76097091625256</v>
      </c>
      <c r="C71" s="29">
        <v>48.792111872885336</v>
      </c>
      <c r="D71" s="29">
        <v>54.50480202211746</v>
      </c>
      <c r="F71" s="29">
        <f t="shared" si="0"/>
        <v>5.712690149232124</v>
      </c>
    </row>
    <row r="72" spans="1:6" ht="12.75">
      <c r="A72" s="2">
        <v>38808</v>
      </c>
      <c r="B72" s="29">
        <v>54.6489133219678</v>
      </c>
      <c r="C72" s="29">
        <v>50.5726169146072</v>
      </c>
      <c r="D72" s="29">
        <v>55.34445834683994</v>
      </c>
      <c r="F72" s="29">
        <f t="shared" si="0"/>
        <v>4.7718414322327405</v>
      </c>
    </row>
    <row r="73" spans="1:6" ht="12.75">
      <c r="A73" s="2">
        <v>38838</v>
      </c>
      <c r="B73" s="29">
        <v>55.43702991616075</v>
      </c>
      <c r="C73" s="29">
        <v>53.22589579895518</v>
      </c>
      <c r="D73" s="29">
        <v>57.39009546810958</v>
      </c>
      <c r="F73" s="29">
        <f t="shared" si="0"/>
        <v>4.164199669154399</v>
      </c>
    </row>
    <row r="74" spans="1:6" ht="12.75">
      <c r="A74" s="2">
        <v>38869</v>
      </c>
      <c r="B74" s="29">
        <v>53.44111615133253</v>
      </c>
      <c r="C74" s="29">
        <v>52.00470537568766</v>
      </c>
      <c r="D74" s="29">
        <v>56.64535382438586</v>
      </c>
      <c r="F74" s="29">
        <f t="shared" si="0"/>
        <v>4.640648448698201</v>
      </c>
    </row>
    <row r="75" spans="1:6" ht="12.75">
      <c r="A75" s="2">
        <v>38899</v>
      </c>
      <c r="B75" s="29">
        <v>55.18425740253113</v>
      </c>
      <c r="C75" s="29">
        <v>52.093933120315945</v>
      </c>
      <c r="D75" s="29">
        <v>54.8165495670577</v>
      </c>
      <c r="F75" s="29">
        <f t="shared" si="0"/>
        <v>2.7226164467417533</v>
      </c>
    </row>
    <row r="76" spans="1:6" ht="12.75">
      <c r="A76" s="2">
        <v>38930</v>
      </c>
      <c r="B76" s="29">
        <v>54.673752751431365</v>
      </c>
      <c r="C76" s="29">
        <v>51.819355109547615</v>
      </c>
      <c r="D76" s="29">
        <v>55.257659966499986</v>
      </c>
      <c r="F76" s="29">
        <f t="shared" si="0"/>
        <v>3.438304856952371</v>
      </c>
    </row>
    <row r="77" spans="1:6" ht="12.75">
      <c r="A77" s="2">
        <v>38961</v>
      </c>
      <c r="B77" s="29">
        <v>56.143730702730245</v>
      </c>
      <c r="C77" s="29">
        <v>51.95860868328007</v>
      </c>
      <c r="D77" s="29">
        <v>56.54486103321817</v>
      </c>
      <c r="F77" s="29">
        <f t="shared" si="0"/>
        <v>4.5862523499381</v>
      </c>
    </row>
    <row r="78" spans="1:6" ht="12.75">
      <c r="A78" s="2">
        <v>38991</v>
      </c>
      <c r="B78" s="29">
        <v>55.38397889530725</v>
      </c>
      <c r="C78" s="29">
        <v>52.025027558675944</v>
      </c>
      <c r="D78" s="29">
        <v>55.925880247409566</v>
      </c>
      <c r="F78" s="29">
        <f t="shared" si="0"/>
        <v>3.9008526887336217</v>
      </c>
    </row>
    <row r="79" spans="1:6" ht="12.75">
      <c r="A79" s="2">
        <v>39022</v>
      </c>
      <c r="B79" s="29">
        <v>53.885326109261754</v>
      </c>
      <c r="C79" s="29">
        <v>51.656152418920804</v>
      </c>
      <c r="D79" s="29">
        <v>54.56858260451779</v>
      </c>
      <c r="F79" s="29">
        <f t="shared" si="0"/>
        <v>2.912430185596989</v>
      </c>
    </row>
    <row r="80" spans="1:6" ht="12.75">
      <c r="A80" s="2">
        <v>39052</v>
      </c>
      <c r="B80" s="29">
        <v>52.9365737538254</v>
      </c>
      <c r="C80" s="29">
        <v>48.97317435133898</v>
      </c>
      <c r="D80" s="29">
        <v>54.100488758685955</v>
      </c>
      <c r="F80" s="29">
        <f t="shared" si="0"/>
        <v>5.127314407346972</v>
      </c>
    </row>
    <row r="81" spans="1:6" ht="12.75">
      <c r="A81" s="2">
        <v>39083</v>
      </c>
      <c r="B81" s="29">
        <v>54.679147881221304</v>
      </c>
      <c r="C81" s="29">
        <v>49.36585817027792</v>
      </c>
      <c r="D81" s="29">
        <v>54.81174989597981</v>
      </c>
      <c r="F81" s="29">
        <f t="shared" si="0"/>
        <v>5.445891725701891</v>
      </c>
    </row>
    <row r="82" spans="1:6" ht="12.75">
      <c r="A82" s="2">
        <v>39114</v>
      </c>
      <c r="B82" s="29">
        <v>51.64140974433674</v>
      </c>
      <c r="C82" s="29">
        <v>45.971239290866755</v>
      </c>
      <c r="D82" s="29">
        <v>53.685127125081806</v>
      </c>
      <c r="F82" s="29">
        <f t="shared" si="0"/>
        <v>7.7138878342150505</v>
      </c>
    </row>
    <row r="83" spans="1:6" ht="12.75">
      <c r="A83" s="2">
        <v>39142</v>
      </c>
      <c r="B83" s="29">
        <v>52.32464328115699</v>
      </c>
      <c r="C83" s="29">
        <v>48.792111872885336</v>
      </c>
      <c r="D83" s="29">
        <v>54.50480202211746</v>
      </c>
      <c r="F83" s="29">
        <f t="shared" si="0"/>
        <v>5.712690149232124</v>
      </c>
    </row>
    <row r="84" spans="1:6" ht="12.75">
      <c r="A84" s="2">
        <v>39173</v>
      </c>
      <c r="B84" s="29">
        <v>54.683482880208444</v>
      </c>
      <c r="C84" s="29">
        <v>50.5726169146072</v>
      </c>
      <c r="D84" s="29">
        <v>55.34445834683994</v>
      </c>
      <c r="F84" s="29">
        <f t="shared" si="0"/>
        <v>4.7718414322327405</v>
      </c>
    </row>
    <row r="85" spans="1:6" ht="12.75">
      <c r="A85" s="2">
        <v>39203</v>
      </c>
      <c r="B85" s="29">
        <v>55.420698600655115</v>
      </c>
      <c r="C85" s="29">
        <v>53.22589579895518</v>
      </c>
      <c r="D85" s="29">
        <v>57.39009546810958</v>
      </c>
      <c r="F85" s="29">
        <f t="shared" si="0"/>
        <v>4.164199669154399</v>
      </c>
    </row>
    <row r="86" spans="1:6" ht="12.75">
      <c r="A86" s="2">
        <v>39234</v>
      </c>
      <c r="B86" s="29">
        <v>54.64752167711448</v>
      </c>
      <c r="C86" s="29">
        <v>52.00470537568766</v>
      </c>
      <c r="D86" s="29">
        <v>56.64535382438586</v>
      </c>
      <c r="F86" s="29">
        <f t="shared" si="0"/>
        <v>4.640648448698201</v>
      </c>
    </row>
    <row r="87" spans="1:6" ht="12.75">
      <c r="A87" s="2">
        <v>39264</v>
      </c>
      <c r="B87" s="29">
        <v>54.91852200910976</v>
      </c>
      <c r="C87" s="29">
        <v>52.093933120315945</v>
      </c>
      <c r="D87" s="29">
        <v>55.18425740253113</v>
      </c>
      <c r="F87" s="29">
        <f t="shared" si="0"/>
        <v>3.0903242822151853</v>
      </c>
    </row>
    <row r="88" spans="1:6" ht="12.75">
      <c r="A88" s="2">
        <v>39295</v>
      </c>
      <c r="B88" s="29">
        <v>54.44371866921576</v>
      </c>
      <c r="C88" s="29">
        <v>51.819355109547615</v>
      </c>
      <c r="D88" s="29">
        <v>55.257659966499986</v>
      </c>
      <c r="F88" s="29">
        <f t="shared" si="0"/>
        <v>3.438304856952371</v>
      </c>
    </row>
    <row r="89" spans="1:6" ht="12.75">
      <c r="A89" s="2">
        <v>39326</v>
      </c>
      <c r="B89" s="29">
        <v>54.617147687295486</v>
      </c>
      <c r="C89" s="29">
        <v>51.95860868328007</v>
      </c>
      <c r="D89" s="29">
        <v>56.143730702730245</v>
      </c>
      <c r="F89" s="29">
        <f t="shared" si="0"/>
        <v>4.185122019450176</v>
      </c>
    </row>
    <row r="90" spans="1:6" ht="12.75">
      <c r="A90" s="2">
        <v>39356</v>
      </c>
      <c r="B90" s="29">
        <v>53.01058104828553</v>
      </c>
      <c r="C90" s="29">
        <v>52.025027558675944</v>
      </c>
      <c r="D90" s="29">
        <v>55.6855026194949</v>
      </c>
      <c r="F90" s="29">
        <f t="shared" si="0"/>
        <v>3.6604750608189534</v>
      </c>
    </row>
    <row r="91" spans="1:6" ht="12.75">
      <c r="A91" s="2">
        <v>39387</v>
      </c>
      <c r="B91" s="29">
        <v>51.72911343923647</v>
      </c>
      <c r="C91" s="29">
        <v>51.656152418920804</v>
      </c>
      <c r="D91" s="29">
        <v>53.885326109261754</v>
      </c>
      <c r="F91" s="29">
        <f t="shared" si="0"/>
        <v>2.22917369034095</v>
      </c>
    </row>
    <row r="92" spans="1:6" ht="12.75">
      <c r="A92" s="2">
        <v>39417</v>
      </c>
      <c r="B92" s="29">
        <v>51.94410530448083</v>
      </c>
      <c r="C92" s="29">
        <v>48.97317435133898</v>
      </c>
      <c r="D92" s="29">
        <v>52.9365737538254</v>
      </c>
      <c r="F92" s="29">
        <f t="shared" si="0"/>
        <v>3.9633994024864165</v>
      </c>
    </row>
    <row r="93" spans="1:6" ht="12.75">
      <c r="A93" s="2">
        <v>39448</v>
      </c>
      <c r="B93" s="29">
        <v>53.50018782708588</v>
      </c>
      <c r="C93" s="29">
        <v>49.36585817027792</v>
      </c>
      <c r="D93" s="29">
        <v>54.679147881221304</v>
      </c>
      <c r="F93" s="29">
        <f t="shared" si="0"/>
        <v>5.313289710943387</v>
      </c>
    </row>
    <row r="94" spans="1:6" ht="12.75">
      <c r="A94" s="2">
        <v>39479</v>
      </c>
      <c r="B94" s="29">
        <v>51.874064920180956</v>
      </c>
      <c r="C94" s="29">
        <v>45.971239290866755</v>
      </c>
      <c r="D94" s="29">
        <v>51.64140974433674</v>
      </c>
      <c r="F94" s="29">
        <f t="shared" si="0"/>
        <v>5.670170453469986</v>
      </c>
    </row>
    <row r="95" spans="1:6" ht="12.75">
      <c r="A95" s="2">
        <v>39508</v>
      </c>
      <c r="B95" s="29">
        <v>54.069843025361344</v>
      </c>
      <c r="C95" s="29">
        <v>48.792111872885336</v>
      </c>
      <c r="D95" s="29">
        <v>52.32464328115699</v>
      </c>
      <c r="F95" s="29">
        <f t="shared" si="0"/>
        <v>3.5325314082716517</v>
      </c>
    </row>
    <row r="96" spans="1:6" ht="12.75">
      <c r="A96" s="2">
        <v>39539</v>
      </c>
      <c r="B96" s="29">
        <v>52.730142070933674</v>
      </c>
      <c r="C96" s="29">
        <v>50.5726169146072</v>
      </c>
      <c r="D96" s="29">
        <v>54.683482880208444</v>
      </c>
      <c r="F96" s="29">
        <f t="shared" si="0"/>
        <v>4.110865965601242</v>
      </c>
    </row>
    <row r="97" spans="1:6" ht="12.75">
      <c r="A97" s="2">
        <v>39569</v>
      </c>
      <c r="B97" s="29">
        <v>55.031705119520794</v>
      </c>
      <c r="C97" s="29">
        <v>53.22589579895518</v>
      </c>
      <c r="D97" s="29">
        <v>55.43702991616075</v>
      </c>
      <c r="F97" s="29">
        <f t="shared" si="0"/>
        <v>2.2111341172055745</v>
      </c>
    </row>
    <row r="98" spans="1:6" ht="12.75">
      <c r="A98" s="2">
        <v>39600</v>
      </c>
      <c r="B98" s="29">
        <v>54.19772442044852</v>
      </c>
      <c r="C98" s="29">
        <v>52.00470537568766</v>
      </c>
      <c r="D98" s="29">
        <v>54.64752167711448</v>
      </c>
      <c r="F98" s="29">
        <f aca="true" t="shared" si="1" ref="F98:F116">D98-C98</f>
        <v>2.6428163014268264</v>
      </c>
    </row>
    <row r="99" spans="1:6" ht="12.75">
      <c r="A99" s="2">
        <v>39630</v>
      </c>
      <c r="B99" s="29">
        <v>53.80926753323495</v>
      </c>
      <c r="C99" s="29">
        <v>52.093933120315945</v>
      </c>
      <c r="D99" s="29">
        <v>55.18425740253113</v>
      </c>
      <c r="F99" s="29">
        <f t="shared" si="1"/>
        <v>3.0903242822151853</v>
      </c>
    </row>
    <row r="100" spans="1:6" ht="12.75">
      <c r="A100" s="2">
        <v>39661</v>
      </c>
      <c r="B100" s="29">
        <v>53.35656294414771</v>
      </c>
      <c r="C100" s="29">
        <v>51.819355109547615</v>
      </c>
      <c r="D100" s="29">
        <v>54.673752751431365</v>
      </c>
      <c r="F100" s="29">
        <f t="shared" si="1"/>
        <v>2.8543976418837502</v>
      </c>
    </row>
    <row r="101" spans="1:6" ht="12.75">
      <c r="A101" s="2">
        <v>39692</v>
      </c>
      <c r="B101" s="29">
        <v>52.72650658403211</v>
      </c>
      <c r="C101" s="29">
        <v>51.95860868328007</v>
      </c>
      <c r="D101" s="29">
        <v>56.143730702730245</v>
      </c>
      <c r="F101" s="29">
        <f t="shared" si="1"/>
        <v>4.185122019450176</v>
      </c>
    </row>
    <row r="102" spans="1:6" ht="12.75">
      <c r="A102" s="2">
        <v>39722</v>
      </c>
      <c r="B102" s="29">
        <v>53.0107706369006</v>
      </c>
      <c r="C102" s="29">
        <v>52.025027558675944</v>
      </c>
      <c r="D102" s="29">
        <v>55.6855026194949</v>
      </c>
      <c r="F102" s="29">
        <f t="shared" si="1"/>
        <v>3.6604750608189534</v>
      </c>
    </row>
    <row r="103" spans="1:6" ht="12.75">
      <c r="A103" s="2">
        <v>39753</v>
      </c>
      <c r="B103" s="29">
        <v>52.17312744948639</v>
      </c>
      <c r="C103" s="29">
        <v>51.72911343923647</v>
      </c>
      <c r="D103" s="29">
        <v>53.885326109261754</v>
      </c>
      <c r="F103" s="29">
        <f t="shared" si="1"/>
        <v>2.1562126700252833</v>
      </c>
    </row>
    <row r="104" spans="1:6" ht="12.75">
      <c r="A104" s="2">
        <v>39783</v>
      </c>
      <c r="B104" s="29">
        <v>49.9783937117349</v>
      </c>
      <c r="C104" s="29">
        <v>48.97317435133898</v>
      </c>
      <c r="D104" s="29">
        <v>52.9365737538254</v>
      </c>
      <c r="F104" s="29">
        <f t="shared" si="1"/>
        <v>3.9633994024864165</v>
      </c>
    </row>
    <row r="105" spans="1:6" ht="12.75">
      <c r="A105" s="2">
        <v>39814</v>
      </c>
      <c r="B105" s="29">
        <v>52.20577219326082</v>
      </c>
      <c r="C105" s="29">
        <v>49.36585817027792</v>
      </c>
      <c r="D105" s="29">
        <v>54.679147881221304</v>
      </c>
      <c r="F105" s="29">
        <f t="shared" si="1"/>
        <v>5.313289710943387</v>
      </c>
    </row>
    <row r="106" spans="1:6" ht="12.75">
      <c r="A106" s="2">
        <v>39845</v>
      </c>
      <c r="B106" s="29">
        <v>50.52443548978719</v>
      </c>
      <c r="C106" s="29">
        <v>45.971239290866755</v>
      </c>
      <c r="D106" s="29">
        <v>51.64140974433674</v>
      </c>
      <c r="F106" s="29">
        <f t="shared" si="1"/>
        <v>5.670170453469986</v>
      </c>
    </row>
    <row r="107" spans="1:6" ht="12.75">
      <c r="A107" s="2">
        <v>39873</v>
      </c>
      <c r="B107" s="29">
        <v>51.49108265233835</v>
      </c>
      <c r="C107" s="29">
        <v>48.792111872885336</v>
      </c>
      <c r="D107" s="29">
        <v>52.32464328115699</v>
      </c>
      <c r="F107" s="29">
        <f t="shared" si="1"/>
        <v>3.5325314082716517</v>
      </c>
    </row>
    <row r="108" spans="1:6" ht="12.75">
      <c r="A108" s="2">
        <v>39904</v>
      </c>
      <c r="B108" s="29">
        <v>53.36400332073165</v>
      </c>
      <c r="C108" s="29">
        <v>50.5726169146072</v>
      </c>
      <c r="D108" s="29">
        <v>54.683482880208444</v>
      </c>
      <c r="F108" s="29">
        <f t="shared" si="1"/>
        <v>4.110865965601242</v>
      </c>
    </row>
    <row r="109" spans="1:6" ht="12.75">
      <c r="A109" s="2">
        <v>39934</v>
      </c>
      <c r="B109" s="29">
        <v>55.46608917730887</v>
      </c>
      <c r="C109" s="29">
        <v>53.22589579895518</v>
      </c>
      <c r="D109" s="29">
        <v>55.43702991616075</v>
      </c>
      <c r="F109" s="29">
        <f t="shared" si="1"/>
        <v>2.2111341172055745</v>
      </c>
    </row>
    <row r="110" spans="1:6" ht="12.75">
      <c r="A110" s="2">
        <v>39965</v>
      </c>
      <c r="B110" s="29">
        <v>54.51219693818824</v>
      </c>
      <c r="C110" s="29">
        <v>52.00470537568766</v>
      </c>
      <c r="D110" s="29">
        <v>54.64752167711448</v>
      </c>
      <c r="F110" s="29">
        <f t="shared" si="1"/>
        <v>2.6428163014268264</v>
      </c>
    </row>
    <row r="111" spans="1:6" ht="12.75">
      <c r="A111" s="2">
        <v>39995</v>
      </c>
      <c r="B111" s="29">
        <v>54.62950638433097</v>
      </c>
      <c r="C111" s="29">
        <v>52.093933120315945</v>
      </c>
      <c r="D111" s="29">
        <v>55.18425740253113</v>
      </c>
      <c r="F111" s="29">
        <f t="shared" si="1"/>
        <v>3.0903242822151853</v>
      </c>
    </row>
    <row r="112" spans="1:6" ht="12.75">
      <c r="A112" s="2">
        <v>40026</v>
      </c>
      <c r="B112" s="29">
        <v>54.47521458287365</v>
      </c>
      <c r="C112" s="29">
        <v>51.819355109547615</v>
      </c>
      <c r="D112" s="29">
        <v>54.673752751431365</v>
      </c>
      <c r="F112" s="29">
        <f t="shared" si="1"/>
        <v>2.8543976418837502</v>
      </c>
    </row>
    <row r="113" spans="1:6" ht="12.75">
      <c r="A113" s="2">
        <v>40057</v>
      </c>
      <c r="B113" s="29">
        <v>54.32677012589222</v>
      </c>
      <c r="C113" s="29">
        <v>51.95860868328007</v>
      </c>
      <c r="D113" s="29">
        <v>56.143730702730245</v>
      </c>
      <c r="F113" s="29">
        <f t="shared" si="1"/>
        <v>4.185122019450176</v>
      </c>
    </row>
    <row r="114" spans="1:6" ht="12.75">
      <c r="A114" s="2">
        <v>40087</v>
      </c>
      <c r="B114" s="29">
        <v>54.68113124048107</v>
      </c>
      <c r="C114" s="29">
        <v>52.025027558675944</v>
      </c>
      <c r="D114" s="29">
        <v>55.6855026194949</v>
      </c>
      <c r="F114" s="29">
        <f t="shared" si="1"/>
        <v>3.6604750608189534</v>
      </c>
    </row>
    <row r="115" spans="1:6" ht="12.75">
      <c r="A115" s="2">
        <v>40118</v>
      </c>
      <c r="B115" s="29">
        <v>53.49409821582793</v>
      </c>
      <c r="C115" s="29">
        <v>51.72911343923647</v>
      </c>
      <c r="D115" s="29">
        <v>53.885326109261754</v>
      </c>
      <c r="F115" s="29">
        <f t="shared" si="1"/>
        <v>2.1562126700252833</v>
      </c>
    </row>
    <row r="116" spans="1:6" ht="12.75">
      <c r="A116" s="2">
        <v>40148</v>
      </c>
      <c r="B116" s="29">
        <v>51.44606142190732</v>
      </c>
      <c r="C116" s="29">
        <v>48.97317435133898</v>
      </c>
      <c r="D116" s="29">
        <v>52.9365737538254</v>
      </c>
      <c r="F116" s="29">
        <f t="shared" si="1"/>
        <v>3.9633994024864165</v>
      </c>
    </row>
    <row r="118" spans="1:2" ht="12.75">
      <c r="A118" s="6" t="s">
        <v>2</v>
      </c>
      <c r="B118" s="7" t="s">
        <v>0</v>
      </c>
    </row>
    <row r="119" spans="1:2" ht="12.75">
      <c r="A119" s="2">
        <v>39675</v>
      </c>
      <c r="B119">
        <v>0</v>
      </c>
    </row>
    <row r="120" spans="1:2" ht="12.75">
      <c r="A120" s="2">
        <v>39675</v>
      </c>
      <c r="B120">
        <v>1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E189"/>
  <sheetViews>
    <sheetView workbookViewId="0" topLeftCell="A1">
      <selection activeCell="A1" sqref="A1"/>
    </sheetView>
  </sheetViews>
  <sheetFormatPr defaultColWidth="9.140625" defaultRowHeight="12.75"/>
  <cols>
    <col min="2" max="3" width="9.140625" style="8" customWidth="1"/>
  </cols>
  <sheetData>
    <row r="1" spans="2:3" ht="12.75">
      <c r="B1"/>
      <c r="C1"/>
    </row>
    <row r="2" spans="1:3" ht="15.75">
      <c r="A2" s="5" t="s">
        <v>234</v>
      </c>
      <c r="B2"/>
      <c r="C2"/>
    </row>
    <row r="3" spans="1:3" ht="12.75">
      <c r="A3" s="42" t="s">
        <v>181</v>
      </c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1:5" ht="12.75">
      <c r="A31" s="4"/>
      <c r="B31" s="4"/>
      <c r="C31" s="4"/>
      <c r="D31" s="4"/>
      <c r="E31" s="4" t="s">
        <v>1</v>
      </c>
    </row>
    <row r="32" spans="1:5" ht="12.75">
      <c r="A32" s="7"/>
      <c r="B32" s="7" t="s">
        <v>49</v>
      </c>
      <c r="C32" s="7" t="s">
        <v>50</v>
      </c>
      <c r="D32" s="7" t="s">
        <v>40</v>
      </c>
      <c r="E32" s="7" t="s">
        <v>51</v>
      </c>
    </row>
    <row r="33" spans="1:5" ht="12.75">
      <c r="A33">
        <v>1996</v>
      </c>
      <c r="B33" s="30">
        <v>5.071245901639346</v>
      </c>
      <c r="C33" s="30">
        <v>1.3933114754098361</v>
      </c>
      <c r="D33" s="30">
        <v>6.464557377049181</v>
      </c>
      <c r="E33" s="21"/>
    </row>
    <row r="34" spans="1:5" ht="12.75">
      <c r="A34">
        <v>1997</v>
      </c>
      <c r="B34" s="30">
        <v>5.155709589041096</v>
      </c>
      <c r="C34" s="30">
        <v>1.2957260273972602</v>
      </c>
      <c r="D34" s="30">
        <v>6.451435616438355</v>
      </c>
      <c r="E34" s="22">
        <f>D34/D33-1</f>
        <v>-0.0020298003166330236</v>
      </c>
    </row>
    <row r="35" spans="1:5" ht="12.75">
      <c r="A35">
        <v>1998</v>
      </c>
      <c r="B35" s="30">
        <v>5.076972602739727</v>
      </c>
      <c r="C35" s="30">
        <v>1.17493698630137</v>
      </c>
      <c r="D35" s="30">
        <v>6.251909589041096</v>
      </c>
      <c r="E35" s="22">
        <f aca="true" t="shared" si="0" ref="E35:E46">D35/D34-1</f>
        <v>-0.030927384114143974</v>
      </c>
    </row>
    <row r="36" spans="1:5" ht="12.75">
      <c r="A36">
        <v>1999</v>
      </c>
      <c r="B36" s="30">
        <v>4.831638356164384</v>
      </c>
      <c r="C36" s="30">
        <v>1.049821917808219</v>
      </c>
      <c r="D36" s="30">
        <v>5.881460273972603</v>
      </c>
      <c r="E36" s="22">
        <f t="shared" si="0"/>
        <v>-0.05925378634998968</v>
      </c>
    </row>
    <row r="37" spans="1:5" ht="12.75">
      <c r="A37">
        <v>2000</v>
      </c>
      <c r="B37" s="30">
        <v>4.8511038251366125</v>
      </c>
      <c r="C37" s="30">
        <v>0.970532786885246</v>
      </c>
      <c r="D37" s="30">
        <v>5.821636612021858</v>
      </c>
      <c r="E37" s="22">
        <f t="shared" si="0"/>
        <v>-0.010171566101616736</v>
      </c>
    </row>
    <row r="38" spans="1:5" ht="12.75">
      <c r="A38">
        <v>2001</v>
      </c>
      <c r="B38" s="30">
        <v>4.838457534246576</v>
      </c>
      <c r="C38" s="30">
        <v>0.9628438356164383</v>
      </c>
      <c r="D38" s="30">
        <v>5.801301369863014</v>
      </c>
      <c r="E38" s="22">
        <f t="shared" si="0"/>
        <v>-0.003493045601103195</v>
      </c>
    </row>
    <row r="39" spans="1:5" ht="12.75">
      <c r="A39">
        <v>2002</v>
      </c>
      <c r="B39" s="30">
        <v>4.760835616438356</v>
      </c>
      <c r="C39" s="30">
        <v>0.9846054794520547</v>
      </c>
      <c r="D39" s="30">
        <v>5.745441095890411</v>
      </c>
      <c r="E39" s="22">
        <f t="shared" si="0"/>
        <v>-0.009628921238739596</v>
      </c>
    </row>
    <row r="40" spans="1:5" ht="12.75">
      <c r="A40">
        <v>2003</v>
      </c>
      <c r="B40" s="30">
        <v>4.706465236438357</v>
      </c>
      <c r="C40" s="30">
        <v>0.9742416128767123</v>
      </c>
      <c r="D40" s="30">
        <v>5.680706849315069</v>
      </c>
      <c r="E40" s="22">
        <f t="shared" si="0"/>
        <v>-0.011267062962606156</v>
      </c>
    </row>
    <row r="41" spans="1:5" ht="12.75">
      <c r="A41">
        <v>2004</v>
      </c>
      <c r="B41" s="30">
        <v>4.5102959125683055</v>
      </c>
      <c r="C41" s="30">
        <v>0.9084172021857924</v>
      </c>
      <c r="D41" s="30">
        <v>5.418713114754099</v>
      </c>
      <c r="E41" s="22">
        <f t="shared" si="0"/>
        <v>-0.04611991808599647</v>
      </c>
    </row>
    <row r="42" spans="1:5" ht="12.75">
      <c r="A42">
        <v>2005</v>
      </c>
      <c r="B42" s="30">
        <v>4.314214342465754</v>
      </c>
      <c r="C42" s="30">
        <v>0.8641719589041095</v>
      </c>
      <c r="D42" s="30">
        <v>5.178386301369863</v>
      </c>
      <c r="E42" s="22">
        <f t="shared" si="0"/>
        <v>-0.044351270918896346</v>
      </c>
    </row>
    <row r="43" spans="1:5" ht="12.75">
      <c r="A43">
        <v>2006</v>
      </c>
      <c r="B43" s="30">
        <v>4.360992128767124</v>
      </c>
      <c r="C43" s="30">
        <v>0.7410763643835616</v>
      </c>
      <c r="D43" s="30">
        <v>5.102068493150686</v>
      </c>
      <c r="E43" s="22">
        <f t="shared" si="0"/>
        <v>-0.01473775878771122</v>
      </c>
    </row>
    <row r="44" spans="1:5" ht="12.75">
      <c r="A44">
        <v>2007</v>
      </c>
      <c r="B44" s="30">
        <v>4.342069204547944</v>
      </c>
      <c r="C44" s="30">
        <v>0.7189990794520547</v>
      </c>
      <c r="D44" s="30">
        <v>5.061068284</v>
      </c>
      <c r="E44" s="22">
        <f t="shared" si="0"/>
        <v>-0.008035997401000472</v>
      </c>
    </row>
    <row r="45" spans="1:5" ht="12.75">
      <c r="A45">
        <v>2008</v>
      </c>
      <c r="B45" s="30">
        <v>4.4444642855613985</v>
      </c>
      <c r="C45" s="30">
        <v>0.6845308395383058</v>
      </c>
      <c r="D45" s="30">
        <v>5.128995068586989</v>
      </c>
      <c r="E45" s="22">
        <f t="shared" si="0"/>
        <v>0.013421432151336843</v>
      </c>
    </row>
    <row r="46" spans="1:5" ht="12.75">
      <c r="A46">
        <v>2009</v>
      </c>
      <c r="B46" s="30">
        <v>4.7595024</v>
      </c>
      <c r="C46" s="30">
        <v>0.6567703003101808</v>
      </c>
      <c r="D46" s="30">
        <v>5.416272728767122</v>
      </c>
      <c r="E46" s="22">
        <f t="shared" si="0"/>
        <v>0.056010515966293806</v>
      </c>
    </row>
    <row r="47" ht="12.75">
      <c r="C47"/>
    </row>
    <row r="48" ht="12.75">
      <c r="C48"/>
    </row>
    <row r="49" spans="1:3" ht="12.75">
      <c r="A49" s="13"/>
      <c r="B49" s="7" t="s">
        <v>231</v>
      </c>
      <c r="C49"/>
    </row>
    <row r="50" spans="1:3" ht="12.75">
      <c r="A50">
        <v>11.5</v>
      </c>
      <c r="B50">
        <v>-3</v>
      </c>
      <c r="C50"/>
    </row>
    <row r="51" spans="1:3" ht="12.75">
      <c r="A51">
        <v>11.5</v>
      </c>
      <c r="B51">
        <v>6</v>
      </c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G10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</cols>
  <sheetData>
    <row r="2" ht="15.75">
      <c r="A2" s="5" t="s">
        <v>234</v>
      </c>
    </row>
    <row r="3" ht="12.75">
      <c r="A3" s="42" t="s">
        <v>181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4" ht="12.75">
      <c r="A31" s="28"/>
      <c r="B31" s="4" t="s">
        <v>44</v>
      </c>
      <c r="C31" s="4" t="s">
        <v>22</v>
      </c>
      <c r="D31" s="4" t="s">
        <v>23</v>
      </c>
    </row>
    <row r="32" spans="1:6" ht="12.75">
      <c r="A32" s="6"/>
      <c r="B32" s="7" t="s">
        <v>21</v>
      </c>
      <c r="C32" s="7" t="s">
        <v>45</v>
      </c>
      <c r="D32" s="7" t="s">
        <v>45</v>
      </c>
      <c r="F32" s="32" t="s">
        <v>138</v>
      </c>
    </row>
    <row r="33" spans="1:7" ht="12.75">
      <c r="A33" s="2">
        <v>37987</v>
      </c>
      <c r="B33" s="17">
        <v>271.6059875488281</v>
      </c>
      <c r="C33" s="17">
        <v>279.3</v>
      </c>
      <c r="D33" s="17">
        <v>323.1</v>
      </c>
      <c r="F33" s="17">
        <f>D33-C33</f>
        <v>43.80000000000001</v>
      </c>
      <c r="G33" s="26"/>
    </row>
    <row r="34" spans="1:7" ht="12.75">
      <c r="A34" s="2">
        <v>38018</v>
      </c>
      <c r="B34" s="17">
        <v>284.31500244140625</v>
      </c>
      <c r="C34" s="17">
        <v>286.7</v>
      </c>
      <c r="D34" s="17">
        <v>330.4</v>
      </c>
      <c r="F34" s="17">
        <f aca="true" t="shared" si="0" ref="F34:F97">D34-C34</f>
        <v>43.69999999999999</v>
      </c>
      <c r="G34" s="27"/>
    </row>
    <row r="35" spans="1:7" ht="12.75">
      <c r="A35" s="2">
        <v>38047</v>
      </c>
      <c r="B35" s="17">
        <v>297.3479919433594</v>
      </c>
      <c r="C35" s="17">
        <v>297.2</v>
      </c>
      <c r="D35" s="17">
        <v>340.9</v>
      </c>
      <c r="F35" s="17">
        <f t="shared" si="0"/>
        <v>43.69999999999999</v>
      </c>
      <c r="G35" s="26"/>
    </row>
    <row r="36" spans="1:7" ht="12.75">
      <c r="A36" s="2">
        <v>38078</v>
      </c>
      <c r="B36" s="17">
        <v>303.29998779296875</v>
      </c>
      <c r="C36" s="17">
        <v>305.6</v>
      </c>
      <c r="D36" s="17">
        <v>349.3</v>
      </c>
      <c r="F36" s="17">
        <f t="shared" si="0"/>
        <v>43.69999999999999</v>
      </c>
      <c r="G36" s="27"/>
    </row>
    <row r="37" spans="1:6" ht="12.75">
      <c r="A37" s="2">
        <v>38108</v>
      </c>
      <c r="B37" s="17">
        <v>304.50799560546875</v>
      </c>
      <c r="C37" s="17">
        <v>302.4</v>
      </c>
      <c r="D37" s="17">
        <v>346.1</v>
      </c>
      <c r="F37" s="17">
        <f t="shared" si="0"/>
        <v>43.700000000000045</v>
      </c>
    </row>
    <row r="38" spans="1:6" ht="12.75">
      <c r="A38" s="2">
        <v>38139</v>
      </c>
      <c r="B38" s="17">
        <v>304.8450012207031</v>
      </c>
      <c r="C38" s="17">
        <v>295</v>
      </c>
      <c r="D38" s="17">
        <v>338.8</v>
      </c>
      <c r="F38" s="17">
        <f t="shared" si="0"/>
        <v>43.80000000000001</v>
      </c>
    </row>
    <row r="39" spans="1:6" ht="12.75">
      <c r="A39" s="2">
        <v>38169</v>
      </c>
      <c r="B39" s="17">
        <v>294.42401123046875</v>
      </c>
      <c r="C39" s="17">
        <v>287.7</v>
      </c>
      <c r="D39" s="17">
        <v>331.4</v>
      </c>
      <c r="F39" s="17">
        <f t="shared" si="0"/>
        <v>43.69999999999999</v>
      </c>
    </row>
    <row r="40" spans="1:6" ht="12.75">
      <c r="A40" s="2">
        <v>38200</v>
      </c>
      <c r="B40" s="17">
        <v>278.6440124511719</v>
      </c>
      <c r="C40" s="17">
        <v>280.6</v>
      </c>
      <c r="D40" s="17">
        <v>324.4</v>
      </c>
      <c r="F40" s="17">
        <f t="shared" si="0"/>
        <v>43.799999999999955</v>
      </c>
    </row>
    <row r="41" spans="1:6" ht="12.75">
      <c r="A41" s="2">
        <v>38231</v>
      </c>
      <c r="B41" s="17">
        <v>272.95098876953125</v>
      </c>
      <c r="C41" s="17">
        <v>274.4</v>
      </c>
      <c r="D41" s="17">
        <v>318.2</v>
      </c>
      <c r="F41" s="17">
        <f t="shared" si="0"/>
        <v>43.80000000000001</v>
      </c>
    </row>
    <row r="42" spans="1:6" ht="12.75">
      <c r="A42" s="2">
        <v>38261</v>
      </c>
      <c r="B42" s="17">
        <v>286.6659851074219</v>
      </c>
      <c r="C42" s="17">
        <v>284</v>
      </c>
      <c r="D42" s="17">
        <v>327.7</v>
      </c>
      <c r="F42" s="17">
        <f t="shared" si="0"/>
        <v>43.69999999999999</v>
      </c>
    </row>
    <row r="43" spans="1:6" ht="12.75">
      <c r="A43" s="2">
        <v>38292</v>
      </c>
      <c r="B43" s="17">
        <v>288.2380065917969</v>
      </c>
      <c r="C43" s="17">
        <v>282</v>
      </c>
      <c r="D43" s="17">
        <v>325.7</v>
      </c>
      <c r="F43" s="17">
        <f t="shared" si="0"/>
        <v>43.69999999999999</v>
      </c>
    </row>
    <row r="44" spans="1:6" ht="12.75">
      <c r="A44" s="2">
        <v>38322</v>
      </c>
      <c r="B44" s="17">
        <v>285.7409973144531</v>
      </c>
      <c r="C44" s="17">
        <v>277.3</v>
      </c>
      <c r="D44" s="17">
        <v>321</v>
      </c>
      <c r="F44" s="17">
        <f t="shared" si="0"/>
        <v>43.69999999999999</v>
      </c>
    </row>
    <row r="45" spans="1:6" ht="12.75">
      <c r="A45" s="2">
        <v>38353</v>
      </c>
      <c r="B45" s="17">
        <v>286.0610046386719</v>
      </c>
      <c r="C45" s="17">
        <v>279.3</v>
      </c>
      <c r="D45" s="17">
        <v>323.1</v>
      </c>
      <c r="F45" s="17">
        <f t="shared" si="0"/>
        <v>43.80000000000001</v>
      </c>
    </row>
    <row r="46" spans="1:6" ht="12.75">
      <c r="A46" s="2">
        <v>38384</v>
      </c>
      <c r="B46" s="17">
        <v>302.1409912109375</v>
      </c>
      <c r="C46" s="17">
        <v>286.7</v>
      </c>
      <c r="D46" s="17">
        <v>330.4</v>
      </c>
      <c r="F46" s="17">
        <f t="shared" si="0"/>
        <v>43.69999999999999</v>
      </c>
    </row>
    <row r="47" spans="1:6" ht="12.75">
      <c r="A47" s="2">
        <v>38412</v>
      </c>
      <c r="B47" s="17">
        <v>319.8590087890625</v>
      </c>
      <c r="C47" s="17">
        <v>297.2</v>
      </c>
      <c r="D47" s="17">
        <v>340.9</v>
      </c>
      <c r="F47" s="17">
        <f t="shared" si="0"/>
        <v>43.69999999999999</v>
      </c>
    </row>
    <row r="48" spans="1:6" ht="12.75">
      <c r="A48" s="2">
        <v>38443</v>
      </c>
      <c r="B48" s="17">
        <v>337.62799072265625</v>
      </c>
      <c r="C48" s="17">
        <v>305.6</v>
      </c>
      <c r="D48" s="17">
        <v>349.3</v>
      </c>
      <c r="F48" s="17">
        <f t="shared" si="0"/>
        <v>43.69999999999999</v>
      </c>
    </row>
    <row r="49" spans="1:6" ht="12.75">
      <c r="A49" s="2">
        <v>38473</v>
      </c>
      <c r="B49" s="17">
        <v>336.1709899902344</v>
      </c>
      <c r="C49" s="17">
        <v>302.4</v>
      </c>
      <c r="D49" s="17">
        <v>346.1</v>
      </c>
      <c r="F49" s="17">
        <f t="shared" si="0"/>
        <v>43.700000000000045</v>
      </c>
    </row>
    <row r="50" spans="1:6" ht="12.75">
      <c r="A50" s="2">
        <v>38504</v>
      </c>
      <c r="B50" s="17">
        <v>327.92498779296875</v>
      </c>
      <c r="C50" s="17">
        <v>295</v>
      </c>
      <c r="D50" s="17">
        <v>338.8</v>
      </c>
      <c r="F50" s="17">
        <f t="shared" si="0"/>
        <v>43.80000000000001</v>
      </c>
    </row>
    <row r="51" spans="1:6" ht="12.75">
      <c r="A51" s="2">
        <v>38534</v>
      </c>
      <c r="B51" s="17">
        <v>318.39898681640625</v>
      </c>
      <c r="C51" s="17">
        <v>287.7</v>
      </c>
      <c r="D51" s="17">
        <v>331.4</v>
      </c>
      <c r="F51" s="17">
        <f t="shared" si="0"/>
        <v>43.69999999999999</v>
      </c>
    </row>
    <row r="52" spans="1:6" ht="12.75">
      <c r="A52" s="2">
        <v>38565</v>
      </c>
      <c r="B52" s="17">
        <v>309.6159973144531</v>
      </c>
      <c r="C52" s="17">
        <v>280.6</v>
      </c>
      <c r="D52" s="17">
        <v>324.4</v>
      </c>
      <c r="F52" s="17">
        <f t="shared" si="0"/>
        <v>43.799999999999955</v>
      </c>
    </row>
    <row r="53" spans="1:6" ht="12.75">
      <c r="A53" s="2">
        <v>38596</v>
      </c>
      <c r="B53" s="17">
        <v>306.34100341796875</v>
      </c>
      <c r="C53" s="17">
        <v>274.4</v>
      </c>
      <c r="D53" s="17">
        <v>318.2</v>
      </c>
      <c r="F53" s="17">
        <f t="shared" si="0"/>
        <v>43.80000000000001</v>
      </c>
    </row>
    <row r="54" spans="1:6" ht="12.75">
      <c r="A54" s="2">
        <v>38626</v>
      </c>
      <c r="B54" s="17">
        <v>322.1400146484375</v>
      </c>
      <c r="C54" s="17">
        <v>284</v>
      </c>
      <c r="D54" s="17">
        <v>327.7</v>
      </c>
      <c r="F54" s="17">
        <f t="shared" si="0"/>
        <v>43.69999999999999</v>
      </c>
    </row>
    <row r="55" spans="1:6" ht="12.75">
      <c r="A55" s="2">
        <v>38657</v>
      </c>
      <c r="B55" s="17">
        <v>322.4429931640625</v>
      </c>
      <c r="C55" s="17">
        <v>282</v>
      </c>
      <c r="D55" s="17">
        <v>325.7</v>
      </c>
      <c r="F55" s="17">
        <f t="shared" si="0"/>
        <v>43.69999999999999</v>
      </c>
    </row>
    <row r="56" spans="1:6" ht="12.75">
      <c r="A56" s="2">
        <v>38687</v>
      </c>
      <c r="B56" s="17">
        <v>323.7040100097656</v>
      </c>
      <c r="C56" s="17">
        <v>277.3</v>
      </c>
      <c r="D56" s="17">
        <v>321</v>
      </c>
      <c r="F56" s="17">
        <f t="shared" si="0"/>
        <v>43.69999999999999</v>
      </c>
    </row>
    <row r="57" spans="1:6" ht="12.75">
      <c r="A57" s="2">
        <v>38718</v>
      </c>
      <c r="B57" s="17">
        <v>323.31298828125</v>
      </c>
      <c r="C57" s="17">
        <v>279.3</v>
      </c>
      <c r="D57" s="17">
        <v>323.1</v>
      </c>
      <c r="F57" s="17">
        <f t="shared" si="0"/>
        <v>43.80000000000001</v>
      </c>
    </row>
    <row r="58" spans="1:6" ht="12.75">
      <c r="A58" s="2">
        <v>38749</v>
      </c>
      <c r="B58" s="17">
        <v>342.58599853515625</v>
      </c>
      <c r="C58" s="17">
        <v>286.7</v>
      </c>
      <c r="D58" s="17">
        <v>330.4</v>
      </c>
      <c r="F58" s="17">
        <f t="shared" si="0"/>
        <v>43.69999999999999</v>
      </c>
    </row>
    <row r="59" spans="1:6" ht="12.75">
      <c r="A59" s="2">
        <v>38777</v>
      </c>
      <c r="B59" s="17">
        <v>342.74200439453125</v>
      </c>
      <c r="C59" s="17">
        <v>297.2</v>
      </c>
      <c r="D59" s="17">
        <v>340.9</v>
      </c>
      <c r="F59" s="17">
        <f t="shared" si="0"/>
        <v>43.69999999999999</v>
      </c>
    </row>
    <row r="60" spans="1:6" ht="12.75">
      <c r="A60" s="2">
        <v>38808</v>
      </c>
      <c r="B60" s="17">
        <v>347.6610107421875</v>
      </c>
      <c r="C60" s="17">
        <v>305.6</v>
      </c>
      <c r="D60" s="17">
        <v>349.3</v>
      </c>
      <c r="F60" s="17">
        <f t="shared" si="0"/>
        <v>43.69999999999999</v>
      </c>
    </row>
    <row r="61" spans="1:6" ht="12.75">
      <c r="A61" s="2">
        <v>38838</v>
      </c>
      <c r="B61" s="17">
        <v>340.635009765625</v>
      </c>
      <c r="C61" s="17">
        <v>302.4</v>
      </c>
      <c r="D61" s="17">
        <v>346.1</v>
      </c>
      <c r="F61" s="17">
        <f t="shared" si="0"/>
        <v>43.700000000000045</v>
      </c>
    </row>
    <row r="62" spans="1:6" ht="12.75">
      <c r="A62" s="2">
        <v>38869</v>
      </c>
      <c r="B62" s="17">
        <v>336.7349853515625</v>
      </c>
      <c r="C62" s="17">
        <v>295</v>
      </c>
      <c r="D62" s="17">
        <v>338.8</v>
      </c>
      <c r="F62" s="17">
        <f t="shared" si="0"/>
        <v>43.80000000000001</v>
      </c>
    </row>
    <row r="63" spans="1:6" ht="12.75">
      <c r="A63" s="2">
        <v>38899</v>
      </c>
      <c r="B63" s="17">
        <v>331.54400634765625</v>
      </c>
      <c r="C63" s="17">
        <v>287.7</v>
      </c>
      <c r="D63" s="17">
        <v>331.4</v>
      </c>
      <c r="F63" s="17">
        <f t="shared" si="0"/>
        <v>43.69999999999999</v>
      </c>
    </row>
    <row r="64" spans="1:6" ht="12.75">
      <c r="A64" s="2">
        <v>38930</v>
      </c>
      <c r="B64" s="17">
        <v>332.85101318359375</v>
      </c>
      <c r="C64" s="17">
        <v>280.6</v>
      </c>
      <c r="D64" s="17">
        <v>324.4</v>
      </c>
      <c r="F64" s="17">
        <f t="shared" si="0"/>
        <v>43.799999999999955</v>
      </c>
    </row>
    <row r="65" spans="1:6" ht="12.75">
      <c r="A65" s="2">
        <v>38961</v>
      </c>
      <c r="B65" s="17">
        <v>332.7200012207031</v>
      </c>
      <c r="C65" s="17">
        <v>274.4</v>
      </c>
      <c r="D65" s="17">
        <v>318.2</v>
      </c>
      <c r="F65" s="17">
        <f t="shared" si="0"/>
        <v>43.80000000000001</v>
      </c>
    </row>
    <row r="66" spans="1:6" ht="12.75">
      <c r="A66" s="2">
        <v>38991</v>
      </c>
      <c r="B66" s="17">
        <v>339.31500244140625</v>
      </c>
      <c r="C66" s="17">
        <v>284</v>
      </c>
      <c r="D66" s="17">
        <v>327.7</v>
      </c>
      <c r="F66" s="17">
        <f t="shared" si="0"/>
        <v>43.69999999999999</v>
      </c>
    </row>
    <row r="67" spans="1:6" ht="12.75">
      <c r="A67" s="2">
        <v>39022</v>
      </c>
      <c r="B67" s="17">
        <v>334.5</v>
      </c>
      <c r="C67" s="17">
        <v>282</v>
      </c>
      <c r="D67" s="17">
        <v>325.7</v>
      </c>
      <c r="F67" s="17">
        <f t="shared" si="0"/>
        <v>43.69999999999999</v>
      </c>
    </row>
    <row r="68" spans="1:6" ht="12.75">
      <c r="A68" s="2">
        <v>39052</v>
      </c>
      <c r="B68" s="17">
        <v>312.2760009765625</v>
      </c>
      <c r="C68" s="17">
        <v>277.3</v>
      </c>
      <c r="D68" s="17">
        <v>321</v>
      </c>
      <c r="F68" s="17">
        <f t="shared" si="0"/>
        <v>43.69999999999999</v>
      </c>
    </row>
    <row r="69" spans="1:6" ht="12.75">
      <c r="A69" s="2">
        <v>39083</v>
      </c>
      <c r="B69" s="17">
        <v>324.54901123046875</v>
      </c>
      <c r="C69" s="17">
        <v>279.3</v>
      </c>
      <c r="D69" s="17">
        <v>323.1</v>
      </c>
      <c r="F69" s="17">
        <f t="shared" si="0"/>
        <v>43.80000000000001</v>
      </c>
    </row>
    <row r="70" spans="1:6" ht="12.75">
      <c r="A70" s="2">
        <v>39114</v>
      </c>
      <c r="B70" s="17">
        <v>317.5719909667969</v>
      </c>
      <c r="C70" s="17">
        <v>286.7</v>
      </c>
      <c r="D70" s="17">
        <v>330.4</v>
      </c>
      <c r="F70" s="17">
        <f t="shared" si="0"/>
        <v>43.69999999999999</v>
      </c>
    </row>
    <row r="71" spans="1:6" ht="12.75">
      <c r="A71" s="2">
        <v>39142</v>
      </c>
      <c r="B71" s="17">
        <v>330.875</v>
      </c>
      <c r="C71" s="17">
        <v>297.2</v>
      </c>
      <c r="D71" s="17">
        <v>340.9</v>
      </c>
      <c r="F71" s="17">
        <f t="shared" si="0"/>
        <v>43.69999999999999</v>
      </c>
    </row>
    <row r="72" spans="1:6" ht="12.75">
      <c r="A72" s="2">
        <v>39173</v>
      </c>
      <c r="B72" s="17">
        <v>341.97100830078125</v>
      </c>
      <c r="C72" s="17">
        <v>305.6</v>
      </c>
      <c r="D72" s="17">
        <v>349.3</v>
      </c>
      <c r="F72" s="17">
        <f t="shared" si="0"/>
        <v>43.69999999999999</v>
      </c>
    </row>
    <row r="73" spans="1:6" ht="12.75">
      <c r="A73" s="2">
        <v>39203</v>
      </c>
      <c r="B73" s="17">
        <v>353.3070068359375</v>
      </c>
      <c r="C73" s="17">
        <v>302.4</v>
      </c>
      <c r="D73" s="17">
        <v>346.1</v>
      </c>
      <c r="F73" s="17">
        <f t="shared" si="0"/>
        <v>43.700000000000045</v>
      </c>
    </row>
    <row r="74" spans="1:6" ht="12.75">
      <c r="A74" s="2">
        <v>39234</v>
      </c>
      <c r="B74" s="17">
        <v>354.0710144042969</v>
      </c>
      <c r="C74" s="17">
        <v>295</v>
      </c>
      <c r="D74" s="17">
        <v>338.8</v>
      </c>
      <c r="F74" s="17">
        <f t="shared" si="0"/>
        <v>43.80000000000001</v>
      </c>
    </row>
    <row r="75" spans="1:6" ht="12.75">
      <c r="A75" s="2">
        <v>39264</v>
      </c>
      <c r="B75" s="17">
        <v>336.7239990234375</v>
      </c>
      <c r="C75" s="17">
        <v>287.7</v>
      </c>
      <c r="D75" s="17">
        <v>331.4</v>
      </c>
      <c r="F75" s="17">
        <f t="shared" si="0"/>
        <v>43.69999999999999</v>
      </c>
    </row>
    <row r="76" spans="1:6" ht="12.75">
      <c r="A76" s="2">
        <v>39295</v>
      </c>
      <c r="B76" s="17">
        <v>320.53900146484375</v>
      </c>
      <c r="C76" s="17">
        <v>280.6</v>
      </c>
      <c r="D76" s="17">
        <v>324.4</v>
      </c>
      <c r="F76" s="17">
        <f t="shared" si="0"/>
        <v>43.799999999999955</v>
      </c>
    </row>
    <row r="77" spans="1:6" ht="12.75">
      <c r="A77" s="2">
        <v>39326</v>
      </c>
      <c r="B77" s="17">
        <v>311.11199951171875</v>
      </c>
      <c r="C77" s="17">
        <v>274.4</v>
      </c>
      <c r="D77" s="17">
        <v>318.2</v>
      </c>
      <c r="F77" s="17">
        <f t="shared" si="0"/>
        <v>43.80000000000001</v>
      </c>
    </row>
    <row r="78" spans="1:6" ht="12.75">
      <c r="A78" s="2">
        <v>39356</v>
      </c>
      <c r="B78" s="17">
        <v>307.239013671875</v>
      </c>
      <c r="C78" s="17">
        <v>284</v>
      </c>
      <c r="D78" s="17">
        <v>327.7</v>
      </c>
      <c r="F78" s="17">
        <f t="shared" si="0"/>
        <v>43.69999999999999</v>
      </c>
    </row>
    <row r="79" spans="1:6" ht="12.75">
      <c r="A79" s="2">
        <v>39387</v>
      </c>
      <c r="B79" s="17">
        <v>299.5249938964844</v>
      </c>
      <c r="C79" s="17">
        <v>282</v>
      </c>
      <c r="D79" s="17">
        <v>325.7</v>
      </c>
      <c r="F79" s="17">
        <f t="shared" si="0"/>
        <v>43.69999999999999</v>
      </c>
    </row>
    <row r="80" spans="1:6" ht="12.75">
      <c r="A80" s="2">
        <v>39417</v>
      </c>
      <c r="B80" s="17">
        <v>286.1050109863281</v>
      </c>
      <c r="C80" s="17">
        <v>277.3</v>
      </c>
      <c r="D80" s="17">
        <v>321</v>
      </c>
      <c r="F80" s="17">
        <f t="shared" si="0"/>
        <v>43.69999999999999</v>
      </c>
    </row>
    <row r="81" spans="1:6" ht="12.75">
      <c r="A81" s="2">
        <v>39448</v>
      </c>
      <c r="B81" s="17">
        <v>296.4219970703125</v>
      </c>
      <c r="C81" s="17">
        <v>279.3</v>
      </c>
      <c r="D81" s="17">
        <v>323.1</v>
      </c>
      <c r="F81" s="17">
        <f t="shared" si="0"/>
        <v>43.80000000000001</v>
      </c>
    </row>
    <row r="82" spans="1:6" ht="12.75">
      <c r="A82" s="2">
        <v>39479</v>
      </c>
      <c r="B82" s="17">
        <v>301.53399658203125</v>
      </c>
      <c r="C82" s="17">
        <v>286.7</v>
      </c>
      <c r="D82" s="17">
        <v>330.4</v>
      </c>
      <c r="F82" s="17">
        <f t="shared" si="0"/>
        <v>43.69999999999999</v>
      </c>
    </row>
    <row r="83" spans="1:6" ht="12.75">
      <c r="A83" s="2">
        <v>39508</v>
      </c>
      <c r="B83" s="17">
        <v>313.0820007324219</v>
      </c>
      <c r="C83" s="17">
        <v>297.2</v>
      </c>
      <c r="D83" s="17">
        <v>340.9</v>
      </c>
      <c r="F83" s="17">
        <f t="shared" si="0"/>
        <v>43.69999999999999</v>
      </c>
    </row>
    <row r="84" spans="1:6" ht="12.75">
      <c r="A84" s="2">
        <v>39539</v>
      </c>
      <c r="B84" s="17">
        <v>318.8139953613281</v>
      </c>
      <c r="C84" s="17">
        <v>305.6</v>
      </c>
      <c r="D84" s="17">
        <v>349.3</v>
      </c>
      <c r="F84" s="17">
        <f t="shared" si="0"/>
        <v>43.69999999999999</v>
      </c>
    </row>
    <row r="85" spans="1:6" ht="12.75">
      <c r="A85" s="2">
        <v>39569</v>
      </c>
      <c r="B85" s="17">
        <v>302.77099609375</v>
      </c>
      <c r="C85" s="17">
        <v>302.4</v>
      </c>
      <c r="D85" s="17">
        <v>346.1</v>
      </c>
      <c r="F85" s="17">
        <f t="shared" si="0"/>
        <v>43.700000000000045</v>
      </c>
    </row>
    <row r="86" spans="1:6" ht="12.75">
      <c r="A86" s="2">
        <v>39600</v>
      </c>
      <c r="B86" s="17">
        <v>294.741</v>
      </c>
      <c r="C86" s="17">
        <v>295</v>
      </c>
      <c r="D86" s="17">
        <v>338.8</v>
      </c>
      <c r="F86" s="17">
        <f t="shared" si="0"/>
        <v>43.80000000000001</v>
      </c>
    </row>
    <row r="87" spans="1:6" ht="12.75">
      <c r="A87" s="2">
        <v>39630</v>
      </c>
      <c r="B87" s="17">
        <v>296.863</v>
      </c>
      <c r="C87" s="17">
        <v>287.7</v>
      </c>
      <c r="D87" s="17">
        <v>331.4</v>
      </c>
      <c r="F87" s="17">
        <f t="shared" si="0"/>
        <v>43.69999999999999</v>
      </c>
    </row>
    <row r="88" spans="1:6" ht="12.75">
      <c r="A88" s="2">
        <v>39661</v>
      </c>
      <c r="B88" s="17">
        <v>303.57621927569846</v>
      </c>
      <c r="C88" s="17">
        <v>280.6</v>
      </c>
      <c r="D88" s="17">
        <v>324.4</v>
      </c>
      <c r="F88" s="17">
        <f t="shared" si="0"/>
        <v>43.799999999999955</v>
      </c>
    </row>
    <row r="89" spans="1:6" ht="12.75">
      <c r="A89" s="2">
        <v>39692</v>
      </c>
      <c r="B89" s="17">
        <v>298.9661</v>
      </c>
      <c r="C89" s="17">
        <v>274.4</v>
      </c>
      <c r="D89" s="17">
        <v>318.2</v>
      </c>
      <c r="F89" s="17">
        <f t="shared" si="0"/>
        <v>43.80000000000001</v>
      </c>
    </row>
    <row r="90" spans="1:6" ht="12.75">
      <c r="A90" s="2">
        <v>39722</v>
      </c>
      <c r="B90" s="17">
        <v>306.5146</v>
      </c>
      <c r="C90" s="17">
        <v>284</v>
      </c>
      <c r="D90" s="17">
        <v>327.7</v>
      </c>
      <c r="F90" s="17">
        <f t="shared" si="0"/>
        <v>43.69999999999999</v>
      </c>
    </row>
    <row r="91" spans="1:6" ht="12.75">
      <c r="A91" s="2">
        <v>39753</v>
      </c>
      <c r="B91" s="17">
        <v>302.9126</v>
      </c>
      <c r="C91" s="17">
        <v>282</v>
      </c>
      <c r="D91" s="17">
        <v>325.7</v>
      </c>
      <c r="F91" s="17">
        <f t="shared" si="0"/>
        <v>43.69999999999999</v>
      </c>
    </row>
    <row r="92" spans="1:6" ht="12.75">
      <c r="A92" s="2">
        <v>39783</v>
      </c>
      <c r="B92" s="17">
        <v>293.5777</v>
      </c>
      <c r="C92" s="17">
        <v>277.3</v>
      </c>
      <c r="D92" s="17">
        <v>321</v>
      </c>
      <c r="F92" s="17">
        <f t="shared" si="0"/>
        <v>43.69999999999999</v>
      </c>
    </row>
    <row r="93" spans="1:6" ht="12.75">
      <c r="A93" s="2">
        <v>39814</v>
      </c>
      <c r="B93" s="17">
        <v>294.6492</v>
      </c>
      <c r="C93" s="17">
        <v>279.3</v>
      </c>
      <c r="D93" s="17">
        <v>323.1</v>
      </c>
      <c r="F93" s="17">
        <f t="shared" si="0"/>
        <v>43.80000000000001</v>
      </c>
    </row>
    <row r="94" spans="1:6" ht="12.75">
      <c r="A94" s="2">
        <v>39845</v>
      </c>
      <c r="B94" s="17">
        <v>301.8753</v>
      </c>
      <c r="C94" s="17">
        <v>286.7</v>
      </c>
      <c r="D94" s="17">
        <v>330.4</v>
      </c>
      <c r="F94" s="17">
        <f t="shared" si="0"/>
        <v>43.69999999999999</v>
      </c>
    </row>
    <row r="95" spans="1:6" ht="12.75">
      <c r="A95" s="2">
        <v>39873</v>
      </c>
      <c r="B95" s="17">
        <v>312.2145</v>
      </c>
      <c r="C95" s="17">
        <v>297.2</v>
      </c>
      <c r="D95" s="17">
        <v>340.9</v>
      </c>
      <c r="F95" s="17">
        <f t="shared" si="0"/>
        <v>43.69999999999999</v>
      </c>
    </row>
    <row r="96" spans="1:6" ht="12.75">
      <c r="A96" s="2">
        <v>39904</v>
      </c>
      <c r="B96" s="17">
        <v>320.2956</v>
      </c>
      <c r="C96" s="17">
        <v>305.6</v>
      </c>
      <c r="D96" s="17">
        <v>349.3</v>
      </c>
      <c r="F96" s="17">
        <f t="shared" si="0"/>
        <v>43.69999999999999</v>
      </c>
    </row>
    <row r="97" spans="1:6" ht="12.75">
      <c r="A97" s="2">
        <v>39934</v>
      </c>
      <c r="B97" s="17">
        <v>320.2954</v>
      </c>
      <c r="C97" s="17">
        <v>302.4</v>
      </c>
      <c r="D97" s="17">
        <v>346.1</v>
      </c>
      <c r="F97" s="17">
        <f t="shared" si="0"/>
        <v>43.700000000000045</v>
      </c>
    </row>
    <row r="98" spans="1:6" ht="12.75">
      <c r="A98" s="2">
        <v>39965</v>
      </c>
      <c r="B98" s="17">
        <v>317.6337</v>
      </c>
      <c r="C98" s="17">
        <v>295</v>
      </c>
      <c r="D98" s="17">
        <v>338.8</v>
      </c>
      <c r="F98" s="17">
        <f aca="true" t="shared" si="1" ref="F98:F104">D98-C98</f>
        <v>43.80000000000001</v>
      </c>
    </row>
    <row r="99" spans="1:6" ht="12.75">
      <c r="A99" s="2">
        <v>39995</v>
      </c>
      <c r="B99" s="17">
        <v>309.5515</v>
      </c>
      <c r="C99" s="17">
        <v>287.7</v>
      </c>
      <c r="D99" s="17">
        <v>331.4</v>
      </c>
      <c r="F99" s="17">
        <f t="shared" si="1"/>
        <v>43.69999999999999</v>
      </c>
    </row>
    <row r="100" spans="1:6" ht="12.75">
      <c r="A100" s="2">
        <v>40026</v>
      </c>
      <c r="B100" s="17">
        <v>301.5757</v>
      </c>
      <c r="C100" s="17">
        <v>280.6</v>
      </c>
      <c r="D100" s="17">
        <v>324.4</v>
      </c>
      <c r="F100" s="17">
        <f t="shared" si="1"/>
        <v>43.799999999999955</v>
      </c>
    </row>
    <row r="101" spans="1:6" ht="12.75">
      <c r="A101" s="2">
        <v>40057</v>
      </c>
      <c r="B101" s="17">
        <v>299.3317</v>
      </c>
      <c r="C101" s="17">
        <v>274.4</v>
      </c>
      <c r="D101" s="17">
        <v>318.2</v>
      </c>
      <c r="F101" s="17">
        <f t="shared" si="1"/>
        <v>43.80000000000001</v>
      </c>
    </row>
    <row r="102" spans="1:6" ht="12.75">
      <c r="A102" s="2">
        <v>40087</v>
      </c>
      <c r="B102" s="17">
        <v>307.5258</v>
      </c>
      <c r="C102" s="17">
        <v>284</v>
      </c>
      <c r="D102" s="17">
        <v>327.7</v>
      </c>
      <c r="F102" s="17">
        <f t="shared" si="1"/>
        <v>43.69999999999999</v>
      </c>
    </row>
    <row r="103" spans="1:6" ht="12.75">
      <c r="A103" s="2">
        <v>40118</v>
      </c>
      <c r="B103" s="17">
        <v>304.3394</v>
      </c>
      <c r="C103" s="17">
        <v>282</v>
      </c>
      <c r="D103" s="17">
        <v>325.7</v>
      </c>
      <c r="F103" s="17">
        <f t="shared" si="1"/>
        <v>43.69999999999999</v>
      </c>
    </row>
    <row r="104" spans="1:6" ht="12.75">
      <c r="A104" s="2">
        <v>40148</v>
      </c>
      <c r="B104" s="17">
        <v>295.2403</v>
      </c>
      <c r="C104" s="17">
        <v>277.3</v>
      </c>
      <c r="D104" s="17">
        <v>321</v>
      </c>
      <c r="F104" s="17">
        <f t="shared" si="1"/>
        <v>43.69999999999999</v>
      </c>
    </row>
    <row r="106" spans="1:2" ht="12.75">
      <c r="A106" s="6" t="s">
        <v>2</v>
      </c>
      <c r="B106" s="7" t="s">
        <v>0</v>
      </c>
    </row>
    <row r="107" spans="1:2" ht="12.75">
      <c r="A107" s="2">
        <v>39675</v>
      </c>
      <c r="B107">
        <v>0</v>
      </c>
    </row>
    <row r="108" spans="1:2" ht="12.75">
      <c r="A108" s="2">
        <v>39675</v>
      </c>
      <c r="B108">
        <v>1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K44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234</v>
      </c>
    </row>
    <row r="3" ht="12.75">
      <c r="A3" s="42" t="s">
        <v>181</v>
      </c>
    </row>
    <row r="31" spans="4:11" ht="12.75">
      <c r="D31" s="53" t="s">
        <v>12</v>
      </c>
      <c r="E31" s="53"/>
      <c r="F31" s="53"/>
      <c r="G31" s="53"/>
      <c r="I31" s="53" t="s">
        <v>13</v>
      </c>
      <c r="J31" s="53"/>
      <c r="K31" s="53"/>
    </row>
    <row r="32" spans="1:11" ht="12.75">
      <c r="A32" s="13"/>
      <c r="B32" s="13"/>
      <c r="C32" s="13"/>
      <c r="D32" s="14">
        <v>2006</v>
      </c>
      <c r="E32" s="14">
        <v>2007</v>
      </c>
      <c r="F32" s="14">
        <v>2008</v>
      </c>
      <c r="G32" s="14">
        <v>2009</v>
      </c>
      <c r="I32" s="14">
        <v>2007</v>
      </c>
      <c r="J32" s="14">
        <v>2008</v>
      </c>
      <c r="K32" s="14">
        <v>2009</v>
      </c>
    </row>
    <row r="33" spans="3:11" ht="12.75">
      <c r="C33" s="15" t="s">
        <v>14</v>
      </c>
      <c r="D33" s="16">
        <v>20687.41077026116</v>
      </c>
      <c r="E33" s="16">
        <v>20680.37071643894</v>
      </c>
      <c r="F33" s="16">
        <v>20066.675579523893</v>
      </c>
      <c r="G33" s="16">
        <v>19990.382328767122</v>
      </c>
      <c r="I33" s="17">
        <f aca="true" t="shared" si="0" ref="I33:K37">E33-D33</f>
        <v>-7.040053822220216</v>
      </c>
      <c r="J33" s="17">
        <f t="shared" si="0"/>
        <v>-613.6951369150484</v>
      </c>
      <c r="K33" s="17">
        <f t="shared" si="0"/>
        <v>-76.29325075677116</v>
      </c>
    </row>
    <row r="34" spans="3:11" ht="12.75">
      <c r="C34" s="15" t="s">
        <v>15</v>
      </c>
      <c r="D34" s="16">
        <v>9252.5299369863</v>
      </c>
      <c r="E34" s="16">
        <v>9285.667065753425</v>
      </c>
      <c r="F34" s="16">
        <v>9143.44205737705</v>
      </c>
      <c r="G34" s="16">
        <v>9129.876052054793</v>
      </c>
      <c r="I34" s="17">
        <f t="shared" si="0"/>
        <v>33.13712876712452</v>
      </c>
      <c r="J34" s="17">
        <f t="shared" si="0"/>
        <v>-142.22500837637563</v>
      </c>
      <c r="K34" s="17">
        <f t="shared" si="0"/>
        <v>-13.566005322256387</v>
      </c>
    </row>
    <row r="35" spans="3:11" ht="12.75">
      <c r="C35" s="15" t="s">
        <v>16</v>
      </c>
      <c r="D35" s="16">
        <v>1632.9060463056173</v>
      </c>
      <c r="E35" s="16">
        <v>1622.385845119006</v>
      </c>
      <c r="F35" s="16">
        <v>1559.9350602569373</v>
      </c>
      <c r="G35" s="16">
        <v>1546.6414191780823</v>
      </c>
      <c r="I35" s="17">
        <f t="shared" si="0"/>
        <v>-10.520201186611303</v>
      </c>
      <c r="J35" s="17">
        <f t="shared" si="0"/>
        <v>-62.45078486206876</v>
      </c>
      <c r="K35" s="17">
        <f t="shared" si="0"/>
        <v>-13.29364107885499</v>
      </c>
    </row>
    <row r="36" spans="3:11" ht="12.75">
      <c r="C36" s="15" t="s">
        <v>17</v>
      </c>
      <c r="D36" s="16">
        <v>4169.124959919551</v>
      </c>
      <c r="E36" s="16">
        <v>4195.911143577262</v>
      </c>
      <c r="F36" s="16">
        <v>4084.3509809622</v>
      </c>
      <c r="G36" s="16">
        <v>4075.188008219178</v>
      </c>
      <c r="I36" s="17">
        <f t="shared" si="0"/>
        <v>26.786183657711263</v>
      </c>
      <c r="J36" s="17">
        <f t="shared" si="0"/>
        <v>-111.56016261506193</v>
      </c>
      <c r="K36" s="17">
        <f t="shared" si="0"/>
        <v>-9.162972743022237</v>
      </c>
    </row>
    <row r="37" spans="3:11" ht="12.75">
      <c r="C37" s="15" t="s">
        <v>18</v>
      </c>
      <c r="D37" s="16">
        <f>D33-SUM(D34:D36)</f>
        <v>5632.849827049693</v>
      </c>
      <c r="E37" s="16">
        <f>E33-SUM(E34:E36)</f>
        <v>5576.406661989247</v>
      </c>
      <c r="F37" s="16">
        <f>F33-SUM(F34:F36)</f>
        <v>5278.947480927705</v>
      </c>
      <c r="G37" s="16">
        <f>G33-SUM(G34:G36)</f>
        <v>5238.6768493150685</v>
      </c>
      <c r="I37" s="17">
        <f t="shared" si="0"/>
        <v>-56.44316506044561</v>
      </c>
      <c r="J37" s="17">
        <f t="shared" si="0"/>
        <v>-297.45918106154204</v>
      </c>
      <c r="K37" s="17">
        <f t="shared" si="0"/>
        <v>-40.27063161263686</v>
      </c>
    </row>
    <row r="38" spans="4:7" ht="12.75">
      <c r="D38" s="15"/>
      <c r="E38" s="18"/>
      <c r="F38" s="18"/>
      <c r="G38" s="18"/>
    </row>
    <row r="39" spans="4:11" ht="12.75">
      <c r="D39" s="15"/>
      <c r="H39" s="15" t="s">
        <v>19</v>
      </c>
      <c r="I39" s="49">
        <f>E33/D33-1</f>
        <v>-0.0003403061842973676</v>
      </c>
      <c r="J39" s="49">
        <f>F33/E33-1</f>
        <v>-0.02967524834684021</v>
      </c>
      <c r="K39" s="49">
        <f>G33/F33-1</f>
        <v>-0.003801987551671049</v>
      </c>
    </row>
    <row r="42" spans="3:4" ht="12.75">
      <c r="C42" s="13"/>
      <c r="D42" s="7" t="s">
        <v>231</v>
      </c>
    </row>
    <row r="43" spans="3:4" ht="12.75">
      <c r="C43">
        <v>1.5</v>
      </c>
      <c r="D43">
        <v>-700</v>
      </c>
    </row>
    <row r="44" spans="3:4" ht="12.75">
      <c r="C44">
        <v>1.5</v>
      </c>
      <c r="D44">
        <v>350</v>
      </c>
    </row>
  </sheetData>
  <mergeCells count="2">
    <mergeCell ref="D31:G31"/>
    <mergeCell ref="I31:K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K115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234</v>
      </c>
    </row>
    <row r="3" ht="12.75">
      <c r="A3" s="42" t="s">
        <v>181</v>
      </c>
    </row>
    <row r="31" spans="2:7" ht="12.75">
      <c r="B31" s="4" t="s">
        <v>20</v>
      </c>
      <c r="C31" s="4" t="s">
        <v>20</v>
      </c>
      <c r="D31" s="4" t="s">
        <v>20</v>
      </c>
      <c r="E31" s="4" t="s">
        <v>7</v>
      </c>
      <c r="F31" s="4" t="s">
        <v>7</v>
      </c>
      <c r="G31" s="4" t="s">
        <v>7</v>
      </c>
    </row>
    <row r="32" spans="1:11" ht="12.75">
      <c r="A32" s="13"/>
      <c r="B32" s="7" t="s">
        <v>21</v>
      </c>
      <c r="C32" s="7" t="s">
        <v>22</v>
      </c>
      <c r="D32" s="7" t="s">
        <v>23</v>
      </c>
      <c r="E32" s="7" t="s">
        <v>21</v>
      </c>
      <c r="F32" s="7" t="s">
        <v>22</v>
      </c>
      <c r="G32" s="7" t="s">
        <v>23</v>
      </c>
      <c r="I32" s="32" t="s">
        <v>140</v>
      </c>
      <c r="J32" s="32" t="s">
        <v>141</v>
      </c>
      <c r="K32" s="32" t="s">
        <v>142</v>
      </c>
    </row>
    <row r="33" spans="1:11" ht="12.75">
      <c r="A33" s="2">
        <v>37987</v>
      </c>
      <c r="B33" s="17">
        <v>122.791</v>
      </c>
      <c r="C33" s="17">
        <v>120.8</v>
      </c>
      <c r="D33" s="17">
        <v>135.8</v>
      </c>
      <c r="E33" s="17">
        <v>209.96300000000002</v>
      </c>
      <c r="F33" s="17">
        <v>209.6</v>
      </c>
      <c r="G33" s="17">
        <v>221.1</v>
      </c>
      <c r="I33" s="17">
        <f>D33-C33</f>
        <v>15.000000000000014</v>
      </c>
      <c r="J33" s="17">
        <f>F33-D33</f>
        <v>73.79999999999998</v>
      </c>
      <c r="K33" s="17">
        <f>G33-F33</f>
        <v>11.5</v>
      </c>
    </row>
    <row r="34" spans="1:11" ht="12.75">
      <c r="A34" s="2">
        <v>38018</v>
      </c>
      <c r="B34" s="17">
        <v>112.19800000000001</v>
      </c>
      <c r="C34" s="17">
        <v>115.1</v>
      </c>
      <c r="D34" s="17">
        <v>130</v>
      </c>
      <c r="E34" s="17">
        <v>204.716</v>
      </c>
      <c r="F34" s="17">
        <v>207.9</v>
      </c>
      <c r="G34" s="17">
        <v>219.3</v>
      </c>
      <c r="I34" s="17">
        <f aca="true" t="shared" si="0" ref="I34:I97">D34-C34</f>
        <v>14.900000000000006</v>
      </c>
      <c r="J34" s="17">
        <f aca="true" t="shared" si="1" ref="J34:J97">F34-D34</f>
        <v>77.9</v>
      </c>
      <c r="K34" s="17">
        <f aca="true" t="shared" si="2" ref="K34:K97">G34-F34</f>
        <v>11.400000000000006</v>
      </c>
    </row>
    <row r="35" spans="1:11" ht="12.75">
      <c r="A35" s="2">
        <v>38047</v>
      </c>
      <c r="B35" s="17">
        <v>104.38</v>
      </c>
      <c r="C35" s="17">
        <v>104.2</v>
      </c>
      <c r="D35" s="17">
        <v>119.2</v>
      </c>
      <c r="E35" s="17">
        <v>200.877</v>
      </c>
      <c r="F35" s="17">
        <v>199.1</v>
      </c>
      <c r="G35" s="17">
        <v>210.6</v>
      </c>
      <c r="I35" s="17">
        <f t="shared" si="0"/>
        <v>15</v>
      </c>
      <c r="J35" s="17">
        <f t="shared" si="1"/>
        <v>79.89999999999999</v>
      </c>
      <c r="K35" s="17">
        <f t="shared" si="2"/>
        <v>11.5</v>
      </c>
    </row>
    <row r="36" spans="1:11" ht="12.75">
      <c r="A36" s="2">
        <v>38078</v>
      </c>
      <c r="B36" s="17">
        <v>101.505</v>
      </c>
      <c r="C36" s="17">
        <v>102.3</v>
      </c>
      <c r="D36" s="17">
        <v>117.2</v>
      </c>
      <c r="E36" s="17">
        <v>201.41400000000002</v>
      </c>
      <c r="F36" s="17">
        <v>202.4</v>
      </c>
      <c r="G36" s="17">
        <v>213.8</v>
      </c>
      <c r="I36" s="17">
        <f t="shared" si="0"/>
        <v>14.900000000000006</v>
      </c>
      <c r="J36" s="17">
        <f t="shared" si="1"/>
        <v>85.2</v>
      </c>
      <c r="K36" s="17">
        <f t="shared" si="2"/>
        <v>11.400000000000006</v>
      </c>
    </row>
    <row r="37" spans="1:11" ht="12.75">
      <c r="A37" s="2">
        <v>38108</v>
      </c>
      <c r="B37" s="17">
        <v>107.459</v>
      </c>
      <c r="C37" s="17">
        <v>107.9</v>
      </c>
      <c r="D37" s="17">
        <v>122.8</v>
      </c>
      <c r="E37" s="17">
        <v>205.399</v>
      </c>
      <c r="F37" s="17">
        <v>206.8</v>
      </c>
      <c r="G37" s="17">
        <v>218.3</v>
      </c>
      <c r="I37" s="17">
        <f t="shared" si="0"/>
        <v>14.899999999999991</v>
      </c>
      <c r="J37" s="17">
        <f t="shared" si="1"/>
        <v>84.00000000000001</v>
      </c>
      <c r="K37" s="17">
        <f t="shared" si="2"/>
        <v>11.5</v>
      </c>
    </row>
    <row r="38" spans="1:11" ht="12.75">
      <c r="A38" s="2">
        <v>38139</v>
      </c>
      <c r="B38" s="17">
        <v>114.292</v>
      </c>
      <c r="C38" s="17">
        <v>113.7</v>
      </c>
      <c r="D38" s="17">
        <v>128.7</v>
      </c>
      <c r="E38" s="17">
        <v>208.47</v>
      </c>
      <c r="F38" s="17">
        <v>206.2</v>
      </c>
      <c r="G38" s="17">
        <v>217.7</v>
      </c>
      <c r="I38" s="17">
        <f t="shared" si="0"/>
        <v>14.999999999999986</v>
      </c>
      <c r="J38" s="17">
        <f t="shared" si="1"/>
        <v>77.5</v>
      </c>
      <c r="K38" s="17">
        <f t="shared" si="2"/>
        <v>11.5</v>
      </c>
    </row>
    <row r="39" spans="1:11" ht="12.75">
      <c r="A39" s="2">
        <v>38169</v>
      </c>
      <c r="B39" s="17">
        <v>121.875</v>
      </c>
      <c r="C39" s="17">
        <v>121.3</v>
      </c>
      <c r="D39" s="17">
        <v>136.3</v>
      </c>
      <c r="E39" s="17">
        <v>211.42700000000002</v>
      </c>
      <c r="F39" s="17">
        <v>203.5</v>
      </c>
      <c r="G39" s="17">
        <v>215</v>
      </c>
      <c r="I39" s="17">
        <f t="shared" si="0"/>
        <v>15.000000000000014</v>
      </c>
      <c r="J39" s="17">
        <f t="shared" si="1"/>
        <v>67.19999999999999</v>
      </c>
      <c r="K39" s="17">
        <f t="shared" si="2"/>
        <v>11.5</v>
      </c>
    </row>
    <row r="40" spans="1:11" ht="12.75">
      <c r="A40" s="2">
        <v>38200</v>
      </c>
      <c r="B40" s="17">
        <v>130.778</v>
      </c>
      <c r="C40" s="17">
        <v>122.9</v>
      </c>
      <c r="D40" s="17">
        <v>137.9</v>
      </c>
      <c r="E40" s="17">
        <v>208.22899999999998</v>
      </c>
      <c r="F40" s="17">
        <v>192.9</v>
      </c>
      <c r="G40" s="17">
        <v>204.4</v>
      </c>
      <c r="I40" s="17">
        <f t="shared" si="0"/>
        <v>15</v>
      </c>
      <c r="J40" s="17">
        <f t="shared" si="1"/>
        <v>55</v>
      </c>
      <c r="K40" s="17">
        <f t="shared" si="2"/>
        <v>11.5</v>
      </c>
    </row>
    <row r="41" spans="1:11" ht="12.75">
      <c r="A41" s="2">
        <v>38231</v>
      </c>
      <c r="B41" s="17">
        <v>123.09700000000001</v>
      </c>
      <c r="C41" s="17">
        <v>121.9</v>
      </c>
      <c r="D41" s="17">
        <v>136.8</v>
      </c>
      <c r="E41" s="17">
        <v>204.735</v>
      </c>
      <c r="F41" s="17">
        <v>196.5</v>
      </c>
      <c r="G41" s="17">
        <v>208</v>
      </c>
      <c r="I41" s="17">
        <f t="shared" si="0"/>
        <v>14.900000000000006</v>
      </c>
      <c r="J41" s="17">
        <f t="shared" si="1"/>
        <v>59.69999999999999</v>
      </c>
      <c r="K41" s="17">
        <f t="shared" si="2"/>
        <v>11.5</v>
      </c>
    </row>
    <row r="42" spans="1:11" ht="12.75">
      <c r="A42" s="2">
        <v>38261</v>
      </c>
      <c r="B42" s="17">
        <v>118.325</v>
      </c>
      <c r="C42" s="17">
        <v>120</v>
      </c>
      <c r="D42" s="17">
        <v>135</v>
      </c>
      <c r="E42" s="17">
        <v>203.474</v>
      </c>
      <c r="F42" s="17">
        <v>192</v>
      </c>
      <c r="G42" s="17">
        <v>203.5</v>
      </c>
      <c r="I42" s="17">
        <f t="shared" si="0"/>
        <v>15</v>
      </c>
      <c r="J42" s="17">
        <f t="shared" si="1"/>
        <v>57</v>
      </c>
      <c r="K42" s="17">
        <f t="shared" si="2"/>
        <v>11.5</v>
      </c>
    </row>
    <row r="43" spans="1:11" ht="12.75">
      <c r="A43" s="2">
        <v>38292</v>
      </c>
      <c r="B43" s="17">
        <v>123.204</v>
      </c>
      <c r="C43" s="17">
        <v>125.5</v>
      </c>
      <c r="D43" s="17">
        <v>140.5</v>
      </c>
      <c r="E43" s="17">
        <v>211.654</v>
      </c>
      <c r="F43" s="17">
        <v>201</v>
      </c>
      <c r="G43" s="17">
        <v>212.5</v>
      </c>
      <c r="I43" s="17">
        <f t="shared" si="0"/>
        <v>15</v>
      </c>
      <c r="J43" s="17">
        <f t="shared" si="1"/>
        <v>60.5</v>
      </c>
      <c r="K43" s="17">
        <f t="shared" si="2"/>
        <v>11.5</v>
      </c>
    </row>
    <row r="44" spans="1:11" ht="12.75">
      <c r="A44" s="2">
        <v>38322</v>
      </c>
      <c r="B44" s="17">
        <v>126.27199999999999</v>
      </c>
      <c r="C44" s="17">
        <v>127.4</v>
      </c>
      <c r="D44" s="17">
        <v>142.4</v>
      </c>
      <c r="E44" s="17">
        <v>217.601</v>
      </c>
      <c r="F44" s="17">
        <v>202.5</v>
      </c>
      <c r="G44" s="17">
        <v>213.9</v>
      </c>
      <c r="I44" s="17">
        <f t="shared" si="0"/>
        <v>15</v>
      </c>
      <c r="J44" s="17">
        <f t="shared" si="1"/>
        <v>60.099999999999994</v>
      </c>
      <c r="K44" s="17">
        <f t="shared" si="2"/>
        <v>11.400000000000006</v>
      </c>
    </row>
    <row r="45" spans="1:11" ht="12.75">
      <c r="A45" s="2">
        <v>38353</v>
      </c>
      <c r="B45" s="17">
        <v>121.895</v>
      </c>
      <c r="C45" s="17">
        <v>120.8</v>
      </c>
      <c r="D45" s="17">
        <v>135.8</v>
      </c>
      <c r="E45" s="17">
        <v>222.161</v>
      </c>
      <c r="F45" s="17">
        <v>209.6</v>
      </c>
      <c r="G45" s="17">
        <v>221.1</v>
      </c>
      <c r="I45" s="17">
        <f t="shared" si="0"/>
        <v>15.000000000000014</v>
      </c>
      <c r="J45" s="17">
        <f t="shared" si="1"/>
        <v>73.79999999999998</v>
      </c>
      <c r="K45" s="17">
        <f t="shared" si="2"/>
        <v>11.5</v>
      </c>
    </row>
    <row r="46" spans="1:11" ht="12.75">
      <c r="A46" s="2">
        <v>38384</v>
      </c>
      <c r="B46" s="17">
        <v>117.326</v>
      </c>
      <c r="C46" s="17">
        <v>115.1</v>
      </c>
      <c r="D46" s="17">
        <v>130</v>
      </c>
      <c r="E46" s="17">
        <v>229.297</v>
      </c>
      <c r="F46" s="17">
        <v>207.9</v>
      </c>
      <c r="G46" s="17">
        <v>219.3</v>
      </c>
      <c r="I46" s="17">
        <f t="shared" si="0"/>
        <v>14.900000000000006</v>
      </c>
      <c r="J46" s="17">
        <f t="shared" si="1"/>
        <v>77.9</v>
      </c>
      <c r="K46" s="17">
        <f t="shared" si="2"/>
        <v>11.400000000000006</v>
      </c>
    </row>
    <row r="47" spans="1:11" ht="12.75">
      <c r="A47" s="2">
        <v>38412</v>
      </c>
      <c r="B47" s="17">
        <v>105.443</v>
      </c>
      <c r="C47" s="17">
        <v>104.2</v>
      </c>
      <c r="D47" s="17">
        <v>119.2</v>
      </c>
      <c r="E47" s="17">
        <v>213.663</v>
      </c>
      <c r="F47" s="17">
        <v>199.1</v>
      </c>
      <c r="G47" s="17">
        <v>210.6</v>
      </c>
      <c r="I47" s="17">
        <f t="shared" si="0"/>
        <v>15</v>
      </c>
      <c r="J47" s="17">
        <f t="shared" si="1"/>
        <v>79.89999999999999</v>
      </c>
      <c r="K47" s="17">
        <f t="shared" si="2"/>
        <v>11.5</v>
      </c>
    </row>
    <row r="48" spans="1:11" ht="12.75">
      <c r="A48" s="2">
        <v>38443</v>
      </c>
      <c r="B48" s="17">
        <v>105.402</v>
      </c>
      <c r="C48" s="17">
        <v>102.3</v>
      </c>
      <c r="D48" s="17">
        <v>117.2</v>
      </c>
      <c r="E48" s="17">
        <v>217.814</v>
      </c>
      <c r="F48" s="17">
        <v>202.4</v>
      </c>
      <c r="G48" s="17">
        <v>213.8</v>
      </c>
      <c r="I48" s="17">
        <f t="shared" si="0"/>
        <v>14.900000000000006</v>
      </c>
      <c r="J48" s="17">
        <f t="shared" si="1"/>
        <v>85.2</v>
      </c>
      <c r="K48" s="17">
        <f t="shared" si="2"/>
        <v>11.400000000000006</v>
      </c>
    </row>
    <row r="49" spans="1:11" ht="12.75">
      <c r="A49" s="2">
        <v>38473</v>
      </c>
      <c r="B49" s="17">
        <v>112.36900000000001</v>
      </c>
      <c r="C49" s="17">
        <v>107.9</v>
      </c>
      <c r="D49" s="17">
        <v>122.8</v>
      </c>
      <c r="E49" s="17">
        <v>218.27100000000002</v>
      </c>
      <c r="F49" s="17">
        <v>206.8</v>
      </c>
      <c r="G49" s="17">
        <v>218.3</v>
      </c>
      <c r="I49" s="17">
        <f t="shared" si="0"/>
        <v>14.899999999999991</v>
      </c>
      <c r="J49" s="17">
        <f t="shared" si="1"/>
        <v>84.00000000000001</v>
      </c>
      <c r="K49" s="17">
        <f t="shared" si="2"/>
        <v>11.5</v>
      </c>
    </row>
    <row r="50" spans="1:11" ht="12.75">
      <c r="A50" s="2">
        <v>38504</v>
      </c>
      <c r="B50" s="17">
        <v>119.721</v>
      </c>
      <c r="C50" s="17">
        <v>113.7</v>
      </c>
      <c r="D50" s="17">
        <v>128.7</v>
      </c>
      <c r="E50" s="17">
        <v>217.623</v>
      </c>
      <c r="F50" s="17">
        <v>206.2</v>
      </c>
      <c r="G50" s="17">
        <v>217.7</v>
      </c>
      <c r="I50" s="17">
        <f t="shared" si="0"/>
        <v>14.999999999999986</v>
      </c>
      <c r="J50" s="17">
        <f t="shared" si="1"/>
        <v>77.5</v>
      </c>
      <c r="K50" s="17">
        <f t="shared" si="2"/>
        <v>11.5</v>
      </c>
    </row>
    <row r="51" spans="1:11" ht="12.75">
      <c r="A51" s="2">
        <v>38534</v>
      </c>
      <c r="B51" s="17">
        <v>133.255</v>
      </c>
      <c r="C51" s="17">
        <v>121.3</v>
      </c>
      <c r="D51" s="17">
        <v>136.3</v>
      </c>
      <c r="E51" s="17">
        <v>206.858</v>
      </c>
      <c r="F51" s="17">
        <v>203.5</v>
      </c>
      <c r="G51" s="17">
        <v>215</v>
      </c>
      <c r="I51" s="17">
        <f t="shared" si="0"/>
        <v>15.000000000000014</v>
      </c>
      <c r="J51" s="17">
        <f t="shared" si="1"/>
        <v>67.19999999999999</v>
      </c>
      <c r="K51" s="17">
        <f t="shared" si="2"/>
        <v>11.5</v>
      </c>
    </row>
    <row r="52" spans="1:11" ht="12.75">
      <c r="A52" s="2">
        <v>38565</v>
      </c>
      <c r="B52" s="17">
        <v>139.059</v>
      </c>
      <c r="C52" s="17">
        <v>122.9</v>
      </c>
      <c r="D52" s="17">
        <v>137.9</v>
      </c>
      <c r="E52" s="17">
        <v>191.14399999999998</v>
      </c>
      <c r="F52" s="17">
        <v>192.9</v>
      </c>
      <c r="G52" s="17">
        <v>204.4</v>
      </c>
      <c r="I52" s="17">
        <f t="shared" si="0"/>
        <v>15</v>
      </c>
      <c r="J52" s="17">
        <f t="shared" si="1"/>
        <v>55</v>
      </c>
      <c r="K52" s="17">
        <f t="shared" si="2"/>
        <v>11.5</v>
      </c>
    </row>
    <row r="53" spans="1:11" ht="12.75">
      <c r="A53" s="2">
        <v>38596</v>
      </c>
      <c r="B53" s="17">
        <v>127.71900000000001</v>
      </c>
      <c r="C53" s="17">
        <v>121.9</v>
      </c>
      <c r="D53" s="17">
        <v>136.8</v>
      </c>
      <c r="E53" s="17">
        <v>196.14600000000002</v>
      </c>
      <c r="F53" s="17">
        <v>196.5</v>
      </c>
      <c r="G53" s="17">
        <v>208</v>
      </c>
      <c r="I53" s="17">
        <f t="shared" si="0"/>
        <v>14.900000000000006</v>
      </c>
      <c r="J53" s="17">
        <f t="shared" si="1"/>
        <v>59.69999999999999</v>
      </c>
      <c r="K53" s="17">
        <f t="shared" si="2"/>
        <v>11.5</v>
      </c>
    </row>
    <row r="54" spans="1:11" ht="12.75">
      <c r="A54" s="2">
        <v>38626</v>
      </c>
      <c r="B54" s="17">
        <v>124.71</v>
      </c>
      <c r="C54" s="17">
        <v>120</v>
      </c>
      <c r="D54" s="17">
        <v>135</v>
      </c>
      <c r="E54" s="17">
        <v>200.964</v>
      </c>
      <c r="F54" s="17">
        <v>192</v>
      </c>
      <c r="G54" s="17">
        <v>203.5</v>
      </c>
      <c r="I54" s="17">
        <f t="shared" si="0"/>
        <v>15</v>
      </c>
      <c r="J54" s="17">
        <f t="shared" si="1"/>
        <v>57</v>
      </c>
      <c r="K54" s="17">
        <f t="shared" si="2"/>
        <v>11.5</v>
      </c>
    </row>
    <row r="55" spans="1:11" ht="12.75">
      <c r="A55" s="2">
        <v>38657</v>
      </c>
      <c r="B55" s="17">
        <v>133.684</v>
      </c>
      <c r="C55" s="17">
        <v>125.5</v>
      </c>
      <c r="D55" s="17">
        <v>140.5</v>
      </c>
      <c r="E55" s="17">
        <v>205.265</v>
      </c>
      <c r="F55" s="17">
        <v>201</v>
      </c>
      <c r="G55" s="17">
        <v>212.5</v>
      </c>
      <c r="I55" s="17">
        <f t="shared" si="0"/>
        <v>15</v>
      </c>
      <c r="J55" s="17">
        <f t="shared" si="1"/>
        <v>60.5</v>
      </c>
      <c r="K55" s="17">
        <f t="shared" si="2"/>
        <v>11.5</v>
      </c>
    </row>
    <row r="56" spans="1:11" ht="12.75">
      <c r="A56" s="2">
        <v>38687</v>
      </c>
      <c r="B56" s="17">
        <v>136.022</v>
      </c>
      <c r="C56" s="17">
        <v>127.4</v>
      </c>
      <c r="D56" s="17">
        <v>142.4</v>
      </c>
      <c r="E56" s="17">
        <v>208.32799999999997</v>
      </c>
      <c r="F56" s="17">
        <v>202.5</v>
      </c>
      <c r="G56" s="17">
        <v>213.9</v>
      </c>
      <c r="I56" s="17">
        <f t="shared" si="0"/>
        <v>15</v>
      </c>
      <c r="J56" s="17">
        <f t="shared" si="1"/>
        <v>60.099999999999994</v>
      </c>
      <c r="K56" s="17">
        <f t="shared" si="2"/>
        <v>11.400000000000006</v>
      </c>
    </row>
    <row r="57" spans="1:11" ht="12.75">
      <c r="A57" s="2">
        <v>38718</v>
      </c>
      <c r="B57" s="17">
        <v>139.42600000000002</v>
      </c>
      <c r="C57" s="17">
        <v>120.8</v>
      </c>
      <c r="D57" s="17">
        <v>135.8</v>
      </c>
      <c r="E57" s="17">
        <v>220.42600000000002</v>
      </c>
      <c r="F57" s="17">
        <v>209.6</v>
      </c>
      <c r="G57" s="17">
        <v>221.1</v>
      </c>
      <c r="I57" s="17">
        <f t="shared" si="0"/>
        <v>15.000000000000014</v>
      </c>
      <c r="J57" s="17">
        <f t="shared" si="1"/>
        <v>73.79999999999998</v>
      </c>
      <c r="K57" s="17">
        <f t="shared" si="2"/>
        <v>11.5</v>
      </c>
    </row>
    <row r="58" spans="1:11" ht="12.75">
      <c r="A58" s="2">
        <v>38749</v>
      </c>
      <c r="B58" s="17">
        <v>135.635</v>
      </c>
      <c r="C58" s="17">
        <v>115.1</v>
      </c>
      <c r="D58" s="17">
        <v>130</v>
      </c>
      <c r="E58" s="17">
        <v>222.37</v>
      </c>
      <c r="F58" s="17">
        <v>207.9</v>
      </c>
      <c r="G58" s="17">
        <v>219.3</v>
      </c>
      <c r="I58" s="17">
        <f t="shared" si="0"/>
        <v>14.900000000000006</v>
      </c>
      <c r="J58" s="17">
        <f t="shared" si="1"/>
        <v>77.9</v>
      </c>
      <c r="K58" s="17">
        <f t="shared" si="2"/>
        <v>11.400000000000006</v>
      </c>
    </row>
    <row r="59" spans="1:11" ht="12.75">
      <c r="A59" s="2">
        <v>38777</v>
      </c>
      <c r="B59" s="17">
        <v>120.544</v>
      </c>
      <c r="C59" s="17">
        <v>104.2</v>
      </c>
      <c r="D59" s="17">
        <v>119.2</v>
      </c>
      <c r="E59" s="17">
        <v>208.72199999999998</v>
      </c>
      <c r="F59" s="17">
        <v>199.1</v>
      </c>
      <c r="G59" s="17">
        <v>210.6</v>
      </c>
      <c r="I59" s="17">
        <f t="shared" si="0"/>
        <v>15</v>
      </c>
      <c r="J59" s="17">
        <f t="shared" si="1"/>
        <v>79.89999999999999</v>
      </c>
      <c r="K59" s="17">
        <f t="shared" si="2"/>
        <v>11.5</v>
      </c>
    </row>
    <row r="60" spans="1:11" ht="12.75">
      <c r="A60" s="2">
        <v>38808</v>
      </c>
      <c r="B60" s="17">
        <v>116.49100000000001</v>
      </c>
      <c r="C60" s="17">
        <v>102.3</v>
      </c>
      <c r="D60" s="17">
        <v>117.2</v>
      </c>
      <c r="E60" s="17">
        <v>206.86200000000002</v>
      </c>
      <c r="F60" s="17">
        <v>202.4</v>
      </c>
      <c r="G60" s="17">
        <v>213.8</v>
      </c>
      <c r="I60" s="17">
        <f t="shared" si="0"/>
        <v>14.900000000000006</v>
      </c>
      <c r="J60" s="17">
        <f t="shared" si="1"/>
        <v>85.2</v>
      </c>
      <c r="K60" s="17">
        <f t="shared" si="2"/>
        <v>11.400000000000006</v>
      </c>
    </row>
    <row r="61" spans="1:11" ht="12.75">
      <c r="A61" s="2">
        <v>38838</v>
      </c>
      <c r="B61" s="17">
        <v>123.95200000000001</v>
      </c>
      <c r="C61" s="17">
        <v>107.9</v>
      </c>
      <c r="D61" s="17">
        <v>122.8</v>
      </c>
      <c r="E61" s="17">
        <v>214.163</v>
      </c>
      <c r="F61" s="17">
        <v>206.8</v>
      </c>
      <c r="G61" s="17">
        <v>218.3</v>
      </c>
      <c r="I61" s="17">
        <f t="shared" si="0"/>
        <v>14.899999999999991</v>
      </c>
      <c r="J61" s="17">
        <f t="shared" si="1"/>
        <v>84.00000000000001</v>
      </c>
      <c r="K61" s="17">
        <f t="shared" si="2"/>
        <v>11.5</v>
      </c>
    </row>
    <row r="62" spans="1:11" ht="12.75">
      <c r="A62" s="2">
        <v>38869</v>
      </c>
      <c r="B62" s="17">
        <v>129.912</v>
      </c>
      <c r="C62" s="17">
        <v>113.7</v>
      </c>
      <c r="D62" s="17">
        <v>128.7</v>
      </c>
      <c r="E62" s="17">
        <v>213.292</v>
      </c>
      <c r="F62" s="17">
        <v>206.2</v>
      </c>
      <c r="G62" s="17">
        <v>217.7</v>
      </c>
      <c r="I62" s="17">
        <f t="shared" si="0"/>
        <v>14.999999999999986</v>
      </c>
      <c r="J62" s="17">
        <f t="shared" si="1"/>
        <v>77.5</v>
      </c>
      <c r="K62" s="17">
        <f t="shared" si="2"/>
        <v>11.5</v>
      </c>
    </row>
    <row r="63" spans="1:11" ht="12.75">
      <c r="A63" s="2">
        <v>38899</v>
      </c>
      <c r="B63" s="17">
        <v>137.506</v>
      </c>
      <c r="C63" s="17">
        <v>121.3</v>
      </c>
      <c r="D63" s="17">
        <v>136.3</v>
      </c>
      <c r="E63" s="17">
        <v>208.86400000000003</v>
      </c>
      <c r="F63" s="17">
        <v>203.5</v>
      </c>
      <c r="G63" s="17">
        <v>215</v>
      </c>
      <c r="I63" s="17">
        <f t="shared" si="0"/>
        <v>15.000000000000014</v>
      </c>
      <c r="J63" s="17">
        <f t="shared" si="1"/>
        <v>67.19999999999999</v>
      </c>
      <c r="K63" s="17">
        <f t="shared" si="2"/>
        <v>11.5</v>
      </c>
    </row>
    <row r="64" spans="1:11" ht="12.75">
      <c r="A64" s="2">
        <v>38930</v>
      </c>
      <c r="B64" s="17">
        <v>145.08299999999997</v>
      </c>
      <c r="C64" s="17">
        <v>122.9</v>
      </c>
      <c r="D64" s="17">
        <v>137.9</v>
      </c>
      <c r="E64" s="17">
        <v>208.986</v>
      </c>
      <c r="F64" s="17">
        <v>192.9</v>
      </c>
      <c r="G64" s="17">
        <v>204.4</v>
      </c>
      <c r="I64" s="17">
        <f t="shared" si="0"/>
        <v>15</v>
      </c>
      <c r="J64" s="17">
        <f t="shared" si="1"/>
        <v>55</v>
      </c>
      <c r="K64" s="17">
        <f t="shared" si="2"/>
        <v>11.5</v>
      </c>
    </row>
    <row r="65" spans="1:11" ht="12.75">
      <c r="A65" s="2">
        <v>38961</v>
      </c>
      <c r="B65" s="17">
        <v>149.308</v>
      </c>
      <c r="C65" s="17">
        <v>121.9</v>
      </c>
      <c r="D65" s="17">
        <v>136.8</v>
      </c>
      <c r="E65" s="17">
        <v>214.127</v>
      </c>
      <c r="F65" s="17">
        <v>196.5</v>
      </c>
      <c r="G65" s="17">
        <v>208</v>
      </c>
      <c r="I65" s="17">
        <f t="shared" si="0"/>
        <v>14.900000000000006</v>
      </c>
      <c r="J65" s="17">
        <f t="shared" si="1"/>
        <v>59.69999999999999</v>
      </c>
      <c r="K65" s="17">
        <f t="shared" si="2"/>
        <v>11.5</v>
      </c>
    </row>
    <row r="66" spans="1:11" ht="12.75">
      <c r="A66" s="2">
        <v>38991</v>
      </c>
      <c r="B66" s="17">
        <v>142.843</v>
      </c>
      <c r="C66" s="17">
        <v>120</v>
      </c>
      <c r="D66" s="17">
        <v>135</v>
      </c>
      <c r="E66" s="17">
        <v>204.60399999999998</v>
      </c>
      <c r="F66" s="17">
        <v>192</v>
      </c>
      <c r="G66" s="17">
        <v>203.5</v>
      </c>
      <c r="I66" s="17">
        <f t="shared" si="0"/>
        <v>15</v>
      </c>
      <c r="J66" s="17">
        <f t="shared" si="1"/>
        <v>57</v>
      </c>
      <c r="K66" s="17">
        <f t="shared" si="2"/>
        <v>11.5</v>
      </c>
    </row>
    <row r="67" spans="1:11" ht="12.75">
      <c r="A67" s="2">
        <v>39022</v>
      </c>
      <c r="B67" s="17">
        <v>140.626</v>
      </c>
      <c r="C67" s="17">
        <v>125.5</v>
      </c>
      <c r="D67" s="17">
        <v>140.5</v>
      </c>
      <c r="E67" s="17">
        <v>204.031</v>
      </c>
      <c r="F67" s="17">
        <v>201</v>
      </c>
      <c r="G67" s="17">
        <v>212.5</v>
      </c>
      <c r="I67" s="17">
        <f t="shared" si="0"/>
        <v>15</v>
      </c>
      <c r="J67" s="17">
        <f t="shared" si="1"/>
        <v>60.5</v>
      </c>
      <c r="K67" s="17">
        <f t="shared" si="2"/>
        <v>11.5</v>
      </c>
    </row>
    <row r="68" spans="1:11" ht="12.75">
      <c r="A68" s="2">
        <v>39052</v>
      </c>
      <c r="B68" s="17">
        <v>143.65099999999998</v>
      </c>
      <c r="C68" s="17">
        <v>127.4</v>
      </c>
      <c r="D68" s="17">
        <v>142.4</v>
      </c>
      <c r="E68" s="17">
        <v>211.80600000000004</v>
      </c>
      <c r="F68" s="17">
        <v>202.5</v>
      </c>
      <c r="G68" s="17">
        <v>213.9</v>
      </c>
      <c r="I68" s="17">
        <f t="shared" si="0"/>
        <v>15</v>
      </c>
      <c r="J68" s="17">
        <f t="shared" si="1"/>
        <v>60.099999999999994</v>
      </c>
      <c r="K68" s="17">
        <f t="shared" si="2"/>
        <v>11.400000000000006</v>
      </c>
    </row>
    <row r="69" spans="1:11" ht="12.75">
      <c r="A69" s="2">
        <v>39083</v>
      </c>
      <c r="B69" s="17">
        <v>139.608</v>
      </c>
      <c r="C69" s="17">
        <v>120.8</v>
      </c>
      <c r="D69" s="17">
        <v>135.8</v>
      </c>
      <c r="E69" s="17">
        <v>227.425</v>
      </c>
      <c r="F69" s="17">
        <v>209.6</v>
      </c>
      <c r="G69" s="17">
        <v>221.1</v>
      </c>
      <c r="I69" s="17">
        <f t="shared" si="0"/>
        <v>15.000000000000014</v>
      </c>
      <c r="J69" s="17">
        <f t="shared" si="1"/>
        <v>73.79999999999998</v>
      </c>
      <c r="K69" s="17">
        <f t="shared" si="2"/>
        <v>11.5</v>
      </c>
    </row>
    <row r="70" spans="1:11" ht="12.75">
      <c r="A70" s="2">
        <v>39114</v>
      </c>
      <c r="B70" s="17">
        <v>123.72300000000001</v>
      </c>
      <c r="C70" s="17">
        <v>115.1</v>
      </c>
      <c r="D70" s="17">
        <v>130</v>
      </c>
      <c r="E70" s="17">
        <v>215.327</v>
      </c>
      <c r="F70" s="17">
        <v>207.9</v>
      </c>
      <c r="G70" s="17">
        <v>219.3</v>
      </c>
      <c r="I70" s="17">
        <f t="shared" si="0"/>
        <v>14.900000000000006</v>
      </c>
      <c r="J70" s="17">
        <f t="shared" si="1"/>
        <v>77.9</v>
      </c>
      <c r="K70" s="17">
        <f t="shared" si="2"/>
        <v>11.400000000000006</v>
      </c>
    </row>
    <row r="71" spans="1:11" ht="12.75">
      <c r="A71" s="2">
        <v>39142</v>
      </c>
      <c r="B71" s="17">
        <v>120.007</v>
      </c>
      <c r="C71" s="17">
        <v>104.2</v>
      </c>
      <c r="D71" s="17">
        <v>119.2</v>
      </c>
      <c r="E71" s="17">
        <v>201.57</v>
      </c>
      <c r="F71" s="17">
        <v>199.1</v>
      </c>
      <c r="G71" s="17">
        <v>210.6</v>
      </c>
      <c r="I71" s="17">
        <f t="shared" si="0"/>
        <v>15</v>
      </c>
      <c r="J71" s="17">
        <f t="shared" si="1"/>
        <v>79.89999999999999</v>
      </c>
      <c r="K71" s="17">
        <f t="shared" si="2"/>
        <v>11.5</v>
      </c>
    </row>
    <row r="72" spans="1:11" ht="12.75">
      <c r="A72" s="2">
        <v>39173</v>
      </c>
      <c r="B72" s="17">
        <v>121.311</v>
      </c>
      <c r="C72" s="17">
        <v>102.3</v>
      </c>
      <c r="D72" s="17">
        <v>117.2</v>
      </c>
      <c r="E72" s="17">
        <v>196.921</v>
      </c>
      <c r="F72" s="17">
        <v>202.4</v>
      </c>
      <c r="G72" s="17">
        <v>213.8</v>
      </c>
      <c r="I72" s="17">
        <f t="shared" si="0"/>
        <v>14.900000000000006</v>
      </c>
      <c r="J72" s="17">
        <f t="shared" si="1"/>
        <v>85.2</v>
      </c>
      <c r="K72" s="17">
        <f t="shared" si="2"/>
        <v>11.400000000000006</v>
      </c>
    </row>
    <row r="73" spans="1:11" ht="12.75">
      <c r="A73" s="2">
        <v>39203</v>
      </c>
      <c r="B73" s="17">
        <v>125.083</v>
      </c>
      <c r="C73" s="17">
        <v>107.9</v>
      </c>
      <c r="D73" s="17">
        <v>122.8</v>
      </c>
      <c r="E73" s="17">
        <v>202.74599999999998</v>
      </c>
      <c r="F73" s="17">
        <v>206.8</v>
      </c>
      <c r="G73" s="17">
        <v>218.3</v>
      </c>
      <c r="I73" s="17">
        <f t="shared" si="0"/>
        <v>14.899999999999991</v>
      </c>
      <c r="J73" s="17">
        <f t="shared" si="1"/>
        <v>84.00000000000001</v>
      </c>
      <c r="K73" s="17">
        <f t="shared" si="2"/>
        <v>11.5</v>
      </c>
    </row>
    <row r="74" spans="1:11" ht="12.75">
      <c r="A74" s="2">
        <v>39234</v>
      </c>
      <c r="B74" s="17">
        <v>123.8</v>
      </c>
      <c r="C74" s="17">
        <v>113.7</v>
      </c>
      <c r="D74" s="17">
        <v>128.7</v>
      </c>
      <c r="E74" s="17">
        <v>205.54600000000002</v>
      </c>
      <c r="F74" s="17">
        <v>206.2</v>
      </c>
      <c r="G74" s="17">
        <v>217.7</v>
      </c>
      <c r="I74" s="17">
        <f t="shared" si="0"/>
        <v>14.999999999999986</v>
      </c>
      <c r="J74" s="17">
        <f t="shared" si="1"/>
        <v>77.5</v>
      </c>
      <c r="K74" s="17">
        <f t="shared" si="2"/>
        <v>11.5</v>
      </c>
    </row>
    <row r="75" spans="1:11" ht="12.75">
      <c r="A75" s="2">
        <v>39264</v>
      </c>
      <c r="B75" s="17">
        <v>130.297</v>
      </c>
      <c r="C75" s="17">
        <v>121.3</v>
      </c>
      <c r="D75" s="17">
        <v>136.3</v>
      </c>
      <c r="E75" s="17">
        <v>205.09699999999998</v>
      </c>
      <c r="F75" s="17">
        <v>203.5</v>
      </c>
      <c r="G75" s="17">
        <v>215</v>
      </c>
      <c r="I75" s="17">
        <f t="shared" si="0"/>
        <v>15.000000000000014</v>
      </c>
      <c r="J75" s="17">
        <f t="shared" si="1"/>
        <v>67.19999999999999</v>
      </c>
      <c r="K75" s="17">
        <f t="shared" si="2"/>
        <v>11.5</v>
      </c>
    </row>
    <row r="76" spans="1:11" ht="12.75">
      <c r="A76" s="2">
        <v>39295</v>
      </c>
      <c r="B76" s="17">
        <v>134.569</v>
      </c>
      <c r="C76" s="17">
        <v>122.9</v>
      </c>
      <c r="D76" s="17">
        <v>137.9</v>
      </c>
      <c r="E76" s="17">
        <v>193.96800000000002</v>
      </c>
      <c r="F76" s="17">
        <v>192.9</v>
      </c>
      <c r="G76" s="17">
        <v>204.4</v>
      </c>
      <c r="I76" s="17">
        <f t="shared" si="0"/>
        <v>15</v>
      </c>
      <c r="J76" s="17">
        <f t="shared" si="1"/>
        <v>55</v>
      </c>
      <c r="K76" s="17">
        <f t="shared" si="2"/>
        <v>11.5</v>
      </c>
    </row>
    <row r="77" spans="1:11" ht="12.75">
      <c r="A77" s="2">
        <v>39326</v>
      </c>
      <c r="B77" s="17">
        <v>134.236</v>
      </c>
      <c r="C77" s="17">
        <v>121.9</v>
      </c>
      <c r="D77" s="17">
        <v>136.8</v>
      </c>
      <c r="E77" s="17">
        <v>199.986</v>
      </c>
      <c r="F77" s="17">
        <v>196.5</v>
      </c>
      <c r="G77" s="17">
        <v>208</v>
      </c>
      <c r="I77" s="17">
        <f t="shared" si="0"/>
        <v>14.900000000000006</v>
      </c>
      <c r="J77" s="17">
        <f t="shared" si="1"/>
        <v>59.69999999999999</v>
      </c>
      <c r="K77" s="17">
        <f t="shared" si="2"/>
        <v>11.5</v>
      </c>
    </row>
    <row r="78" spans="1:11" ht="12.75">
      <c r="A78" s="2">
        <v>39356</v>
      </c>
      <c r="B78" s="17">
        <v>134.43099999999998</v>
      </c>
      <c r="C78" s="17">
        <v>120</v>
      </c>
      <c r="D78" s="17">
        <v>135</v>
      </c>
      <c r="E78" s="17">
        <v>198.592</v>
      </c>
      <c r="F78" s="17">
        <v>192</v>
      </c>
      <c r="G78" s="17">
        <v>203.5</v>
      </c>
      <c r="I78" s="17">
        <f t="shared" si="0"/>
        <v>15</v>
      </c>
      <c r="J78" s="17">
        <f t="shared" si="1"/>
        <v>57</v>
      </c>
      <c r="K78" s="17">
        <f t="shared" si="2"/>
        <v>11.5</v>
      </c>
    </row>
    <row r="79" spans="1:11" ht="12.75">
      <c r="A79" s="2">
        <v>39387</v>
      </c>
      <c r="B79" s="17">
        <v>134.8</v>
      </c>
      <c r="C79" s="17">
        <v>125.5</v>
      </c>
      <c r="D79" s="17">
        <v>140.5</v>
      </c>
      <c r="E79" s="17">
        <v>204.75900000000001</v>
      </c>
      <c r="F79" s="17">
        <v>201</v>
      </c>
      <c r="G79" s="17">
        <v>212.5</v>
      </c>
      <c r="I79" s="17">
        <f t="shared" si="0"/>
        <v>15</v>
      </c>
      <c r="J79" s="17">
        <f t="shared" si="1"/>
        <v>60.5</v>
      </c>
      <c r="K79" s="17">
        <f t="shared" si="2"/>
        <v>11.5</v>
      </c>
    </row>
    <row r="80" spans="1:11" ht="12.75">
      <c r="A80" s="2">
        <v>39417</v>
      </c>
      <c r="B80" s="17">
        <v>133.944</v>
      </c>
      <c r="C80" s="17">
        <v>127.4</v>
      </c>
      <c r="D80" s="17">
        <v>142.4</v>
      </c>
      <c r="E80" s="17">
        <v>218.107</v>
      </c>
      <c r="F80" s="17">
        <v>202.5</v>
      </c>
      <c r="G80" s="17">
        <v>213.9</v>
      </c>
      <c r="I80" s="17">
        <f t="shared" si="0"/>
        <v>15</v>
      </c>
      <c r="J80" s="17">
        <f t="shared" si="1"/>
        <v>60.099999999999994</v>
      </c>
      <c r="K80" s="17">
        <f t="shared" si="2"/>
        <v>11.400000000000006</v>
      </c>
    </row>
    <row r="81" spans="1:11" ht="12.75">
      <c r="A81" s="2">
        <v>39448</v>
      </c>
      <c r="B81" s="17">
        <v>129.556</v>
      </c>
      <c r="C81" s="17">
        <v>120.8</v>
      </c>
      <c r="D81" s="17">
        <v>135.8</v>
      </c>
      <c r="E81" s="17">
        <v>231.251</v>
      </c>
      <c r="F81" s="17">
        <v>209.6</v>
      </c>
      <c r="G81" s="17">
        <v>221.1</v>
      </c>
      <c r="I81" s="17">
        <f t="shared" si="0"/>
        <v>15.000000000000014</v>
      </c>
      <c r="J81" s="17">
        <f t="shared" si="1"/>
        <v>73.79999999999998</v>
      </c>
      <c r="K81" s="17">
        <f t="shared" si="2"/>
        <v>11.5</v>
      </c>
    </row>
    <row r="82" spans="1:11" ht="12.75">
      <c r="A82" s="2">
        <v>39479</v>
      </c>
      <c r="B82" s="17">
        <v>117.011</v>
      </c>
      <c r="C82" s="17">
        <v>115.1</v>
      </c>
      <c r="D82" s="17">
        <v>130</v>
      </c>
      <c r="E82" s="17">
        <v>233.75900000000001</v>
      </c>
      <c r="F82" s="17">
        <v>207.9</v>
      </c>
      <c r="G82" s="17">
        <v>219.3</v>
      </c>
      <c r="I82" s="17">
        <f t="shared" si="0"/>
        <v>14.900000000000006</v>
      </c>
      <c r="J82" s="17">
        <f t="shared" si="1"/>
        <v>77.9</v>
      </c>
      <c r="K82" s="17">
        <f t="shared" si="2"/>
        <v>11.400000000000006</v>
      </c>
    </row>
    <row r="83" spans="1:11" ht="12.75">
      <c r="A83" s="2">
        <v>39508</v>
      </c>
      <c r="B83" s="17">
        <v>107.185</v>
      </c>
      <c r="C83" s="17">
        <v>104.2</v>
      </c>
      <c r="D83" s="17">
        <v>119.2</v>
      </c>
      <c r="E83" s="17">
        <v>221.20300000000003</v>
      </c>
      <c r="F83" s="17">
        <v>199.1</v>
      </c>
      <c r="G83" s="17">
        <v>210.6</v>
      </c>
      <c r="I83" s="17">
        <f t="shared" si="0"/>
        <v>15</v>
      </c>
      <c r="J83" s="17">
        <f t="shared" si="1"/>
        <v>79.89999999999999</v>
      </c>
      <c r="K83" s="17">
        <f t="shared" si="2"/>
        <v>11.5</v>
      </c>
    </row>
    <row r="84" spans="1:11" ht="12.75">
      <c r="A84" s="2">
        <v>39539</v>
      </c>
      <c r="B84" s="17">
        <v>106.056</v>
      </c>
      <c r="C84" s="17">
        <v>102.3</v>
      </c>
      <c r="D84" s="17">
        <v>117.2</v>
      </c>
      <c r="E84" s="17">
        <v>210.005</v>
      </c>
      <c r="F84" s="17">
        <v>202.4</v>
      </c>
      <c r="G84" s="17">
        <v>213.8</v>
      </c>
      <c r="I84" s="17">
        <f t="shared" si="0"/>
        <v>14.900000000000006</v>
      </c>
      <c r="J84" s="17">
        <f t="shared" si="1"/>
        <v>85.2</v>
      </c>
      <c r="K84" s="17">
        <f t="shared" si="2"/>
        <v>11.400000000000006</v>
      </c>
    </row>
    <row r="85" spans="1:11" ht="12.75">
      <c r="A85" s="2">
        <v>39569</v>
      </c>
      <c r="B85" s="17">
        <v>112.781</v>
      </c>
      <c r="C85" s="17">
        <v>107.9</v>
      </c>
      <c r="D85" s="17">
        <v>122.8</v>
      </c>
      <c r="E85" s="17">
        <v>207.436</v>
      </c>
      <c r="F85" s="17">
        <v>206.8</v>
      </c>
      <c r="G85" s="17">
        <v>218.3</v>
      </c>
      <c r="I85" s="17">
        <f t="shared" si="0"/>
        <v>14.899999999999991</v>
      </c>
      <c r="J85" s="17">
        <f t="shared" si="1"/>
        <v>84.00000000000001</v>
      </c>
      <c r="K85" s="17">
        <f t="shared" si="2"/>
        <v>11.5</v>
      </c>
    </row>
    <row r="86" spans="1:11" ht="12.75">
      <c r="A86" s="2">
        <v>39600</v>
      </c>
      <c r="B86" s="17">
        <v>121.132</v>
      </c>
      <c r="C86" s="17">
        <v>113.7</v>
      </c>
      <c r="D86" s="17">
        <v>128.7</v>
      </c>
      <c r="E86" s="17">
        <v>209.773</v>
      </c>
      <c r="F86" s="17">
        <v>206.2</v>
      </c>
      <c r="G86" s="17">
        <v>217.7</v>
      </c>
      <c r="I86" s="17">
        <f t="shared" si="0"/>
        <v>14.999999999999986</v>
      </c>
      <c r="J86" s="17">
        <f t="shared" si="1"/>
        <v>77.5</v>
      </c>
      <c r="K86" s="17">
        <f t="shared" si="2"/>
        <v>11.5</v>
      </c>
    </row>
    <row r="87" spans="1:11" ht="12.75">
      <c r="A87" s="2">
        <v>39630</v>
      </c>
      <c r="B87" s="17">
        <v>133.346</v>
      </c>
      <c r="C87" s="17">
        <v>121.3</v>
      </c>
      <c r="D87" s="17">
        <v>136.3</v>
      </c>
      <c r="E87" s="17">
        <v>207.21599999999998</v>
      </c>
      <c r="F87" s="17">
        <v>203.5</v>
      </c>
      <c r="G87" s="17">
        <v>215</v>
      </c>
      <c r="I87" s="17">
        <f t="shared" si="0"/>
        <v>15.000000000000014</v>
      </c>
      <c r="J87" s="17">
        <f t="shared" si="1"/>
        <v>67.19999999999999</v>
      </c>
      <c r="K87" s="17">
        <f t="shared" si="2"/>
        <v>11.5</v>
      </c>
    </row>
    <row r="88" spans="1:11" ht="12.75">
      <c r="A88" s="2">
        <v>39661</v>
      </c>
      <c r="B88" s="17">
        <v>131.86355613146756</v>
      </c>
      <c r="C88" s="17">
        <v>122.9</v>
      </c>
      <c r="D88" s="17">
        <v>137.9</v>
      </c>
      <c r="E88" s="17">
        <v>194.10160565209577</v>
      </c>
      <c r="F88" s="17">
        <v>192.9</v>
      </c>
      <c r="G88" s="17">
        <v>204.4</v>
      </c>
      <c r="I88" s="17">
        <f t="shared" si="0"/>
        <v>15</v>
      </c>
      <c r="J88" s="17">
        <f t="shared" si="1"/>
        <v>55</v>
      </c>
      <c r="K88" s="17">
        <f t="shared" si="2"/>
        <v>11.5</v>
      </c>
    </row>
    <row r="89" spans="1:11" ht="12.75">
      <c r="A89" s="2">
        <v>39692</v>
      </c>
      <c r="B89" s="17">
        <v>126.9026</v>
      </c>
      <c r="C89" s="17">
        <v>121.9</v>
      </c>
      <c r="D89" s="17">
        <v>136.8</v>
      </c>
      <c r="E89" s="17">
        <v>196.455</v>
      </c>
      <c r="F89" s="17">
        <v>196.5</v>
      </c>
      <c r="G89" s="17">
        <v>208</v>
      </c>
      <c r="I89" s="17">
        <f t="shared" si="0"/>
        <v>14.900000000000006</v>
      </c>
      <c r="J89" s="17">
        <f t="shared" si="1"/>
        <v>59.69999999999999</v>
      </c>
      <c r="K89" s="17">
        <f t="shared" si="2"/>
        <v>11.5</v>
      </c>
    </row>
    <row r="90" spans="1:11" ht="12.75">
      <c r="A90" s="2">
        <v>39722</v>
      </c>
      <c r="B90" s="17">
        <v>125.1108</v>
      </c>
      <c r="C90" s="17">
        <v>120</v>
      </c>
      <c r="D90" s="17">
        <v>135</v>
      </c>
      <c r="E90" s="17">
        <v>194.78111</v>
      </c>
      <c r="F90" s="17">
        <v>192</v>
      </c>
      <c r="G90" s="17">
        <v>203.5</v>
      </c>
      <c r="I90" s="17">
        <f t="shared" si="0"/>
        <v>15</v>
      </c>
      <c r="J90" s="17">
        <f t="shared" si="1"/>
        <v>57</v>
      </c>
      <c r="K90" s="17">
        <f t="shared" si="2"/>
        <v>11.5</v>
      </c>
    </row>
    <row r="91" spans="1:11" ht="12.75">
      <c r="A91" s="2">
        <v>39753</v>
      </c>
      <c r="B91" s="17">
        <v>127.7396</v>
      </c>
      <c r="C91" s="17">
        <v>125.5</v>
      </c>
      <c r="D91" s="17">
        <v>140.5</v>
      </c>
      <c r="E91" s="17">
        <v>202.6814</v>
      </c>
      <c r="F91" s="17">
        <v>201</v>
      </c>
      <c r="G91" s="17">
        <v>212.5</v>
      </c>
      <c r="I91" s="17">
        <f t="shared" si="0"/>
        <v>15</v>
      </c>
      <c r="J91" s="17">
        <f t="shared" si="1"/>
        <v>60.5</v>
      </c>
      <c r="K91" s="17">
        <f t="shared" si="2"/>
        <v>11.5</v>
      </c>
    </row>
    <row r="92" spans="1:11" ht="12.75">
      <c r="A92" s="2">
        <v>39783</v>
      </c>
      <c r="B92" s="17">
        <v>130.5781</v>
      </c>
      <c r="C92" s="17">
        <v>127.4</v>
      </c>
      <c r="D92" s="17">
        <v>142.4</v>
      </c>
      <c r="E92" s="17">
        <v>206.8827</v>
      </c>
      <c r="F92" s="17">
        <v>202.5</v>
      </c>
      <c r="G92" s="17">
        <v>213.9</v>
      </c>
      <c r="I92" s="17">
        <f t="shared" si="0"/>
        <v>15</v>
      </c>
      <c r="J92" s="17">
        <f t="shared" si="1"/>
        <v>60.099999999999994</v>
      </c>
      <c r="K92" s="17">
        <f t="shared" si="2"/>
        <v>11.400000000000006</v>
      </c>
    </row>
    <row r="93" spans="1:11" ht="12.75">
      <c r="A93" s="2">
        <v>39814</v>
      </c>
      <c r="B93" s="17">
        <v>123.9846</v>
      </c>
      <c r="C93" s="17">
        <v>120.8</v>
      </c>
      <c r="D93" s="17">
        <v>135.8</v>
      </c>
      <c r="E93" s="17">
        <v>216.9448</v>
      </c>
      <c r="F93" s="17">
        <v>209.6</v>
      </c>
      <c r="G93" s="17">
        <v>221.1</v>
      </c>
      <c r="I93" s="17">
        <f t="shared" si="0"/>
        <v>15.000000000000014</v>
      </c>
      <c r="J93" s="17">
        <f t="shared" si="1"/>
        <v>73.79999999999998</v>
      </c>
      <c r="K93" s="17">
        <f t="shared" si="2"/>
        <v>11.5</v>
      </c>
    </row>
    <row r="94" spans="1:11" ht="12.75">
      <c r="A94" s="2">
        <v>39845</v>
      </c>
      <c r="B94" s="17">
        <v>114.5092</v>
      </c>
      <c r="C94" s="17">
        <v>115.1</v>
      </c>
      <c r="D94" s="17">
        <v>130</v>
      </c>
      <c r="E94" s="17">
        <v>215.47570000000002</v>
      </c>
      <c r="F94" s="17">
        <v>207.9</v>
      </c>
      <c r="G94" s="17">
        <v>219.3</v>
      </c>
      <c r="I94" s="17">
        <f t="shared" si="0"/>
        <v>14.900000000000006</v>
      </c>
      <c r="J94" s="17">
        <f t="shared" si="1"/>
        <v>77.9</v>
      </c>
      <c r="K94" s="17">
        <f t="shared" si="2"/>
        <v>11.400000000000006</v>
      </c>
    </row>
    <row r="95" spans="1:11" ht="12.75">
      <c r="A95" s="2">
        <v>39873</v>
      </c>
      <c r="B95" s="17">
        <v>107.1833</v>
      </c>
      <c r="C95" s="17">
        <v>104.2</v>
      </c>
      <c r="D95" s="17">
        <v>119.2</v>
      </c>
      <c r="E95" s="17">
        <v>207.9975</v>
      </c>
      <c r="F95" s="17">
        <v>199.1</v>
      </c>
      <c r="G95" s="17">
        <v>210.6</v>
      </c>
      <c r="I95" s="17">
        <f t="shared" si="0"/>
        <v>15</v>
      </c>
      <c r="J95" s="17">
        <f t="shared" si="1"/>
        <v>79.89999999999999</v>
      </c>
      <c r="K95" s="17">
        <f t="shared" si="2"/>
        <v>11.5</v>
      </c>
    </row>
    <row r="96" spans="1:11" ht="12.75">
      <c r="A96" s="2">
        <v>39904</v>
      </c>
      <c r="B96" s="17">
        <v>106.6713</v>
      </c>
      <c r="C96" s="17">
        <v>102.3</v>
      </c>
      <c r="D96" s="17">
        <v>117.2</v>
      </c>
      <c r="E96" s="17">
        <v>209.87720000000002</v>
      </c>
      <c r="F96" s="17">
        <v>202.4</v>
      </c>
      <c r="G96" s="17">
        <v>213.8</v>
      </c>
      <c r="I96" s="17">
        <f t="shared" si="0"/>
        <v>14.900000000000006</v>
      </c>
      <c r="J96" s="17">
        <f t="shared" si="1"/>
        <v>85.2</v>
      </c>
      <c r="K96" s="17">
        <f t="shared" si="2"/>
        <v>11.400000000000006</v>
      </c>
    </row>
    <row r="97" spans="1:11" ht="12.75">
      <c r="A97" s="2">
        <v>39934</v>
      </c>
      <c r="B97" s="17">
        <v>112.7356</v>
      </c>
      <c r="C97" s="17">
        <v>107.9</v>
      </c>
      <c r="D97" s="17">
        <v>122.8</v>
      </c>
      <c r="E97" s="17">
        <v>211.2828</v>
      </c>
      <c r="F97" s="17">
        <v>206.8</v>
      </c>
      <c r="G97" s="17">
        <v>218.3</v>
      </c>
      <c r="I97" s="17">
        <f t="shared" si="0"/>
        <v>14.899999999999991</v>
      </c>
      <c r="J97" s="17">
        <f t="shared" si="1"/>
        <v>84.00000000000001</v>
      </c>
      <c r="K97" s="17">
        <f t="shared" si="2"/>
        <v>11.5</v>
      </c>
    </row>
    <row r="98" spans="1:11" ht="12.75">
      <c r="A98" s="2">
        <v>39965</v>
      </c>
      <c r="B98" s="17">
        <v>117.5466</v>
      </c>
      <c r="C98" s="17">
        <v>113.7</v>
      </c>
      <c r="D98" s="17">
        <v>128.7</v>
      </c>
      <c r="E98" s="17">
        <v>211.1063</v>
      </c>
      <c r="F98" s="17">
        <v>206.2</v>
      </c>
      <c r="G98" s="17">
        <v>217.7</v>
      </c>
      <c r="I98" s="17">
        <f aca="true" t="shared" si="3" ref="I98:I104">D98-C98</f>
        <v>14.999999999999986</v>
      </c>
      <c r="J98" s="17">
        <f aca="true" t="shared" si="4" ref="J98:J104">F98-D98</f>
        <v>77.5</v>
      </c>
      <c r="K98" s="17">
        <f aca="true" t="shared" si="5" ref="K98:K104">G98-F98</f>
        <v>11.5</v>
      </c>
    </row>
    <row r="99" spans="1:11" ht="12.75">
      <c r="A99" s="2">
        <v>39995</v>
      </c>
      <c r="B99" s="17">
        <v>124.8465</v>
      </c>
      <c r="C99" s="17">
        <v>121.3</v>
      </c>
      <c r="D99" s="17">
        <v>136.3</v>
      </c>
      <c r="E99" s="17">
        <v>207.4744</v>
      </c>
      <c r="F99" s="17">
        <v>203.5</v>
      </c>
      <c r="G99" s="17">
        <v>215</v>
      </c>
      <c r="I99" s="17">
        <f t="shared" si="3"/>
        <v>15.000000000000014</v>
      </c>
      <c r="J99" s="17">
        <f t="shared" si="4"/>
        <v>67.19999999999999</v>
      </c>
      <c r="K99" s="17">
        <f t="shared" si="5"/>
        <v>11.5</v>
      </c>
    </row>
    <row r="100" spans="1:11" ht="12.75">
      <c r="A100" s="2">
        <v>40026</v>
      </c>
      <c r="B100" s="17">
        <v>130.9655</v>
      </c>
      <c r="C100" s="17">
        <v>122.9</v>
      </c>
      <c r="D100" s="17">
        <v>137.9</v>
      </c>
      <c r="E100" s="17">
        <v>200.03833</v>
      </c>
      <c r="F100" s="17">
        <v>192.9</v>
      </c>
      <c r="G100" s="17">
        <v>204.4</v>
      </c>
      <c r="I100" s="17">
        <f t="shared" si="3"/>
        <v>15</v>
      </c>
      <c r="J100" s="17">
        <f t="shared" si="4"/>
        <v>55</v>
      </c>
      <c r="K100" s="17">
        <f t="shared" si="5"/>
        <v>11.5</v>
      </c>
    </row>
    <row r="101" spans="1:11" ht="12.75">
      <c r="A101" s="2">
        <v>40057</v>
      </c>
      <c r="B101" s="17">
        <v>128.5633</v>
      </c>
      <c r="C101" s="17">
        <v>121.9</v>
      </c>
      <c r="D101" s="17">
        <v>136.8</v>
      </c>
      <c r="E101" s="17">
        <v>203.36430000000001</v>
      </c>
      <c r="F101" s="17">
        <v>196.5</v>
      </c>
      <c r="G101" s="17">
        <v>208</v>
      </c>
      <c r="I101" s="17">
        <f t="shared" si="3"/>
        <v>14.900000000000006</v>
      </c>
      <c r="J101" s="17">
        <f t="shared" si="4"/>
        <v>59.69999999999999</v>
      </c>
      <c r="K101" s="17">
        <f t="shared" si="5"/>
        <v>11.5</v>
      </c>
    </row>
    <row r="102" spans="1:11" ht="12.75">
      <c r="A102" s="2">
        <v>40087</v>
      </c>
      <c r="B102" s="17">
        <v>127.5784</v>
      </c>
      <c r="C102" s="17">
        <v>120</v>
      </c>
      <c r="D102" s="17">
        <v>135</v>
      </c>
      <c r="E102" s="17">
        <v>200.9186</v>
      </c>
      <c r="F102" s="17">
        <v>192</v>
      </c>
      <c r="G102" s="17">
        <v>203.5</v>
      </c>
      <c r="I102" s="17">
        <f t="shared" si="3"/>
        <v>15</v>
      </c>
      <c r="J102" s="17">
        <f t="shared" si="4"/>
        <v>57</v>
      </c>
      <c r="K102" s="17">
        <f t="shared" si="5"/>
        <v>11.5</v>
      </c>
    </row>
    <row r="103" spans="1:11" ht="12.75">
      <c r="A103" s="2">
        <v>40118</v>
      </c>
      <c r="B103" s="17">
        <v>130.3222</v>
      </c>
      <c r="C103" s="17">
        <v>125.5</v>
      </c>
      <c r="D103" s="17">
        <v>140.5</v>
      </c>
      <c r="E103" s="17">
        <v>207.7034</v>
      </c>
      <c r="F103" s="17">
        <v>201</v>
      </c>
      <c r="G103" s="17">
        <v>212.5</v>
      </c>
      <c r="I103" s="17">
        <f t="shared" si="3"/>
        <v>15</v>
      </c>
      <c r="J103" s="17">
        <f t="shared" si="4"/>
        <v>60.5</v>
      </c>
      <c r="K103" s="17">
        <f t="shared" si="5"/>
        <v>11.5</v>
      </c>
    </row>
    <row r="104" spans="1:11" ht="12.75">
      <c r="A104" s="2">
        <v>40148</v>
      </c>
      <c r="B104" s="17">
        <v>133.4856</v>
      </c>
      <c r="C104" s="17">
        <v>127.4</v>
      </c>
      <c r="D104" s="17">
        <v>142.4</v>
      </c>
      <c r="E104" s="17">
        <v>211.03289999999998</v>
      </c>
      <c r="F104" s="17">
        <v>202.5</v>
      </c>
      <c r="G104" s="17">
        <v>213.9</v>
      </c>
      <c r="I104" s="17">
        <f t="shared" si="3"/>
        <v>15</v>
      </c>
      <c r="J104" s="17">
        <f t="shared" si="4"/>
        <v>60.099999999999994</v>
      </c>
      <c r="K104" s="17">
        <f t="shared" si="5"/>
        <v>11.400000000000006</v>
      </c>
    </row>
    <row r="105" ht="12.75">
      <c r="A105" s="2"/>
    </row>
    <row r="106" spans="1:6" ht="12.75">
      <c r="A106" s="6" t="s">
        <v>2</v>
      </c>
      <c r="B106" s="7" t="s">
        <v>0</v>
      </c>
      <c r="F106" s="11"/>
    </row>
    <row r="107" spans="1:6" ht="12.75">
      <c r="A107" s="2">
        <v>39675</v>
      </c>
      <c r="B107">
        <v>0</v>
      </c>
      <c r="F107" s="11"/>
    </row>
    <row r="108" spans="1:6" ht="12.75">
      <c r="A108" s="2">
        <v>39675</v>
      </c>
      <c r="B108">
        <v>1</v>
      </c>
      <c r="F108" s="11"/>
    </row>
    <row r="109" ht="12.75">
      <c r="F109" s="11"/>
    </row>
    <row r="110" ht="12.75">
      <c r="F110" s="11"/>
    </row>
    <row r="111" spans="1:6" ht="12.75">
      <c r="A111" s="2"/>
      <c r="F111" s="11"/>
    </row>
    <row r="112" spans="1:6" ht="12.75">
      <c r="A112" s="48"/>
      <c r="F112" s="11"/>
    </row>
    <row r="113" spans="1:6" ht="12.75">
      <c r="A113" s="48"/>
      <c r="F113" s="11"/>
    </row>
    <row r="114" ht="12.75">
      <c r="F114" s="11"/>
    </row>
    <row r="115" ht="12.75">
      <c r="F115" s="19"/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189"/>
  <sheetViews>
    <sheetView workbookViewId="0" topLeftCell="A1">
      <selection activeCell="A1" sqref="A1"/>
    </sheetView>
  </sheetViews>
  <sheetFormatPr defaultColWidth="9.140625" defaultRowHeight="12.75"/>
  <cols>
    <col min="2" max="3" width="9.140625" style="8" customWidth="1"/>
  </cols>
  <sheetData>
    <row r="1" spans="2:3" ht="12.75">
      <c r="B1"/>
      <c r="C1"/>
    </row>
    <row r="2" spans="1:3" ht="15.75">
      <c r="A2" s="5" t="s">
        <v>234</v>
      </c>
      <c r="B2"/>
      <c r="C2"/>
    </row>
    <row r="3" spans="1:3" ht="12.75">
      <c r="A3" s="42" t="s">
        <v>181</v>
      </c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 s="4"/>
    </row>
    <row r="32" spans="1:3" ht="12.75">
      <c r="A32" s="13"/>
      <c r="B32" s="7" t="s">
        <v>24</v>
      </c>
      <c r="C32" s="7" t="s">
        <v>25</v>
      </c>
    </row>
    <row r="33" spans="1:3" ht="12.75">
      <c r="A33" s="20">
        <v>1996</v>
      </c>
      <c r="B33" s="8">
        <v>61.761736233523344</v>
      </c>
      <c r="C33" s="21"/>
    </row>
    <row r="34" spans="1:3" ht="12.75">
      <c r="A34">
        <v>1997</v>
      </c>
      <c r="B34" s="8">
        <v>62.281118027032996</v>
      </c>
      <c r="C34" s="22">
        <f>B34/B33-1</f>
        <v>0.008409442887840068</v>
      </c>
    </row>
    <row r="35" spans="1:3" ht="12.75">
      <c r="A35">
        <v>1998</v>
      </c>
      <c r="B35" s="8">
        <v>60.94795931129551</v>
      </c>
      <c r="C35" s="22">
        <f aca="true" t="shared" si="0" ref="C35:C46">B35/B34-1</f>
        <v>-0.02140550391466689</v>
      </c>
    </row>
    <row r="36" spans="1:3" ht="12.75">
      <c r="A36">
        <v>1999</v>
      </c>
      <c r="B36" s="8">
        <v>61.384943244120066</v>
      </c>
      <c r="C36" s="22">
        <f t="shared" si="0"/>
        <v>0.007169787762583368</v>
      </c>
    </row>
    <row r="37" spans="1:3" ht="12.75">
      <c r="A37">
        <v>2000</v>
      </c>
      <c r="B37" s="8">
        <v>63.75748533031509</v>
      </c>
      <c r="C37" s="22">
        <f t="shared" si="0"/>
        <v>0.03865022855457778</v>
      </c>
    </row>
    <row r="38" spans="1:3" ht="12.75">
      <c r="A38">
        <v>2001</v>
      </c>
      <c r="B38" s="8">
        <v>60.92763466700724</v>
      </c>
      <c r="C38" s="22">
        <f t="shared" si="0"/>
        <v>-0.044384602821879615</v>
      </c>
    </row>
    <row r="39" spans="1:3" ht="12.75">
      <c r="A39">
        <v>2002</v>
      </c>
      <c r="B39" s="8">
        <v>63.03282046966553</v>
      </c>
      <c r="C39" s="22">
        <f t="shared" si="0"/>
        <v>0.03455223256513951</v>
      </c>
    </row>
    <row r="40" spans="1:3" ht="12.75">
      <c r="A40">
        <v>2003</v>
      </c>
      <c r="B40" s="8">
        <v>61.031414200707005</v>
      </c>
      <c r="C40" s="22">
        <f t="shared" si="0"/>
        <v>-0.03175181205673161</v>
      </c>
    </row>
    <row r="41" spans="1:3" ht="12.75">
      <c r="A41">
        <v>2004</v>
      </c>
      <c r="B41" s="8">
        <v>61.17196392720123</v>
      </c>
      <c r="C41" s="22">
        <f t="shared" si="0"/>
        <v>0.002302907909556451</v>
      </c>
    </row>
    <row r="42" spans="1:3" ht="12.75">
      <c r="A42">
        <v>2005</v>
      </c>
      <c r="B42" s="8">
        <v>60.30290723203895</v>
      </c>
      <c r="C42" s="22">
        <f t="shared" si="0"/>
        <v>-0.014206781005045466</v>
      </c>
    </row>
    <row r="43" spans="1:3" ht="12.75">
      <c r="A43">
        <v>2006</v>
      </c>
      <c r="B43" s="8">
        <v>59.32016151162761</v>
      </c>
      <c r="C43" s="22">
        <f t="shared" si="0"/>
        <v>-0.016296821588216992</v>
      </c>
    </row>
    <row r="44" spans="1:3" ht="12.75">
      <c r="A44">
        <v>2007</v>
      </c>
      <c r="B44" s="8">
        <v>63.164383739780874</v>
      </c>
      <c r="C44" s="22">
        <f t="shared" si="0"/>
        <v>0.06480464870952418</v>
      </c>
    </row>
    <row r="45" spans="1:3" ht="12.75">
      <c r="A45">
        <v>2008</v>
      </c>
      <c r="B45" s="8">
        <v>64.84685772121595</v>
      </c>
      <c r="C45" s="22">
        <f t="shared" si="0"/>
        <v>0.026636434677592913</v>
      </c>
    </row>
    <row r="46" spans="1:3" ht="12.75">
      <c r="A46">
        <v>2009</v>
      </c>
      <c r="B46" s="8">
        <v>66.24877621917808</v>
      </c>
      <c r="C46" s="22">
        <f t="shared" si="0"/>
        <v>0.021618911805860064</v>
      </c>
    </row>
    <row r="47" ht="12.75">
      <c r="C47"/>
    </row>
    <row r="48" ht="12.75">
      <c r="C48"/>
    </row>
    <row r="49" spans="1:3" ht="12.75">
      <c r="A49" s="13"/>
      <c r="B49" s="7" t="s">
        <v>231</v>
      </c>
      <c r="C49"/>
    </row>
    <row r="50" spans="1:3" ht="12.75">
      <c r="A50">
        <v>11.5</v>
      </c>
      <c r="B50">
        <v>44</v>
      </c>
      <c r="C50"/>
    </row>
    <row r="51" spans="1:3" ht="12.75">
      <c r="A51">
        <v>11.5</v>
      </c>
      <c r="B51">
        <v>70</v>
      </c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G1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</cols>
  <sheetData>
    <row r="2" ht="15.75">
      <c r="A2" s="5" t="s">
        <v>234</v>
      </c>
    </row>
    <row r="3" ht="12.75">
      <c r="A3" s="42" t="s">
        <v>181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4" t="s">
        <v>26</v>
      </c>
      <c r="C31" s="4" t="s">
        <v>27</v>
      </c>
      <c r="D31" s="4" t="s">
        <v>28</v>
      </c>
    </row>
    <row r="32" spans="1:4" ht="12.75">
      <c r="A32" s="23"/>
      <c r="B32" s="24" t="s">
        <v>29</v>
      </c>
      <c r="C32" s="24" t="s">
        <v>30</v>
      </c>
      <c r="D32" s="7" t="s">
        <v>31</v>
      </c>
    </row>
    <row r="33" spans="1:4" ht="12.75">
      <c r="A33" s="51">
        <v>36892</v>
      </c>
      <c r="B33" s="50">
        <v>1265.496</v>
      </c>
      <c r="C33" s="50"/>
      <c r="D33" s="21"/>
    </row>
    <row r="34" spans="1:4" ht="12.75">
      <c r="A34" s="51">
        <v>36923</v>
      </c>
      <c r="B34" s="50">
        <v>912.365</v>
      </c>
      <c r="C34" s="50"/>
      <c r="D34" s="21"/>
    </row>
    <row r="35" spans="1:4" ht="12.75">
      <c r="A35" s="51">
        <v>36951</v>
      </c>
      <c r="B35" s="50">
        <v>741.551</v>
      </c>
      <c r="C35" s="50"/>
      <c r="D35" s="21"/>
    </row>
    <row r="36" spans="1:4" ht="12.75">
      <c r="A36" s="51">
        <v>36982</v>
      </c>
      <c r="B36" s="50">
        <v>992.263</v>
      </c>
      <c r="C36" s="50"/>
      <c r="D36" s="21"/>
    </row>
    <row r="37" spans="1:4" ht="12.75">
      <c r="A37" s="51">
        <v>37012</v>
      </c>
      <c r="B37" s="50">
        <v>1440.095</v>
      </c>
      <c r="C37" s="50"/>
      <c r="D37" s="21"/>
    </row>
    <row r="38" spans="1:4" ht="12.75">
      <c r="A38" s="51">
        <v>37043</v>
      </c>
      <c r="B38" s="50">
        <v>1882.431</v>
      </c>
      <c r="C38" s="50"/>
      <c r="D38" s="21"/>
    </row>
    <row r="39" spans="1:4" ht="12.75">
      <c r="A39" s="51">
        <v>37073</v>
      </c>
      <c r="B39" s="50">
        <v>2260.762</v>
      </c>
      <c r="C39" s="50"/>
      <c r="D39" s="21"/>
    </row>
    <row r="40" spans="1:4" ht="12.75">
      <c r="A40" s="51">
        <v>37104</v>
      </c>
      <c r="B40" s="50">
        <v>2575.797</v>
      </c>
      <c r="C40" s="50"/>
      <c r="D40" s="21"/>
    </row>
    <row r="41" spans="1:4" ht="12.75">
      <c r="A41" s="51">
        <v>37135</v>
      </c>
      <c r="B41" s="50">
        <v>2944.266</v>
      </c>
      <c r="C41" s="50"/>
      <c r="D41" s="21"/>
    </row>
    <row r="42" spans="1:4" ht="12.75">
      <c r="A42" s="51">
        <v>37165</v>
      </c>
      <c r="B42" s="50">
        <v>3143.971</v>
      </c>
      <c r="C42" s="50"/>
      <c r="D42" s="21"/>
    </row>
    <row r="43" spans="1:4" ht="12.75">
      <c r="A43" s="51">
        <v>37196</v>
      </c>
      <c r="B43" s="50">
        <v>3254.099</v>
      </c>
      <c r="C43" s="50"/>
      <c r="D43" s="21"/>
    </row>
    <row r="44" spans="1:4" ht="12.75">
      <c r="A44" s="51">
        <v>37226</v>
      </c>
      <c r="B44" s="50">
        <v>2903.513</v>
      </c>
      <c r="C44" s="50"/>
      <c r="D44" s="21"/>
    </row>
    <row r="45" spans="1:4" ht="12.75">
      <c r="A45" s="2">
        <v>37257</v>
      </c>
      <c r="B45" s="16">
        <v>2343.861</v>
      </c>
      <c r="C45" s="50"/>
      <c r="D45" s="21"/>
    </row>
    <row r="46" spans="1:4" ht="12.75">
      <c r="A46" s="2">
        <v>37288</v>
      </c>
      <c r="B46" s="16">
        <v>1837.865</v>
      </c>
      <c r="C46" s="50"/>
      <c r="D46" s="21"/>
    </row>
    <row r="47" spans="1:4" ht="12.75">
      <c r="A47" s="2">
        <v>37316</v>
      </c>
      <c r="B47" s="16">
        <v>1517.794</v>
      </c>
      <c r="C47" s="50"/>
      <c r="D47" s="21"/>
    </row>
    <row r="48" spans="1:4" ht="12.75">
      <c r="A48" s="2">
        <v>37347</v>
      </c>
      <c r="B48" s="16">
        <v>1658.541</v>
      </c>
      <c r="C48" s="50"/>
      <c r="D48" s="21"/>
    </row>
    <row r="49" spans="1:4" ht="12.75">
      <c r="A49" s="2">
        <v>37377</v>
      </c>
      <c r="B49" s="16">
        <v>1968.125</v>
      </c>
      <c r="C49" s="50"/>
      <c r="D49" s="21"/>
    </row>
    <row r="50" spans="1:4" ht="12.75">
      <c r="A50" s="2">
        <v>37408</v>
      </c>
      <c r="B50" s="16">
        <v>2308.174</v>
      </c>
      <c r="C50" s="50"/>
      <c r="D50" s="21"/>
    </row>
    <row r="51" spans="1:4" ht="12.75">
      <c r="A51" s="2">
        <v>37438</v>
      </c>
      <c r="B51" s="16">
        <v>2538.633</v>
      </c>
      <c r="C51" s="50"/>
      <c r="D51" s="21"/>
    </row>
    <row r="52" spans="1:4" ht="12.75">
      <c r="A52" s="2">
        <v>37469</v>
      </c>
      <c r="B52" s="16">
        <v>2773.379</v>
      </c>
      <c r="C52" s="50"/>
      <c r="D52" s="21"/>
    </row>
    <row r="53" spans="1:4" ht="12.75">
      <c r="A53" s="2">
        <v>37500</v>
      </c>
      <c r="B53" s="16">
        <v>3041.638</v>
      </c>
      <c r="C53" s="50"/>
      <c r="D53" s="21"/>
    </row>
    <row r="54" spans="1:4" ht="12.75">
      <c r="A54" s="2">
        <v>37530</v>
      </c>
      <c r="B54" s="16">
        <v>3115.902</v>
      </c>
      <c r="C54" s="50"/>
      <c r="D54" s="21"/>
    </row>
    <row r="55" spans="1:4" ht="12.75">
      <c r="A55" s="2">
        <v>37561</v>
      </c>
      <c r="B55" s="16">
        <v>2928.626</v>
      </c>
      <c r="C55" s="50"/>
      <c r="D55" s="21"/>
    </row>
    <row r="56" spans="1:4" ht="12.75">
      <c r="A56" s="2">
        <v>37591</v>
      </c>
      <c r="B56" s="16">
        <v>2375.232</v>
      </c>
      <c r="C56" s="50"/>
      <c r="D56" s="21"/>
    </row>
    <row r="57" spans="1:4" ht="12.75">
      <c r="A57" s="2">
        <v>37622</v>
      </c>
      <c r="B57" s="16">
        <v>1522.317</v>
      </c>
      <c r="C57" s="50"/>
      <c r="D57" s="21"/>
    </row>
    <row r="58" spans="1:4" ht="12.75">
      <c r="A58" s="2">
        <v>37653</v>
      </c>
      <c r="B58" s="16">
        <v>850.5</v>
      </c>
      <c r="C58" s="50"/>
      <c r="D58" s="21"/>
    </row>
    <row r="59" spans="1:4" ht="12.75">
      <c r="A59" s="2">
        <v>37681</v>
      </c>
      <c r="B59" s="16">
        <v>730.054</v>
      </c>
      <c r="C59" s="50"/>
      <c r="D59" s="21"/>
    </row>
    <row r="60" spans="1:4" ht="12.75">
      <c r="A60" s="2">
        <v>37712</v>
      </c>
      <c r="B60" s="16">
        <v>893.321</v>
      </c>
      <c r="C60" s="50"/>
      <c r="D60" s="21"/>
    </row>
    <row r="61" spans="1:4" ht="12.75">
      <c r="A61" s="2">
        <v>37742</v>
      </c>
      <c r="B61" s="16">
        <v>1297.563</v>
      </c>
      <c r="C61" s="50"/>
      <c r="D61" s="21"/>
    </row>
    <row r="62" spans="1:4" ht="12.75">
      <c r="A62" s="2">
        <v>37773</v>
      </c>
      <c r="B62" s="16">
        <v>1765.181</v>
      </c>
      <c r="C62" s="50"/>
      <c r="D62" s="21"/>
    </row>
    <row r="63" spans="1:4" ht="12.75">
      <c r="A63" s="2">
        <v>37803</v>
      </c>
      <c r="B63" s="16">
        <v>2125.887</v>
      </c>
      <c r="C63" s="50"/>
      <c r="D63" s="21"/>
    </row>
    <row r="64" spans="1:4" ht="12.75">
      <c r="A64" s="2">
        <v>37834</v>
      </c>
      <c r="B64" s="16">
        <v>2435.746</v>
      </c>
      <c r="C64" s="50"/>
      <c r="D64" s="21"/>
    </row>
    <row r="65" spans="1:4" ht="12.75">
      <c r="A65" s="2">
        <v>37865</v>
      </c>
      <c r="B65" s="16">
        <v>2845.276</v>
      </c>
      <c r="C65" s="50"/>
      <c r="D65" s="21"/>
    </row>
    <row r="66" spans="1:4" ht="12.75">
      <c r="A66" s="2">
        <v>37895</v>
      </c>
      <c r="B66" s="16">
        <v>3130.21</v>
      </c>
      <c r="C66" s="50"/>
      <c r="D66" s="21"/>
    </row>
    <row r="67" spans="1:4" ht="12.75">
      <c r="A67" s="2">
        <v>37926</v>
      </c>
      <c r="B67" s="16">
        <v>3037.955</v>
      </c>
      <c r="C67" s="50"/>
      <c r="D67" s="21"/>
    </row>
    <row r="68" spans="1:4" ht="12.75">
      <c r="A68" s="2">
        <v>37956</v>
      </c>
      <c r="B68" s="16">
        <v>2562.619</v>
      </c>
      <c r="C68" s="50"/>
      <c r="D68" s="21"/>
    </row>
    <row r="69" spans="1:4" ht="12.75">
      <c r="A69" s="2">
        <v>37987</v>
      </c>
      <c r="B69" s="16">
        <v>1751.043</v>
      </c>
      <c r="C69" s="50"/>
      <c r="D69" s="21"/>
    </row>
    <row r="70" spans="1:4" ht="12.75">
      <c r="A70" s="2">
        <v>38018</v>
      </c>
      <c r="B70" s="16">
        <v>1155.757</v>
      </c>
      <c r="C70" s="50"/>
      <c r="D70" s="21"/>
    </row>
    <row r="71" spans="1:4" ht="12.75">
      <c r="A71" s="2">
        <v>38047</v>
      </c>
      <c r="B71" s="16">
        <v>1058.41</v>
      </c>
      <c r="C71" s="50"/>
      <c r="D71" s="21"/>
    </row>
    <row r="72" spans="1:4" ht="12.75">
      <c r="A72" s="2">
        <v>38078</v>
      </c>
      <c r="B72" s="16">
        <v>1252.455</v>
      </c>
      <c r="C72" s="50"/>
      <c r="D72" s="21"/>
    </row>
    <row r="73" spans="1:4" ht="12.75">
      <c r="A73" s="2">
        <v>38108</v>
      </c>
      <c r="B73" s="16">
        <v>1623.759</v>
      </c>
      <c r="C73" s="50"/>
      <c r="D73" s="21"/>
    </row>
    <row r="74" spans="1:4" ht="12.75">
      <c r="A74" s="2">
        <v>38139</v>
      </c>
      <c r="B74" s="16">
        <v>2022.935</v>
      </c>
      <c r="C74" s="50"/>
      <c r="D74" s="21"/>
    </row>
    <row r="75" spans="1:4" ht="12.75">
      <c r="A75" s="2">
        <v>38169</v>
      </c>
      <c r="B75" s="16">
        <v>2394.568</v>
      </c>
      <c r="C75" s="50"/>
      <c r="D75" s="21"/>
    </row>
    <row r="76" spans="1:4" ht="12.75">
      <c r="A76" s="2">
        <v>38200</v>
      </c>
      <c r="B76" s="16">
        <v>2742.613</v>
      </c>
      <c r="C76" s="50"/>
      <c r="D76" s="21"/>
    </row>
    <row r="77" spans="1:4" ht="12.75">
      <c r="A77" s="2">
        <v>38231</v>
      </c>
      <c r="B77" s="16">
        <v>3056.549</v>
      </c>
      <c r="C77" s="50"/>
      <c r="D77" s="21"/>
    </row>
    <row r="78" spans="1:4" ht="12.75">
      <c r="A78" s="2">
        <v>38261</v>
      </c>
      <c r="B78" s="16">
        <v>3302.235</v>
      </c>
      <c r="C78" s="50"/>
      <c r="D78" s="21"/>
    </row>
    <row r="79" spans="1:4" ht="12.75">
      <c r="A79" s="2">
        <v>38292</v>
      </c>
      <c r="B79" s="16">
        <v>3244.546</v>
      </c>
      <c r="C79" s="50"/>
      <c r="D79" s="21"/>
    </row>
    <row r="80" spans="1:4" ht="12.75">
      <c r="A80" s="2">
        <v>38322</v>
      </c>
      <c r="B80" s="16">
        <v>2696.075</v>
      </c>
      <c r="C80" s="50"/>
      <c r="D80" s="21"/>
    </row>
    <row r="81" spans="1:4" ht="12.75">
      <c r="A81" s="2">
        <v>38353</v>
      </c>
      <c r="B81" s="16">
        <v>1993.943</v>
      </c>
      <c r="C81" s="50"/>
      <c r="D81" s="21"/>
    </row>
    <row r="82" spans="1:4" ht="12.75">
      <c r="A82" s="2">
        <v>38384</v>
      </c>
      <c r="B82" s="16">
        <v>1564.462</v>
      </c>
      <c r="C82" s="50"/>
      <c r="D82" s="21"/>
    </row>
    <row r="83" spans="1:4" ht="12.75">
      <c r="A83" s="2">
        <v>38412</v>
      </c>
      <c r="B83" s="16">
        <v>1284.37</v>
      </c>
      <c r="C83" s="50"/>
      <c r="D83" s="21"/>
    </row>
    <row r="84" spans="1:4" ht="12.75">
      <c r="A84" s="2">
        <v>38443</v>
      </c>
      <c r="B84" s="16">
        <v>1498.643</v>
      </c>
      <c r="C84" s="50"/>
      <c r="D84" s="21"/>
    </row>
    <row r="85" spans="1:4" ht="12.75">
      <c r="A85" s="2">
        <v>38473</v>
      </c>
      <c r="B85" s="16">
        <v>1875.151</v>
      </c>
      <c r="C85" s="50"/>
      <c r="D85" s="21"/>
    </row>
    <row r="86" spans="1:4" ht="12.75">
      <c r="A86" s="2">
        <v>38504</v>
      </c>
      <c r="B86" s="16">
        <v>2197.49</v>
      </c>
      <c r="C86" s="50"/>
      <c r="D86" s="21"/>
    </row>
    <row r="87" spans="1:4" ht="12.75">
      <c r="A87" s="2">
        <v>38534</v>
      </c>
      <c r="B87" s="16">
        <v>2450.169</v>
      </c>
      <c r="C87" s="50"/>
      <c r="D87" s="21"/>
    </row>
    <row r="88" spans="1:4" ht="12.75">
      <c r="A88" s="2">
        <v>38565</v>
      </c>
      <c r="B88" s="16">
        <v>2662.261</v>
      </c>
      <c r="C88" s="50"/>
      <c r="D88" s="21"/>
    </row>
    <row r="89" spans="1:4" ht="12.75">
      <c r="A89" s="2">
        <v>38596</v>
      </c>
      <c r="B89" s="16">
        <v>2931.698</v>
      </c>
      <c r="C89" s="50"/>
      <c r="D89" s="21"/>
    </row>
    <row r="90" spans="1:4" ht="12.75">
      <c r="A90" s="2">
        <v>38626</v>
      </c>
      <c r="B90" s="16">
        <v>3194.103</v>
      </c>
      <c r="C90" s="50"/>
      <c r="D90" s="21"/>
    </row>
    <row r="91" spans="1:4" ht="12.75">
      <c r="A91" s="2">
        <v>38657</v>
      </c>
      <c r="B91" s="16">
        <v>3189.16</v>
      </c>
      <c r="C91" s="50"/>
      <c r="D91" s="21"/>
    </row>
    <row r="92" spans="1:4" ht="12.75">
      <c r="A92" s="2">
        <v>38687</v>
      </c>
      <c r="B92" s="16">
        <v>2635.359</v>
      </c>
      <c r="C92" s="50"/>
      <c r="D92" s="21"/>
    </row>
    <row r="93" spans="1:7" ht="12.75">
      <c r="A93" s="2">
        <v>38718</v>
      </c>
      <c r="B93" s="16">
        <v>2371.047</v>
      </c>
      <c r="C93" s="16">
        <f>AVERAGE(B33,B45,B57,B69,B81)</f>
        <v>1775.3319999999999</v>
      </c>
      <c r="D93" s="25">
        <f aca="true" t="shared" si="0" ref="D93:D140">B93/C93-1</f>
        <v>0.33555132223156026</v>
      </c>
      <c r="E93" s="12"/>
      <c r="G93" s="26"/>
    </row>
    <row r="94" spans="1:7" ht="12.75">
      <c r="A94" s="2">
        <v>38749</v>
      </c>
      <c r="B94" s="16">
        <v>1886.24</v>
      </c>
      <c r="C94" s="16">
        <f aca="true" t="shared" si="1" ref="C94:C140">AVERAGE(B34,B46,B58,B70,B82)</f>
        <v>1264.1898</v>
      </c>
      <c r="D94" s="25">
        <f t="shared" si="0"/>
        <v>0.492054436762581</v>
      </c>
      <c r="E94" s="12"/>
      <c r="G94" s="27"/>
    </row>
    <row r="95" spans="1:7" ht="12.75">
      <c r="A95" s="2">
        <v>38777</v>
      </c>
      <c r="B95" s="16">
        <v>1691.737</v>
      </c>
      <c r="C95" s="16">
        <f t="shared" si="1"/>
        <v>1066.4358</v>
      </c>
      <c r="D95" s="25">
        <f t="shared" si="0"/>
        <v>0.5863467824317228</v>
      </c>
      <c r="G95" s="26"/>
    </row>
    <row r="96" spans="1:7" ht="12.75">
      <c r="A96" s="2">
        <v>38808</v>
      </c>
      <c r="B96" s="16">
        <v>1945.276</v>
      </c>
      <c r="C96" s="16">
        <f t="shared" si="1"/>
        <v>1259.0446</v>
      </c>
      <c r="D96" s="25">
        <f t="shared" si="0"/>
        <v>0.5450413750235696</v>
      </c>
      <c r="G96" s="27"/>
    </row>
    <row r="97" spans="1:4" ht="12.75">
      <c r="A97" s="2">
        <v>38838</v>
      </c>
      <c r="B97" s="16">
        <v>2309.943</v>
      </c>
      <c r="C97" s="16">
        <f t="shared" si="1"/>
        <v>1640.9386000000002</v>
      </c>
      <c r="D97" s="25">
        <f t="shared" si="0"/>
        <v>0.40769618071023506</v>
      </c>
    </row>
    <row r="98" spans="1:4" ht="12.75">
      <c r="A98" s="2">
        <v>38869</v>
      </c>
      <c r="B98" s="16">
        <v>2616.646</v>
      </c>
      <c r="C98" s="16">
        <f t="shared" si="1"/>
        <v>2035.2422</v>
      </c>
      <c r="D98" s="25">
        <f t="shared" si="0"/>
        <v>0.2856681136033836</v>
      </c>
    </row>
    <row r="99" spans="1:4" ht="12.75">
      <c r="A99" s="2">
        <v>38899</v>
      </c>
      <c r="B99" s="16">
        <v>2779.211</v>
      </c>
      <c r="C99" s="16">
        <f t="shared" si="1"/>
        <v>2354.0038000000004</v>
      </c>
      <c r="D99" s="25">
        <f t="shared" si="0"/>
        <v>0.18063148411230223</v>
      </c>
    </row>
    <row r="100" spans="1:4" ht="12.75">
      <c r="A100" s="2">
        <v>38930</v>
      </c>
      <c r="B100" s="16">
        <v>2969.222</v>
      </c>
      <c r="C100" s="16">
        <f t="shared" si="1"/>
        <v>2637.9592000000002</v>
      </c>
      <c r="D100" s="25">
        <f t="shared" si="0"/>
        <v>0.12557540692820424</v>
      </c>
    </row>
    <row r="101" spans="1:4" ht="12.75">
      <c r="A101" s="2">
        <v>38961</v>
      </c>
      <c r="B101" s="16">
        <v>3323.178</v>
      </c>
      <c r="C101" s="16">
        <f t="shared" si="1"/>
        <v>2963.8854</v>
      </c>
      <c r="D101" s="25">
        <f t="shared" si="0"/>
        <v>0.12122351289290734</v>
      </c>
    </row>
    <row r="102" spans="1:4" ht="12.75">
      <c r="A102" s="2">
        <v>38991</v>
      </c>
      <c r="B102" s="16">
        <v>3452.24</v>
      </c>
      <c r="C102" s="16">
        <f t="shared" si="1"/>
        <v>3177.2841999999996</v>
      </c>
      <c r="D102" s="25">
        <f t="shared" si="0"/>
        <v>0.08653799367396853</v>
      </c>
    </row>
    <row r="103" spans="1:4" ht="12.75">
      <c r="A103" s="2">
        <v>39022</v>
      </c>
      <c r="B103" s="16">
        <v>3406.652</v>
      </c>
      <c r="C103" s="16">
        <f t="shared" si="1"/>
        <v>3130.8772</v>
      </c>
      <c r="D103" s="25">
        <f t="shared" si="0"/>
        <v>0.08808227930498203</v>
      </c>
    </row>
    <row r="104" spans="1:4" ht="12.75">
      <c r="A104" s="2">
        <v>39052</v>
      </c>
      <c r="B104" s="16">
        <v>3069.956</v>
      </c>
      <c r="C104" s="16">
        <f t="shared" si="1"/>
        <v>2634.5595999999996</v>
      </c>
      <c r="D104" s="25">
        <f t="shared" si="0"/>
        <v>0.16526344668763637</v>
      </c>
    </row>
    <row r="105" spans="1:4" ht="12.75">
      <c r="A105" s="2">
        <v>39083</v>
      </c>
      <c r="B105" s="16">
        <v>2379.173</v>
      </c>
      <c r="C105" s="16">
        <f t="shared" si="1"/>
        <v>1996.4422</v>
      </c>
      <c r="D105" s="25">
        <f t="shared" si="0"/>
        <v>0.19170642656221148</v>
      </c>
    </row>
    <row r="106" spans="1:4" ht="12.75">
      <c r="A106" s="2">
        <v>39114</v>
      </c>
      <c r="B106" s="16">
        <v>1648.604</v>
      </c>
      <c r="C106" s="16">
        <f t="shared" si="1"/>
        <v>1458.9648</v>
      </c>
      <c r="D106" s="25">
        <f t="shared" si="0"/>
        <v>0.12998202561158445</v>
      </c>
    </row>
    <row r="107" spans="1:4" ht="12.75">
      <c r="A107" s="2">
        <v>39142</v>
      </c>
      <c r="B107" s="16">
        <v>1603.037</v>
      </c>
      <c r="C107" s="16">
        <f t="shared" si="1"/>
        <v>1256.473</v>
      </c>
      <c r="D107" s="25">
        <f t="shared" si="0"/>
        <v>0.27582287880439926</v>
      </c>
    </row>
    <row r="108" spans="1:4" ht="12.75">
      <c r="A108" s="2">
        <v>39173</v>
      </c>
      <c r="B108" s="16">
        <v>1720.168</v>
      </c>
      <c r="C108" s="16">
        <f t="shared" si="1"/>
        <v>1449.6471999999999</v>
      </c>
      <c r="D108" s="25">
        <f t="shared" si="0"/>
        <v>0.1866114734674753</v>
      </c>
    </row>
    <row r="109" spans="1:4" ht="12.75">
      <c r="A109" s="2">
        <v>39203</v>
      </c>
      <c r="B109" s="16">
        <v>2178.702</v>
      </c>
      <c r="C109" s="16">
        <f t="shared" si="1"/>
        <v>1814.9082000000003</v>
      </c>
      <c r="D109" s="25">
        <f t="shared" si="0"/>
        <v>0.20044749370794612</v>
      </c>
    </row>
    <row r="110" spans="1:4" ht="12.75">
      <c r="A110" s="2">
        <v>39234</v>
      </c>
      <c r="B110" s="16">
        <v>2579.818</v>
      </c>
      <c r="C110" s="16">
        <f t="shared" si="1"/>
        <v>2182.0852</v>
      </c>
      <c r="D110" s="25">
        <f t="shared" si="0"/>
        <v>0.18227189295816681</v>
      </c>
    </row>
    <row r="111" spans="1:4" ht="12.75">
      <c r="A111" s="2">
        <v>39264</v>
      </c>
      <c r="B111" s="16">
        <v>2893.582</v>
      </c>
      <c r="C111" s="16">
        <f t="shared" si="1"/>
        <v>2457.6936</v>
      </c>
      <c r="D111" s="25">
        <f t="shared" si="0"/>
        <v>0.17735668921463588</v>
      </c>
    </row>
    <row r="112" spans="1:4" ht="12.75">
      <c r="A112" s="2">
        <v>39295</v>
      </c>
      <c r="B112" s="16">
        <v>3017.269</v>
      </c>
      <c r="C112" s="16">
        <f t="shared" si="1"/>
        <v>2716.6441999999997</v>
      </c>
      <c r="D112" s="25">
        <f t="shared" si="0"/>
        <v>0.11066035073713376</v>
      </c>
    </row>
    <row r="113" spans="1:4" ht="12.75">
      <c r="A113" s="2">
        <v>39326</v>
      </c>
      <c r="B113" s="16">
        <v>3315.718</v>
      </c>
      <c r="C113" s="16">
        <f t="shared" si="1"/>
        <v>3039.6678</v>
      </c>
      <c r="D113" s="25">
        <f t="shared" si="0"/>
        <v>0.0908159108702602</v>
      </c>
    </row>
    <row r="114" spans="1:4" ht="12.75">
      <c r="A114" s="2">
        <v>39356</v>
      </c>
      <c r="B114" s="16">
        <v>3566.857</v>
      </c>
      <c r="C114" s="16">
        <f t="shared" si="1"/>
        <v>3238.938</v>
      </c>
      <c r="D114" s="25">
        <f t="shared" si="0"/>
        <v>0.10124275302583752</v>
      </c>
    </row>
    <row r="115" spans="1:4" ht="12.75">
      <c r="A115" s="2">
        <v>39387</v>
      </c>
      <c r="B115" s="16">
        <v>3456.076</v>
      </c>
      <c r="C115" s="16">
        <f t="shared" si="1"/>
        <v>3161.3878</v>
      </c>
      <c r="D115" s="25">
        <f t="shared" si="0"/>
        <v>0.09321482166787631</v>
      </c>
    </row>
    <row r="116" spans="1:4" ht="12.75">
      <c r="A116" s="2">
        <v>39417</v>
      </c>
      <c r="B116" s="16">
        <v>2879.23</v>
      </c>
      <c r="C116" s="16">
        <f t="shared" si="1"/>
        <v>2667.8482</v>
      </c>
      <c r="D116" s="25">
        <f t="shared" si="0"/>
        <v>0.07923306880803782</v>
      </c>
    </row>
    <row r="117" spans="1:4" ht="12.75">
      <c r="A117" s="2">
        <v>39448</v>
      </c>
      <c r="B117" s="16">
        <v>2055.459</v>
      </c>
      <c r="C117" s="16">
        <f t="shared" si="1"/>
        <v>2003.5046000000002</v>
      </c>
      <c r="D117" s="25">
        <f t="shared" si="0"/>
        <v>0.02593175977734208</v>
      </c>
    </row>
    <row r="118" spans="1:4" ht="12.75">
      <c r="A118" s="2">
        <v>39479</v>
      </c>
      <c r="B118" s="16">
        <v>1465.083</v>
      </c>
      <c r="C118" s="16">
        <f t="shared" si="1"/>
        <v>1421.1126</v>
      </c>
      <c r="D118" s="25">
        <f t="shared" si="0"/>
        <v>0.030940827630407508</v>
      </c>
    </row>
    <row r="119" spans="1:4" ht="12.75">
      <c r="A119" s="2">
        <v>39508</v>
      </c>
      <c r="B119" s="16">
        <v>1247.46</v>
      </c>
      <c r="C119" s="16">
        <f t="shared" si="1"/>
        <v>1273.5216</v>
      </c>
      <c r="D119" s="25">
        <f t="shared" si="0"/>
        <v>-0.02046419942936184</v>
      </c>
    </row>
    <row r="120" spans="1:4" ht="12.75">
      <c r="A120" s="2">
        <v>39539</v>
      </c>
      <c r="B120" s="16">
        <v>1435.85</v>
      </c>
      <c r="C120" s="16">
        <f t="shared" si="1"/>
        <v>1461.9725999999998</v>
      </c>
      <c r="D120" s="25">
        <f t="shared" si="0"/>
        <v>-0.017868050331449337</v>
      </c>
    </row>
    <row r="121" spans="1:4" ht="12.75">
      <c r="A121" s="2">
        <v>39569</v>
      </c>
      <c r="B121" s="16">
        <v>1836.343</v>
      </c>
      <c r="C121" s="16">
        <f t="shared" si="1"/>
        <v>1857.0236</v>
      </c>
      <c r="D121" s="25">
        <f t="shared" si="0"/>
        <v>-0.01113642282198235</v>
      </c>
    </row>
    <row r="122" spans="1:4" ht="12.75">
      <c r="A122" s="2">
        <v>39600</v>
      </c>
      <c r="B122" s="16">
        <v>2171.154</v>
      </c>
      <c r="C122" s="16">
        <f t="shared" si="1"/>
        <v>2236.4139999999998</v>
      </c>
      <c r="D122" s="25">
        <f t="shared" si="0"/>
        <v>-0.029180643655423277</v>
      </c>
    </row>
    <row r="123" spans="1:4" ht="12.75">
      <c r="A123" s="2">
        <v>39630</v>
      </c>
      <c r="B123" s="16">
        <v>2509</v>
      </c>
      <c r="C123" s="16">
        <f t="shared" si="1"/>
        <v>2528.6834</v>
      </c>
      <c r="D123" s="25">
        <f t="shared" si="0"/>
        <v>-0.007784050783107066</v>
      </c>
    </row>
    <row r="124" spans="1:4" ht="12.75">
      <c r="A124" s="2">
        <v>39661</v>
      </c>
      <c r="B124" s="16">
        <v>2869.7</v>
      </c>
      <c r="C124" s="16">
        <f t="shared" si="1"/>
        <v>2765.4222</v>
      </c>
      <c r="D124" s="25">
        <f t="shared" si="0"/>
        <v>0.037707732294909535</v>
      </c>
    </row>
    <row r="125" spans="1:4" ht="12.75">
      <c r="A125" s="2">
        <v>39692</v>
      </c>
      <c r="B125" s="16">
        <v>3197.006</v>
      </c>
      <c r="C125" s="16">
        <f t="shared" si="1"/>
        <v>3094.4837999999995</v>
      </c>
      <c r="D125" s="25">
        <f t="shared" si="0"/>
        <v>0.0331306307048691</v>
      </c>
    </row>
    <row r="126" spans="1:4" ht="12.75">
      <c r="A126" s="2">
        <v>39722</v>
      </c>
      <c r="B126" s="16">
        <v>3434.829</v>
      </c>
      <c r="C126" s="16">
        <f t="shared" si="1"/>
        <v>3329.1289999999995</v>
      </c>
      <c r="D126" s="25">
        <f t="shared" si="0"/>
        <v>0.031750046333440585</v>
      </c>
    </row>
    <row r="127" spans="1:4" ht="12.75">
      <c r="A127" s="2">
        <v>39753</v>
      </c>
      <c r="B127" s="16">
        <v>3376.432</v>
      </c>
      <c r="C127" s="16">
        <f t="shared" si="1"/>
        <v>3266.8777999999998</v>
      </c>
      <c r="D127" s="25">
        <f t="shared" si="0"/>
        <v>0.03353483255480194</v>
      </c>
    </row>
    <row r="128" spans="1:4" ht="12.75">
      <c r="A128" s="2">
        <v>39783</v>
      </c>
      <c r="B128" s="16">
        <v>2868.846</v>
      </c>
      <c r="C128" s="16">
        <f t="shared" si="1"/>
        <v>2768.6477999999997</v>
      </c>
      <c r="D128" s="25">
        <f t="shared" si="0"/>
        <v>0.036190301995075114</v>
      </c>
    </row>
    <row r="129" spans="1:4" ht="12.75">
      <c r="A129" s="2">
        <v>39814</v>
      </c>
      <c r="B129" s="16">
        <v>2204.596</v>
      </c>
      <c r="C129" s="16">
        <f t="shared" si="1"/>
        <v>2110.1329999999994</v>
      </c>
      <c r="D129" s="25">
        <f t="shared" si="0"/>
        <v>0.04476637254618576</v>
      </c>
    </row>
    <row r="130" spans="1:4" ht="12.75">
      <c r="A130" s="2">
        <v>39845</v>
      </c>
      <c r="B130" s="16">
        <v>1611.519</v>
      </c>
      <c r="C130" s="16">
        <f t="shared" si="1"/>
        <v>1544.0292000000002</v>
      </c>
      <c r="D130" s="25">
        <f t="shared" si="0"/>
        <v>0.043710183719323226</v>
      </c>
    </row>
    <row r="131" spans="1:4" ht="12.75">
      <c r="A131" s="2">
        <v>39873</v>
      </c>
      <c r="B131" s="16">
        <v>1469.72</v>
      </c>
      <c r="C131" s="16">
        <f t="shared" si="1"/>
        <v>1377.0028</v>
      </c>
      <c r="D131" s="25">
        <f t="shared" si="0"/>
        <v>0.06733261544566216</v>
      </c>
    </row>
    <row r="132" spans="1:4" ht="12.75">
      <c r="A132" s="2">
        <v>39904</v>
      </c>
      <c r="B132" s="16">
        <v>1656.582</v>
      </c>
      <c r="C132" s="16">
        <f t="shared" si="1"/>
        <v>1570.4784</v>
      </c>
      <c r="D132" s="25">
        <f t="shared" si="0"/>
        <v>0.05482635100234434</v>
      </c>
    </row>
    <row r="133" spans="1:4" ht="12.75">
      <c r="A133" s="2">
        <v>39934</v>
      </c>
      <c r="B133" s="16">
        <v>2048.908</v>
      </c>
      <c r="C133" s="16">
        <f t="shared" si="1"/>
        <v>1964.7796000000003</v>
      </c>
      <c r="D133" s="25">
        <f t="shared" si="0"/>
        <v>0.04281823773007387</v>
      </c>
    </row>
    <row r="134" spans="1:4" ht="12.75">
      <c r="A134" s="2">
        <v>39965</v>
      </c>
      <c r="B134" s="16">
        <v>2428.262</v>
      </c>
      <c r="C134" s="16">
        <f t="shared" si="1"/>
        <v>2317.6086</v>
      </c>
      <c r="D134" s="25">
        <f t="shared" si="0"/>
        <v>0.04774464506215592</v>
      </c>
    </row>
    <row r="135" spans="1:4" ht="12.75">
      <c r="A135" s="2">
        <v>39995</v>
      </c>
      <c r="B135" s="16">
        <v>2711.496</v>
      </c>
      <c r="C135" s="16">
        <f t="shared" si="1"/>
        <v>2605.306</v>
      </c>
      <c r="D135" s="25">
        <f t="shared" si="0"/>
        <v>0.040759127718586585</v>
      </c>
    </row>
    <row r="136" spans="1:4" ht="12.75">
      <c r="A136" s="2">
        <v>40026</v>
      </c>
      <c r="B136" s="16">
        <v>2939.544</v>
      </c>
      <c r="C136" s="16">
        <f t="shared" si="1"/>
        <v>2852.2129999999997</v>
      </c>
      <c r="D136" s="25">
        <f t="shared" si="0"/>
        <v>0.030618681003136805</v>
      </c>
    </row>
    <row r="137" spans="1:4" ht="12.75">
      <c r="A137" s="2">
        <v>40057</v>
      </c>
      <c r="B137" s="16">
        <v>3259.236</v>
      </c>
      <c r="C137" s="16">
        <f t="shared" si="1"/>
        <v>3164.8298</v>
      </c>
      <c r="D137" s="25">
        <f t="shared" si="0"/>
        <v>0.029829787371188132</v>
      </c>
    </row>
    <row r="138" spans="1:4" ht="12.75">
      <c r="A138" s="2">
        <v>40087</v>
      </c>
      <c r="B138" s="16">
        <v>3488.216</v>
      </c>
      <c r="C138" s="16">
        <f t="shared" si="1"/>
        <v>3390.0528</v>
      </c>
      <c r="D138" s="25">
        <f t="shared" si="0"/>
        <v>0.02895624516526696</v>
      </c>
    </row>
    <row r="139" spans="1:4" ht="12.75">
      <c r="A139" s="2">
        <v>40118</v>
      </c>
      <c r="B139" s="16">
        <v>3429.961</v>
      </c>
      <c r="C139" s="16">
        <f t="shared" si="1"/>
        <v>3334.5732000000003</v>
      </c>
      <c r="D139" s="25">
        <f t="shared" si="0"/>
        <v>0.02860569982389327</v>
      </c>
    </row>
    <row r="140" spans="1:4" ht="12.75">
      <c r="A140" s="2">
        <v>40148</v>
      </c>
      <c r="B140" s="16">
        <v>2922.144</v>
      </c>
      <c r="C140" s="16">
        <f t="shared" si="1"/>
        <v>2829.8931999999995</v>
      </c>
      <c r="D140" s="25">
        <f t="shared" si="0"/>
        <v>0.03259868605642091</v>
      </c>
    </row>
    <row r="142" spans="1:2" ht="12.75">
      <c r="A142" s="6" t="s">
        <v>137</v>
      </c>
      <c r="B142" s="7" t="s">
        <v>0</v>
      </c>
    </row>
    <row r="143" spans="1:2" ht="12.75">
      <c r="A143" s="3">
        <v>32.5</v>
      </c>
      <c r="B143" s="29">
        <v>-0.1</v>
      </c>
    </row>
    <row r="144" spans="1:2" ht="12.75">
      <c r="A144" s="3">
        <v>32.5</v>
      </c>
      <c r="B144" s="29">
        <v>1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K40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234</v>
      </c>
    </row>
    <row r="3" ht="12.75">
      <c r="A3" s="42" t="s">
        <v>181</v>
      </c>
    </row>
    <row r="31" spans="4:11" ht="12.75">
      <c r="D31" s="53" t="s">
        <v>182</v>
      </c>
      <c r="E31" s="53"/>
      <c r="F31" s="53"/>
      <c r="G31" s="53"/>
      <c r="I31" s="53" t="s">
        <v>13</v>
      </c>
      <c r="J31" s="53"/>
      <c r="K31" s="53"/>
    </row>
    <row r="32" spans="1:11" ht="12.75">
      <c r="A32" s="14"/>
      <c r="B32" s="13"/>
      <c r="C32" s="14"/>
      <c r="D32" s="14">
        <v>2006</v>
      </c>
      <c r="E32" s="14">
        <v>2007</v>
      </c>
      <c r="F32" s="14">
        <v>2008</v>
      </c>
      <c r="G32" s="14">
        <v>2009</v>
      </c>
      <c r="I32" s="14">
        <v>2007</v>
      </c>
      <c r="J32" s="14">
        <v>2008</v>
      </c>
      <c r="K32" s="14">
        <v>2009</v>
      </c>
    </row>
    <row r="33" spans="1:11" ht="12.75">
      <c r="A33" s="3"/>
      <c r="C33" s="15" t="s">
        <v>33</v>
      </c>
      <c r="D33" s="31">
        <v>1112.2917528524931</v>
      </c>
      <c r="E33" s="31">
        <v>1128.8357268674165</v>
      </c>
      <c r="F33" s="31">
        <v>1137.591827842572</v>
      </c>
      <c r="G33" s="31">
        <v>1140.64291</v>
      </c>
      <c r="I33" s="22">
        <f aca="true" t="shared" si="0" ref="I33:K36">E33/D33-1</f>
        <v>0.014873772076881897</v>
      </c>
      <c r="J33" s="22">
        <f t="shared" si="0"/>
        <v>0.00775675394280273</v>
      </c>
      <c r="K33" s="22">
        <f t="shared" si="0"/>
        <v>0.0026820535122991096</v>
      </c>
    </row>
    <row r="34" spans="1:11" ht="12.75">
      <c r="A34" s="3"/>
      <c r="C34" s="15" t="s">
        <v>34</v>
      </c>
      <c r="D34" s="31">
        <v>1026.6360218524933</v>
      </c>
      <c r="E34" s="31">
        <v>1046.4238488674164</v>
      </c>
      <c r="F34" s="31">
        <v>1053.674102542572</v>
      </c>
      <c r="G34" s="31">
        <v>1053.2144500000002</v>
      </c>
      <c r="I34" s="22">
        <f t="shared" si="0"/>
        <v>0.019274432801624553</v>
      </c>
      <c r="J34" s="22">
        <f t="shared" si="0"/>
        <v>0.006928601333965112</v>
      </c>
      <c r="K34" s="22">
        <f t="shared" si="0"/>
        <v>-0.00043623786658764097</v>
      </c>
    </row>
    <row r="35" spans="1:11" ht="12.75">
      <c r="A35" s="3"/>
      <c r="C35" s="15" t="s">
        <v>35</v>
      </c>
      <c r="D35" s="31">
        <v>62.698547</v>
      </c>
      <c r="E35" s="31">
        <v>59.696425</v>
      </c>
      <c r="F35" s="31">
        <v>60.690355</v>
      </c>
      <c r="G35" s="31">
        <v>63.803373</v>
      </c>
      <c r="I35" s="22">
        <f t="shared" si="0"/>
        <v>-0.0478818432586644</v>
      </c>
      <c r="J35" s="22">
        <f t="shared" si="0"/>
        <v>0.01664974075080705</v>
      </c>
      <c r="K35" s="22">
        <f t="shared" si="0"/>
        <v>0.05129345511325489</v>
      </c>
    </row>
    <row r="36" spans="1:11" ht="12.75">
      <c r="A36" s="3"/>
      <c r="C36" s="15" t="s">
        <v>36</v>
      </c>
      <c r="D36" s="31">
        <v>22.957184</v>
      </c>
      <c r="E36" s="31">
        <v>22.715453</v>
      </c>
      <c r="F36" s="31">
        <v>23.227305</v>
      </c>
      <c r="G36" s="31">
        <v>23.62504</v>
      </c>
      <c r="I36" s="22">
        <f t="shared" si="0"/>
        <v>-0.010529645099329299</v>
      </c>
      <c r="J36" s="22">
        <f t="shared" si="0"/>
        <v>0.022533206799794092</v>
      </c>
      <c r="K36" s="22">
        <f t="shared" si="0"/>
        <v>0.01712359656016904</v>
      </c>
    </row>
    <row r="38" spans="3:4" ht="12.75">
      <c r="C38" s="13"/>
      <c r="D38" s="7" t="s">
        <v>231</v>
      </c>
    </row>
    <row r="39" spans="3:4" ht="12.75">
      <c r="C39">
        <v>1.5</v>
      </c>
      <c r="D39">
        <v>-0.06</v>
      </c>
    </row>
    <row r="40" spans="3:4" ht="12.75">
      <c r="C40">
        <v>1.5</v>
      </c>
      <c r="D40">
        <v>0.08</v>
      </c>
    </row>
  </sheetData>
  <mergeCells count="2">
    <mergeCell ref="D31:G31"/>
    <mergeCell ref="I31:K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C108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234</v>
      </c>
    </row>
    <row r="3" ht="12.75">
      <c r="A3" s="42" t="s">
        <v>181</v>
      </c>
    </row>
    <row r="32" spans="1:3" ht="12.75">
      <c r="A32" s="6" t="s">
        <v>2</v>
      </c>
      <c r="B32" s="7" t="s">
        <v>3</v>
      </c>
      <c r="C32" s="7" t="s">
        <v>4</v>
      </c>
    </row>
    <row r="33" spans="1:3" ht="12.75">
      <c r="A33" s="2">
        <v>37987</v>
      </c>
      <c r="B33" s="8">
        <v>34.31</v>
      </c>
      <c r="C33" s="8">
        <v>30.93</v>
      </c>
    </row>
    <row r="34" spans="1:3" ht="12.75">
      <c r="A34" s="2">
        <v>38018</v>
      </c>
      <c r="B34" s="8">
        <v>34.68</v>
      </c>
      <c r="C34" s="8">
        <v>31.72</v>
      </c>
    </row>
    <row r="35" spans="1:3" ht="12.75">
      <c r="A35" s="2">
        <v>38047</v>
      </c>
      <c r="B35" s="8">
        <v>36.74</v>
      </c>
      <c r="C35" s="8">
        <v>33.1</v>
      </c>
    </row>
    <row r="36" spans="1:3" ht="12.75">
      <c r="A36" s="2">
        <v>38078</v>
      </c>
      <c r="B36" s="8">
        <v>36.75</v>
      </c>
      <c r="C36" s="8">
        <v>33.47</v>
      </c>
    </row>
    <row r="37" spans="1:3" ht="12.75">
      <c r="A37" s="2">
        <v>38108</v>
      </c>
      <c r="B37" s="8">
        <v>40.28</v>
      </c>
      <c r="C37" s="8">
        <v>36.32</v>
      </c>
    </row>
    <row r="38" spans="1:3" ht="12.75">
      <c r="A38" s="2">
        <v>38139</v>
      </c>
      <c r="B38" s="8">
        <v>38.03</v>
      </c>
      <c r="C38" s="8">
        <v>34.59</v>
      </c>
    </row>
    <row r="39" spans="1:3" ht="12.75">
      <c r="A39" s="2">
        <v>38169</v>
      </c>
      <c r="B39" s="8">
        <v>40.78</v>
      </c>
      <c r="C39" s="8">
        <v>36.68</v>
      </c>
    </row>
    <row r="40" spans="1:3" ht="12.75">
      <c r="A40" s="2">
        <v>38200</v>
      </c>
      <c r="B40" s="8">
        <v>44.9</v>
      </c>
      <c r="C40" s="8">
        <v>40.3</v>
      </c>
    </row>
    <row r="41" spans="1:3" ht="12.75">
      <c r="A41" s="2">
        <v>38231</v>
      </c>
      <c r="B41" s="8">
        <v>45.94</v>
      </c>
      <c r="C41" s="8">
        <v>41.35</v>
      </c>
    </row>
    <row r="42" spans="1:3" ht="12.75">
      <c r="A42" s="2">
        <v>38261</v>
      </c>
      <c r="B42" s="8">
        <v>53.28</v>
      </c>
      <c r="C42" s="8">
        <v>46.13</v>
      </c>
    </row>
    <row r="43" spans="1:3" ht="12.75">
      <c r="A43" s="2">
        <v>38292</v>
      </c>
      <c r="B43" s="8">
        <v>48.47</v>
      </c>
      <c r="C43" s="8">
        <v>41.77</v>
      </c>
    </row>
    <row r="44" spans="1:3" ht="12.75">
      <c r="A44" s="2">
        <v>38322</v>
      </c>
      <c r="B44" s="8">
        <v>43.15</v>
      </c>
      <c r="C44" s="8">
        <v>36.6</v>
      </c>
    </row>
    <row r="45" spans="1:3" ht="12.75">
      <c r="A45" s="2">
        <v>38353</v>
      </c>
      <c r="B45" s="8">
        <v>46.84</v>
      </c>
      <c r="C45" s="8">
        <v>39.01</v>
      </c>
    </row>
    <row r="46" spans="1:3" ht="12.75">
      <c r="A46" s="2">
        <v>38384</v>
      </c>
      <c r="B46" s="8">
        <v>48.15</v>
      </c>
      <c r="C46" s="8">
        <v>41.05</v>
      </c>
    </row>
    <row r="47" spans="1:3" ht="12.75">
      <c r="A47" s="2">
        <v>38412</v>
      </c>
      <c r="B47" s="8">
        <v>54.19</v>
      </c>
      <c r="C47" s="8">
        <v>46.78</v>
      </c>
    </row>
    <row r="48" spans="1:3" ht="12.75">
      <c r="A48" s="2">
        <v>38443</v>
      </c>
      <c r="B48" s="8">
        <v>52.98</v>
      </c>
      <c r="C48" s="8">
        <v>46.71</v>
      </c>
    </row>
    <row r="49" spans="1:3" ht="12.75">
      <c r="A49" s="2">
        <v>38473</v>
      </c>
      <c r="B49" s="8">
        <v>49.83</v>
      </c>
      <c r="C49" s="8">
        <v>44.84</v>
      </c>
    </row>
    <row r="50" spans="1:3" ht="12.75">
      <c r="A50" s="2">
        <v>38504</v>
      </c>
      <c r="B50" s="8">
        <v>56.35</v>
      </c>
      <c r="C50" s="8">
        <v>50.3</v>
      </c>
    </row>
    <row r="51" spans="1:3" ht="12.75">
      <c r="A51" s="2">
        <v>38534</v>
      </c>
      <c r="B51" s="8">
        <v>59</v>
      </c>
      <c r="C51" s="8">
        <v>53.83</v>
      </c>
    </row>
    <row r="52" spans="1:3" ht="12.75">
      <c r="A52" s="2">
        <v>38565</v>
      </c>
      <c r="B52" s="8">
        <v>64.99</v>
      </c>
      <c r="C52" s="8">
        <v>59.3</v>
      </c>
    </row>
    <row r="53" spans="1:3" ht="12.75">
      <c r="A53" s="2">
        <v>38596</v>
      </c>
      <c r="B53" s="8">
        <v>65.59</v>
      </c>
      <c r="C53" s="8">
        <v>60.18</v>
      </c>
    </row>
    <row r="54" spans="1:3" ht="12.75">
      <c r="A54" s="2">
        <v>38626</v>
      </c>
      <c r="B54" s="8">
        <v>62.26</v>
      </c>
      <c r="C54" s="8">
        <v>57.18</v>
      </c>
    </row>
    <row r="55" spans="1:3" ht="12.75">
      <c r="A55" s="2">
        <v>38657</v>
      </c>
      <c r="B55" s="8">
        <v>58.32</v>
      </c>
      <c r="C55" s="8">
        <v>52.13</v>
      </c>
    </row>
    <row r="56" spans="1:3" ht="12.75">
      <c r="A56" s="2">
        <v>38687</v>
      </c>
      <c r="B56" s="8">
        <v>59.41</v>
      </c>
      <c r="C56" s="8">
        <v>52.51</v>
      </c>
    </row>
    <row r="57" spans="1:3" ht="12.75">
      <c r="A57" s="2">
        <v>38718</v>
      </c>
      <c r="B57" s="8">
        <v>65.49</v>
      </c>
      <c r="C57" s="8">
        <v>57.33</v>
      </c>
    </row>
    <row r="58" spans="1:3" ht="12.75">
      <c r="A58" s="2">
        <v>38749</v>
      </c>
      <c r="B58" s="8">
        <v>61.63</v>
      </c>
      <c r="C58" s="8">
        <v>54.82</v>
      </c>
    </row>
    <row r="59" spans="1:3" ht="12.75">
      <c r="A59" s="2">
        <v>38777</v>
      </c>
      <c r="B59" s="8">
        <v>62.69</v>
      </c>
      <c r="C59" s="8">
        <v>56.38</v>
      </c>
    </row>
    <row r="60" spans="1:3" ht="12.75">
      <c r="A60" s="2">
        <v>38808</v>
      </c>
      <c r="B60" s="8">
        <v>69.44</v>
      </c>
      <c r="C60" s="8">
        <v>62.98</v>
      </c>
    </row>
    <row r="61" spans="1:3" ht="12.75">
      <c r="A61" s="2">
        <v>38838</v>
      </c>
      <c r="B61" s="8">
        <v>70.84</v>
      </c>
      <c r="C61" s="8">
        <v>65.34</v>
      </c>
    </row>
    <row r="62" spans="1:3" ht="12.75">
      <c r="A62" s="2">
        <v>38869</v>
      </c>
      <c r="B62" s="8">
        <v>70.95</v>
      </c>
      <c r="C62" s="8">
        <v>65.13</v>
      </c>
    </row>
    <row r="63" spans="1:3" ht="12.75">
      <c r="A63" s="2">
        <v>38899</v>
      </c>
      <c r="B63" s="8">
        <v>74.41</v>
      </c>
      <c r="C63" s="8">
        <v>68.86</v>
      </c>
    </row>
    <row r="64" spans="1:3" ht="12.75">
      <c r="A64" s="2">
        <v>38930</v>
      </c>
      <c r="B64" s="8">
        <v>73.04</v>
      </c>
      <c r="C64" s="8">
        <v>67.77</v>
      </c>
    </row>
    <row r="65" spans="1:3" ht="12.75">
      <c r="A65" s="2">
        <v>38961</v>
      </c>
      <c r="B65" s="8">
        <v>63.8</v>
      </c>
      <c r="C65" s="8">
        <v>58.92</v>
      </c>
    </row>
    <row r="66" spans="1:3" ht="12.75">
      <c r="A66" s="2">
        <v>38991</v>
      </c>
      <c r="B66" s="8">
        <v>58.89</v>
      </c>
      <c r="C66" s="8">
        <v>54.04</v>
      </c>
    </row>
    <row r="67" spans="1:3" ht="12.75">
      <c r="A67" s="2">
        <v>39022</v>
      </c>
      <c r="B67" s="8">
        <v>59.08</v>
      </c>
      <c r="C67" s="8">
        <v>53.61</v>
      </c>
    </row>
    <row r="68" spans="1:3" ht="12.75">
      <c r="A68" s="2">
        <v>39052</v>
      </c>
      <c r="B68" s="8">
        <v>61.96</v>
      </c>
      <c r="C68" s="8">
        <v>55.98</v>
      </c>
    </row>
    <row r="69" spans="1:3" ht="12.75">
      <c r="A69" s="2">
        <v>39083</v>
      </c>
      <c r="B69" s="8">
        <v>54.51</v>
      </c>
      <c r="C69" s="8">
        <v>50.74</v>
      </c>
    </row>
    <row r="70" spans="1:3" ht="12.75">
      <c r="A70" s="2">
        <v>39114</v>
      </c>
      <c r="B70" s="8">
        <v>59.28</v>
      </c>
      <c r="C70" s="8">
        <v>54.42</v>
      </c>
    </row>
    <row r="71" spans="1:3" ht="12.75">
      <c r="A71" s="2">
        <v>39142</v>
      </c>
      <c r="B71" s="8">
        <v>60.44</v>
      </c>
      <c r="C71" s="8">
        <v>56.8</v>
      </c>
    </row>
    <row r="72" spans="1:3" ht="12.75">
      <c r="A72" s="2">
        <v>39173</v>
      </c>
      <c r="B72" s="8">
        <v>63.98</v>
      </c>
      <c r="C72" s="8">
        <v>60.65</v>
      </c>
    </row>
    <row r="73" spans="1:3" ht="12.75">
      <c r="A73" s="2">
        <v>39203</v>
      </c>
      <c r="B73" s="8">
        <v>63.45</v>
      </c>
      <c r="C73" s="8">
        <v>61.64</v>
      </c>
    </row>
    <row r="74" spans="1:3" ht="12.75">
      <c r="A74" s="2">
        <v>39234</v>
      </c>
      <c r="B74" s="8">
        <v>67.49</v>
      </c>
      <c r="C74" s="8">
        <v>65.07</v>
      </c>
    </row>
    <row r="75" spans="1:3" ht="12.75">
      <c r="A75" s="2">
        <v>39264</v>
      </c>
      <c r="B75" s="8">
        <v>74.12</v>
      </c>
      <c r="C75" s="8">
        <v>71.2</v>
      </c>
    </row>
    <row r="76" spans="1:3" ht="12.75">
      <c r="A76" s="2">
        <v>39295</v>
      </c>
      <c r="B76" s="8">
        <v>72.36</v>
      </c>
      <c r="C76" s="8">
        <v>69.46</v>
      </c>
    </row>
    <row r="77" spans="1:3" ht="12.75">
      <c r="A77" s="2">
        <v>39326</v>
      </c>
      <c r="B77" s="8">
        <v>79.91</v>
      </c>
      <c r="C77" s="8">
        <v>73.47</v>
      </c>
    </row>
    <row r="78" spans="1:3" ht="12.75">
      <c r="A78" s="2">
        <v>39356</v>
      </c>
      <c r="B78" s="8">
        <v>85.8</v>
      </c>
      <c r="C78" s="8">
        <v>79.85</v>
      </c>
    </row>
    <row r="79" spans="1:3" ht="12.75">
      <c r="A79" s="2">
        <v>39387</v>
      </c>
      <c r="B79" s="8">
        <v>94.77</v>
      </c>
      <c r="C79" s="8">
        <v>86.74</v>
      </c>
    </row>
    <row r="80" spans="1:3" ht="12.75">
      <c r="A80" s="2">
        <v>39417</v>
      </c>
      <c r="B80" s="8">
        <v>91.69</v>
      </c>
      <c r="C80" s="8">
        <v>85.31</v>
      </c>
    </row>
    <row r="81" spans="1:3" ht="12.75">
      <c r="A81" s="2">
        <v>39448</v>
      </c>
      <c r="B81" s="8">
        <v>92.97</v>
      </c>
      <c r="C81" s="8">
        <v>86.48</v>
      </c>
    </row>
    <row r="82" spans="1:3" ht="12.75">
      <c r="A82" s="2">
        <v>39479</v>
      </c>
      <c r="B82" s="8">
        <v>95.39</v>
      </c>
      <c r="C82" s="8">
        <v>89.07</v>
      </c>
    </row>
    <row r="83" spans="1:3" ht="12.75">
      <c r="A83" s="2">
        <v>39508</v>
      </c>
      <c r="B83" s="8">
        <v>105.45</v>
      </c>
      <c r="C83" s="8">
        <v>97.94</v>
      </c>
    </row>
    <row r="84" spans="1:3" ht="12.75">
      <c r="A84" s="2">
        <v>39539</v>
      </c>
      <c r="B84" s="8">
        <v>112.58</v>
      </c>
      <c r="C84" s="8">
        <v>106.23</v>
      </c>
    </row>
    <row r="85" spans="1:3" ht="12.75">
      <c r="A85" s="2">
        <v>39569</v>
      </c>
      <c r="B85" s="8">
        <v>125.4</v>
      </c>
      <c r="C85" s="8">
        <v>117.93</v>
      </c>
    </row>
    <row r="86" spans="1:3" ht="12.75">
      <c r="A86" s="2">
        <v>39600</v>
      </c>
      <c r="B86" s="8">
        <v>133.88</v>
      </c>
      <c r="C86" s="8">
        <v>127.32</v>
      </c>
    </row>
    <row r="87" spans="1:3" ht="12.75">
      <c r="A87" s="2">
        <v>39630</v>
      </c>
      <c r="B87" s="8">
        <v>133.37</v>
      </c>
      <c r="C87" s="8">
        <v>127</v>
      </c>
    </row>
    <row r="88" spans="1:3" ht="12.75">
      <c r="A88" s="2">
        <v>39661</v>
      </c>
      <c r="B88" s="8">
        <v>116.67</v>
      </c>
      <c r="C88" s="8">
        <v>110.5</v>
      </c>
    </row>
    <row r="89" spans="1:3" ht="12.75">
      <c r="A89" s="2">
        <v>39692</v>
      </c>
      <c r="B89" s="8">
        <v>115</v>
      </c>
      <c r="C89" s="8">
        <v>108.5</v>
      </c>
    </row>
    <row r="90" spans="1:3" ht="12.75">
      <c r="A90" s="2">
        <v>39722</v>
      </c>
      <c r="B90" s="8">
        <v>117</v>
      </c>
      <c r="C90" s="8">
        <v>110.5</v>
      </c>
    </row>
    <row r="91" spans="1:3" ht="12.75">
      <c r="A91" s="2">
        <v>39753</v>
      </c>
      <c r="B91" s="8">
        <v>120</v>
      </c>
      <c r="C91" s="8">
        <v>114</v>
      </c>
    </row>
    <row r="92" spans="1:3" ht="12.75">
      <c r="A92" s="2">
        <v>39783</v>
      </c>
      <c r="B92" s="8">
        <v>122</v>
      </c>
      <c r="C92" s="8">
        <v>116.5</v>
      </c>
    </row>
    <row r="93" spans="1:3" ht="12.75">
      <c r="A93" s="2">
        <v>39814</v>
      </c>
      <c r="B93" s="8">
        <v>124</v>
      </c>
      <c r="C93" s="8">
        <v>118.5</v>
      </c>
    </row>
    <row r="94" spans="1:3" ht="12.75">
      <c r="A94" s="2">
        <v>39845</v>
      </c>
      <c r="B94" s="8">
        <v>126</v>
      </c>
      <c r="C94" s="8">
        <v>120.5</v>
      </c>
    </row>
    <row r="95" spans="1:3" ht="12.75">
      <c r="A95" s="2">
        <v>39873</v>
      </c>
      <c r="B95" s="8">
        <v>128</v>
      </c>
      <c r="C95" s="8">
        <v>122.5</v>
      </c>
    </row>
    <row r="96" spans="1:3" ht="12.75">
      <c r="A96" s="2">
        <v>39904</v>
      </c>
      <c r="B96" s="8">
        <v>129</v>
      </c>
      <c r="C96" s="8">
        <v>123.5</v>
      </c>
    </row>
    <row r="97" spans="1:3" ht="12.75">
      <c r="A97" s="2">
        <v>39934</v>
      </c>
      <c r="B97" s="8">
        <v>129</v>
      </c>
      <c r="C97" s="8">
        <v>123.5</v>
      </c>
    </row>
    <row r="98" spans="1:3" ht="12.75">
      <c r="A98" s="2">
        <v>39965</v>
      </c>
      <c r="B98" s="8">
        <v>129</v>
      </c>
      <c r="C98" s="8">
        <v>123.5</v>
      </c>
    </row>
    <row r="99" spans="1:3" ht="12.75">
      <c r="A99" s="2">
        <v>39995</v>
      </c>
      <c r="B99" s="8">
        <v>128</v>
      </c>
      <c r="C99" s="8">
        <v>122.5</v>
      </c>
    </row>
    <row r="100" spans="1:3" ht="12.75">
      <c r="A100" s="2">
        <v>40026</v>
      </c>
      <c r="B100" s="8">
        <v>127</v>
      </c>
      <c r="C100" s="8">
        <v>121.5</v>
      </c>
    </row>
    <row r="101" spans="1:3" ht="12.75">
      <c r="A101" s="2">
        <v>40057</v>
      </c>
      <c r="B101" s="8">
        <v>126</v>
      </c>
      <c r="C101" s="8">
        <v>120.5</v>
      </c>
    </row>
    <row r="102" spans="1:3" ht="12.75">
      <c r="A102" s="2">
        <v>40087</v>
      </c>
      <c r="B102" s="8">
        <v>125</v>
      </c>
      <c r="C102" s="8">
        <v>119.5</v>
      </c>
    </row>
    <row r="103" spans="1:3" ht="12.75">
      <c r="A103" s="2">
        <v>40118</v>
      </c>
      <c r="B103" s="8">
        <v>124</v>
      </c>
      <c r="C103" s="8">
        <v>118.5</v>
      </c>
    </row>
    <row r="104" spans="1:3" ht="12.75">
      <c r="A104" s="2">
        <v>40148</v>
      </c>
      <c r="B104" s="8">
        <v>123</v>
      </c>
      <c r="C104" s="8">
        <v>117.5</v>
      </c>
    </row>
    <row r="106" spans="1:2" ht="12.75">
      <c r="A106" s="7" t="s">
        <v>2</v>
      </c>
      <c r="B106" s="7" t="s">
        <v>0</v>
      </c>
    </row>
    <row r="107" spans="1:2" ht="12.75">
      <c r="A107" s="2">
        <v>39675</v>
      </c>
      <c r="B107">
        <v>0</v>
      </c>
    </row>
    <row r="108" spans="1:2" ht="12.75">
      <c r="A108" s="2">
        <v>39675</v>
      </c>
      <c r="B108">
        <v>1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I8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4" width="9.140625" style="8" customWidth="1"/>
  </cols>
  <sheetData>
    <row r="1" ht="12.75"/>
    <row r="2" spans="1:7" ht="15.75">
      <c r="A2" s="5" t="s">
        <v>234</v>
      </c>
      <c r="G2" s="1"/>
    </row>
    <row r="3" ht="12.75">
      <c r="A3" s="42" t="s">
        <v>181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5" ht="12.75">
      <c r="B31" s="9"/>
      <c r="C31" s="9" t="s">
        <v>37</v>
      </c>
      <c r="D31" s="9" t="s">
        <v>38</v>
      </c>
      <c r="E31" s="9" t="s">
        <v>39</v>
      </c>
    </row>
    <row r="32" spans="1:5" ht="12.75">
      <c r="A32" s="6"/>
      <c r="B32" s="10" t="s">
        <v>40</v>
      </c>
      <c r="C32" s="10" t="s">
        <v>41</v>
      </c>
      <c r="D32" s="10" t="s">
        <v>41</v>
      </c>
      <c r="E32" s="10" t="s">
        <v>41</v>
      </c>
    </row>
    <row r="33" spans="1:9" ht="12.75">
      <c r="A33" s="3">
        <v>2000</v>
      </c>
      <c r="B33" s="16">
        <v>1073.612</v>
      </c>
      <c r="C33" s="16">
        <v>419.418</v>
      </c>
      <c r="D33" s="16">
        <v>143.53</v>
      </c>
      <c r="E33" s="16">
        <v>510.66</v>
      </c>
      <c r="H33" s="11"/>
      <c r="I33" s="2"/>
    </row>
    <row r="34" spans="1:5" ht="12.75">
      <c r="A34" s="3">
        <v>2001</v>
      </c>
      <c r="B34" s="16">
        <v>1127.688806</v>
      </c>
      <c r="C34" s="16">
        <v>432.78183099999995</v>
      </c>
      <c r="D34" s="16">
        <v>147.027826</v>
      </c>
      <c r="E34" s="16">
        <v>547.879158</v>
      </c>
    </row>
    <row r="35" spans="1:5" ht="12.75">
      <c r="A35" s="3">
        <v>2002</v>
      </c>
      <c r="B35" s="16">
        <v>1094.283044</v>
      </c>
      <c r="C35" s="16">
        <v>396.96849399999996</v>
      </c>
      <c r="D35" s="16">
        <v>146.868449</v>
      </c>
      <c r="E35" s="16">
        <v>550.446101</v>
      </c>
    </row>
    <row r="36" spans="1:5" ht="12.75">
      <c r="A36" s="3">
        <v>2003</v>
      </c>
      <c r="B36" s="16">
        <v>1071.752573</v>
      </c>
      <c r="C36" s="16">
        <v>376.775176</v>
      </c>
      <c r="D36" s="16">
        <v>146.27629100000001</v>
      </c>
      <c r="E36" s="16">
        <v>548.701106</v>
      </c>
    </row>
    <row r="37" spans="1:5" ht="12.75">
      <c r="A37" s="3">
        <v>2004</v>
      </c>
      <c r="B37" s="16">
        <v>1112.09887</v>
      </c>
      <c r="C37" s="16">
        <v>390.66256599999997</v>
      </c>
      <c r="D37" s="16">
        <v>146.249864</v>
      </c>
      <c r="E37" s="16">
        <v>575.18644</v>
      </c>
    </row>
    <row r="38" spans="1:5" ht="12.75">
      <c r="A38" s="3">
        <v>2005</v>
      </c>
      <c r="B38" s="16">
        <v>1131.498099</v>
      </c>
      <c r="C38" s="16">
        <v>397.34702799999997</v>
      </c>
      <c r="D38" s="16">
        <v>149.180991</v>
      </c>
      <c r="E38" s="16">
        <v>584.97008</v>
      </c>
    </row>
    <row r="39" spans="1:5" ht="12.75">
      <c r="A39" s="3">
        <v>2006</v>
      </c>
      <c r="B39" s="16">
        <v>1162.749659</v>
      </c>
      <c r="C39" s="16">
        <v>391.881713</v>
      </c>
      <c r="D39" s="16">
        <v>151.419002</v>
      </c>
      <c r="E39" s="16">
        <v>619.4489439999999</v>
      </c>
    </row>
    <row r="40" spans="1:5" ht="12.75">
      <c r="A40" s="3">
        <v>2007</v>
      </c>
      <c r="B40" s="16">
        <v>1146.6353450000001</v>
      </c>
      <c r="C40" s="16">
        <v>378.48934299999996</v>
      </c>
      <c r="D40" s="16">
        <v>147.134187</v>
      </c>
      <c r="E40" s="16">
        <v>621.011815</v>
      </c>
    </row>
    <row r="41" spans="1:5" ht="12.75">
      <c r="A41" s="3">
        <v>2008</v>
      </c>
      <c r="B41" s="16">
        <v>1180.428116</v>
      </c>
      <c r="C41" s="16">
        <v>390.302679</v>
      </c>
      <c r="D41" s="16">
        <v>150.24701299999998</v>
      </c>
      <c r="E41" s="16">
        <v>639.8784440000001</v>
      </c>
    </row>
    <row r="42" spans="1:5" ht="12.75">
      <c r="A42" s="3">
        <v>2009</v>
      </c>
      <c r="B42" s="16">
        <v>1178.91344</v>
      </c>
      <c r="C42" s="16">
        <v>388.8711</v>
      </c>
      <c r="D42" s="16">
        <v>148.33804</v>
      </c>
      <c r="E42" s="16">
        <v>641.7043600000001</v>
      </c>
    </row>
    <row r="43" ht="12.75">
      <c r="A43" s="3"/>
    </row>
    <row r="45" spans="1:2" ht="12.75">
      <c r="A45" s="13"/>
      <c r="B45" s="7" t="s">
        <v>231</v>
      </c>
    </row>
    <row r="46" spans="1:2" ht="12.75">
      <c r="A46">
        <v>8.5</v>
      </c>
      <c r="B46">
        <v>0</v>
      </c>
    </row>
    <row r="47" spans="1:2" ht="12.75">
      <c r="A47">
        <v>8.5</v>
      </c>
      <c r="B47">
        <v>1400</v>
      </c>
    </row>
    <row r="87" spans="8:9" ht="12.75">
      <c r="H87" s="12"/>
      <c r="I87" s="12"/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9"/>
  <sheetViews>
    <sheetView workbookViewId="0" topLeftCell="A1">
      <selection activeCell="A1" sqref="A1"/>
    </sheetView>
  </sheetViews>
  <sheetFormatPr defaultColWidth="9.140625" defaultRowHeight="12.75"/>
  <cols>
    <col min="2" max="3" width="9.140625" style="8" customWidth="1"/>
  </cols>
  <sheetData>
    <row r="1" spans="2:3" ht="12.75">
      <c r="B1"/>
      <c r="C1"/>
    </row>
    <row r="2" spans="1:3" ht="15.75">
      <c r="A2" s="5" t="s">
        <v>234</v>
      </c>
      <c r="B2"/>
      <c r="C2"/>
    </row>
    <row r="3" spans="1:3" ht="12.75">
      <c r="A3" s="42" t="s">
        <v>181</v>
      </c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 s="4"/>
    </row>
    <row r="32" spans="1:3" ht="12.75">
      <c r="A32" s="13"/>
      <c r="B32" s="7" t="s">
        <v>24</v>
      </c>
      <c r="C32" s="7" t="s">
        <v>25</v>
      </c>
    </row>
    <row r="33" spans="1:3" ht="12.75">
      <c r="A33" s="20">
        <v>1996</v>
      </c>
      <c r="B33" s="30">
        <v>8.89006841968374</v>
      </c>
      <c r="C33" s="21"/>
    </row>
    <row r="34" spans="1:3" ht="12.75">
      <c r="A34">
        <v>1997</v>
      </c>
      <c r="B34" s="30">
        <v>9.046162417710311</v>
      </c>
      <c r="C34" s="22">
        <f>B34/B33-1</f>
        <v>0.01755824484780799</v>
      </c>
    </row>
    <row r="35" spans="1:3" ht="12.75">
      <c r="A35">
        <v>1998</v>
      </c>
      <c r="B35" s="30">
        <v>9.383826146533872</v>
      </c>
      <c r="C35" s="22">
        <f aca="true" t="shared" si="0" ref="C35:C46">B35/B34-1</f>
        <v>0.0373267373756736</v>
      </c>
    </row>
    <row r="36" spans="1:3" ht="12.75">
      <c r="A36">
        <v>1999</v>
      </c>
      <c r="B36" s="30">
        <v>9.544428256173747</v>
      </c>
      <c r="C36" s="22">
        <f t="shared" si="0"/>
        <v>0.017114778889973037</v>
      </c>
    </row>
    <row r="37" spans="1:3" ht="12.75">
      <c r="A37">
        <v>2000</v>
      </c>
      <c r="B37" s="30">
        <v>9.815182328875599</v>
      </c>
      <c r="C37" s="22">
        <f t="shared" si="0"/>
        <v>0.028367762367192295</v>
      </c>
    </row>
    <row r="38" spans="1:3" ht="12.75">
      <c r="A38">
        <v>2001</v>
      </c>
      <c r="B38" s="30">
        <v>9.745497695713826</v>
      </c>
      <c r="C38" s="22">
        <f t="shared" si="0"/>
        <v>-0.007099677909880975</v>
      </c>
    </row>
    <row r="39" spans="1:3" ht="12.75">
      <c r="A39">
        <v>2002</v>
      </c>
      <c r="B39" s="30">
        <v>9.949726656038468</v>
      </c>
      <c r="C39" s="22">
        <f t="shared" si="0"/>
        <v>0.02095623709546035</v>
      </c>
    </row>
    <row r="40" spans="1:3" ht="12.75">
      <c r="A40">
        <v>2003</v>
      </c>
      <c r="B40" s="30">
        <v>10.032955971809283</v>
      </c>
      <c r="C40" s="22">
        <f t="shared" si="0"/>
        <v>0.008364985154672988</v>
      </c>
    </row>
    <row r="41" spans="1:3" ht="12.75">
      <c r="A41">
        <v>2004</v>
      </c>
      <c r="B41" s="30">
        <v>10.152867405792403</v>
      </c>
      <c r="C41" s="22">
        <f t="shared" si="0"/>
        <v>0.011951755227477268</v>
      </c>
    </row>
    <row r="42" spans="1:3" ht="12.75">
      <c r="A42">
        <v>2005</v>
      </c>
      <c r="B42" s="30">
        <v>10.441052037069243</v>
      </c>
      <c r="C42" s="22">
        <f t="shared" si="0"/>
        <v>0.028384555786912458</v>
      </c>
    </row>
    <row r="43" spans="1:3" ht="12.75">
      <c r="A43">
        <v>2006</v>
      </c>
      <c r="B43" s="30">
        <v>10.45711048596526</v>
      </c>
      <c r="C43" s="22">
        <f t="shared" si="0"/>
        <v>0.0015380106179916364</v>
      </c>
    </row>
    <row r="44" spans="1:3" ht="12.75">
      <c r="A44">
        <v>2007</v>
      </c>
      <c r="B44" s="30">
        <v>10.66220657222284</v>
      </c>
      <c r="C44" s="22">
        <f t="shared" si="0"/>
        <v>0.019613074427476285</v>
      </c>
    </row>
    <row r="45" spans="1:3" ht="12.75">
      <c r="A45">
        <v>2008</v>
      </c>
      <c r="B45" s="30">
        <v>10.749172544766157</v>
      </c>
      <c r="C45" s="22">
        <f t="shared" si="0"/>
        <v>0.008156470422349793</v>
      </c>
    </row>
    <row r="46" spans="1:3" ht="12.75">
      <c r="A46">
        <v>2009</v>
      </c>
      <c r="B46" s="30">
        <v>10.7963088</v>
      </c>
      <c r="C46" s="22">
        <f t="shared" si="0"/>
        <v>0.004385105461609973</v>
      </c>
    </row>
    <row r="47" ht="12.75">
      <c r="C47"/>
    </row>
    <row r="48" ht="12.75">
      <c r="C48"/>
    </row>
    <row r="49" spans="1:3" ht="12.75">
      <c r="A49" s="13"/>
      <c r="B49" s="7" t="s">
        <v>231</v>
      </c>
      <c r="C49"/>
    </row>
    <row r="50" spans="1:3" ht="12.75">
      <c r="A50">
        <v>11.5</v>
      </c>
      <c r="B50">
        <v>0</v>
      </c>
      <c r="C50"/>
    </row>
    <row r="51" spans="1:3" ht="12.75">
      <c r="A51">
        <v>11.5</v>
      </c>
      <c r="B51">
        <v>13</v>
      </c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L189"/>
  <sheetViews>
    <sheetView workbookViewId="0" topLeftCell="A1">
      <selection activeCell="A1" sqref="A1"/>
    </sheetView>
  </sheetViews>
  <sheetFormatPr defaultColWidth="9.140625" defaultRowHeight="12.75"/>
  <cols>
    <col min="2" max="3" width="9.140625" style="8" customWidth="1"/>
  </cols>
  <sheetData>
    <row r="1" spans="2:3" ht="12.75">
      <c r="B1"/>
      <c r="C1"/>
    </row>
    <row r="2" spans="1:3" ht="15.75">
      <c r="A2" s="5" t="s">
        <v>234</v>
      </c>
      <c r="B2"/>
      <c r="C2"/>
    </row>
    <row r="3" spans="1:3" ht="12.75">
      <c r="A3" s="42" t="s">
        <v>181</v>
      </c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1:12" ht="12.75">
      <c r="A31" s="4"/>
      <c r="B31" s="4" t="s">
        <v>8</v>
      </c>
      <c r="C31" s="4"/>
      <c r="D31" s="4"/>
      <c r="E31" s="4"/>
      <c r="F31" s="4" t="s">
        <v>232</v>
      </c>
      <c r="G31" s="4" t="s">
        <v>1</v>
      </c>
      <c r="H31" s="4"/>
      <c r="I31" s="4"/>
      <c r="J31" s="4"/>
      <c r="K31" s="4"/>
      <c r="L31" s="4"/>
    </row>
    <row r="32" spans="1:12" ht="12.75">
      <c r="A32" s="7" t="s">
        <v>2</v>
      </c>
      <c r="B32" s="7" t="s">
        <v>11</v>
      </c>
      <c r="C32" s="21"/>
      <c r="D32" s="4"/>
      <c r="E32" s="7" t="s">
        <v>32</v>
      </c>
      <c r="F32" s="7" t="s">
        <v>11</v>
      </c>
      <c r="G32" s="7" t="s">
        <v>25</v>
      </c>
      <c r="H32" s="4"/>
      <c r="I32" s="4"/>
      <c r="J32" s="4"/>
      <c r="K32" s="4"/>
      <c r="L32" s="4"/>
    </row>
    <row r="33" spans="1:7" ht="12.75">
      <c r="A33" s="2">
        <v>35431</v>
      </c>
      <c r="B33" s="8">
        <v>7.869999885559082</v>
      </c>
      <c r="C33"/>
      <c r="E33">
        <v>1996</v>
      </c>
      <c r="F33" s="8">
        <v>8.359740999296621</v>
      </c>
      <c r="G33" s="52"/>
    </row>
    <row r="34" spans="1:7" ht="12.75">
      <c r="A34" s="2">
        <v>35462</v>
      </c>
      <c r="B34" s="8">
        <v>7.980000019073486</v>
      </c>
      <c r="C34"/>
      <c r="E34">
        <v>1997</v>
      </c>
      <c r="F34" s="8">
        <v>8.431026545853552</v>
      </c>
      <c r="G34" s="18">
        <f>F34/F33-1</f>
        <v>0.008527243435284548</v>
      </c>
    </row>
    <row r="35" spans="1:7" ht="12.75">
      <c r="A35" s="2">
        <v>35490</v>
      </c>
      <c r="B35" s="8">
        <v>8.239999771118164</v>
      </c>
      <c r="C35"/>
      <c r="E35">
        <v>1998</v>
      </c>
      <c r="F35" s="8">
        <v>8.260500347490677</v>
      </c>
      <c r="G35" s="18">
        <f aca="true" t="shared" si="0" ref="G35:G46">F35/F34-1</f>
        <v>-0.020226030298379438</v>
      </c>
    </row>
    <row r="36" spans="1:7" ht="12.75">
      <c r="A36" s="2">
        <v>35521</v>
      </c>
      <c r="B36" s="8">
        <v>8.380000114440918</v>
      </c>
      <c r="C36"/>
      <c r="E36">
        <v>1999</v>
      </c>
      <c r="F36" s="8">
        <v>8.164370020873347</v>
      </c>
      <c r="G36" s="18">
        <f t="shared" si="0"/>
        <v>-0.011637349140301345</v>
      </c>
    </row>
    <row r="37" spans="1:7" ht="12.75">
      <c r="A37" s="2">
        <v>35551</v>
      </c>
      <c r="B37" s="8">
        <v>8.649999618530273</v>
      </c>
      <c r="C37"/>
      <c r="E37">
        <v>2000</v>
      </c>
      <c r="F37" s="8">
        <v>8.235580959005329</v>
      </c>
      <c r="G37" s="18">
        <f t="shared" si="0"/>
        <v>0.008722159572621235</v>
      </c>
    </row>
    <row r="38" spans="1:7" ht="12.75">
      <c r="A38" s="2">
        <v>35582</v>
      </c>
      <c r="B38" s="8">
        <v>8.90999984741211</v>
      </c>
      <c r="C38"/>
      <c r="E38">
        <v>2001</v>
      </c>
      <c r="F38" s="8">
        <v>8.584415606236947</v>
      </c>
      <c r="G38" s="18">
        <f t="shared" si="0"/>
        <v>0.0423570175520136</v>
      </c>
    </row>
    <row r="39" spans="1:7" ht="12.75">
      <c r="A39" s="2">
        <v>35612</v>
      </c>
      <c r="B39" s="8">
        <v>8.739999771118164</v>
      </c>
      <c r="C39"/>
      <c r="E39">
        <v>2002</v>
      </c>
      <c r="F39" s="8">
        <v>8.445671462078492</v>
      </c>
      <c r="G39" s="18">
        <f t="shared" si="0"/>
        <v>-0.016162328400974868</v>
      </c>
    </row>
    <row r="40" spans="1:7" ht="12.75">
      <c r="A40" s="2">
        <v>35643</v>
      </c>
      <c r="B40" s="8">
        <v>8.800000190734863</v>
      </c>
      <c r="C40"/>
      <c r="E40">
        <v>2003</v>
      </c>
      <c r="F40" s="8">
        <v>8.719979293377257</v>
      </c>
      <c r="G40" s="18">
        <f t="shared" si="0"/>
        <v>0.032479102760558654</v>
      </c>
    </row>
    <row r="41" spans="1:7" ht="12.75">
      <c r="A41" s="2">
        <v>35674</v>
      </c>
      <c r="B41" s="8">
        <v>8.75</v>
      </c>
      <c r="C41"/>
      <c r="E41">
        <v>2004</v>
      </c>
      <c r="F41" s="8">
        <v>8.945957770318435</v>
      </c>
      <c r="G41" s="18">
        <f t="shared" si="0"/>
        <v>0.02591502449011629</v>
      </c>
    </row>
    <row r="42" spans="1:7" ht="12.75">
      <c r="A42" s="2">
        <v>35704</v>
      </c>
      <c r="B42" s="8">
        <v>8.59000015258789</v>
      </c>
      <c r="C42"/>
      <c r="E42">
        <v>2005</v>
      </c>
      <c r="F42" s="8">
        <v>9.447204892104846</v>
      </c>
      <c r="G42" s="18">
        <f t="shared" si="0"/>
        <v>0.05603057097469044</v>
      </c>
    </row>
    <row r="43" spans="1:7" ht="12.75">
      <c r="A43" s="2">
        <v>35735</v>
      </c>
      <c r="B43" s="8">
        <v>8.25</v>
      </c>
      <c r="C43"/>
      <c r="E43">
        <v>2006</v>
      </c>
      <c r="F43" s="8">
        <v>10.402749798858306</v>
      </c>
      <c r="G43" s="18">
        <f t="shared" si="0"/>
        <v>0.10114577990703055</v>
      </c>
    </row>
    <row r="44" spans="1:7" ht="12.75">
      <c r="A44" s="2">
        <v>35765</v>
      </c>
      <c r="B44" s="8">
        <v>8.029999732971191</v>
      </c>
      <c r="C44"/>
      <c r="E44">
        <v>2007</v>
      </c>
      <c r="F44" s="8">
        <v>10.63526057019492</v>
      </c>
      <c r="G44" s="18">
        <f t="shared" si="0"/>
        <v>0.022350895275990545</v>
      </c>
    </row>
    <row r="45" spans="1:7" ht="12.75">
      <c r="A45" s="2">
        <v>35796</v>
      </c>
      <c r="B45" s="8">
        <v>7.869999885559082</v>
      </c>
      <c r="C45"/>
      <c r="E45">
        <v>2008</v>
      </c>
      <c r="F45" s="8">
        <v>11.240207251405666</v>
      </c>
      <c r="G45" s="18">
        <f t="shared" si="0"/>
        <v>0.05688122798853623</v>
      </c>
    </row>
    <row r="46" spans="1:7" ht="12.75">
      <c r="A46" s="2">
        <v>35827</v>
      </c>
      <c r="B46" s="8">
        <v>7.96999979019165</v>
      </c>
      <c r="C46"/>
      <c r="E46">
        <v>2009</v>
      </c>
      <c r="F46" s="8">
        <v>12.309831464288212</v>
      </c>
      <c r="G46" s="18">
        <f t="shared" si="0"/>
        <v>0.09516054187957979</v>
      </c>
    </row>
    <row r="47" spans="1:5" ht="12.75">
      <c r="A47" s="2">
        <v>35855</v>
      </c>
      <c r="B47" s="8">
        <v>8.010000228881836</v>
      </c>
      <c r="C47"/>
      <c r="E47" s="8"/>
    </row>
    <row r="48" spans="1:5" ht="12.75">
      <c r="A48" s="2">
        <v>35886</v>
      </c>
      <c r="B48" s="8">
        <v>8.229999542236328</v>
      </c>
      <c r="C48"/>
      <c r="E48" s="8"/>
    </row>
    <row r="49" spans="1:5" ht="12.75">
      <c r="A49" s="2">
        <v>35916</v>
      </c>
      <c r="B49" s="8">
        <v>8.489999771118164</v>
      </c>
      <c r="C49"/>
      <c r="E49" s="8"/>
    </row>
    <row r="50" spans="1:5" ht="12.75">
      <c r="A50" s="2">
        <v>35947</v>
      </c>
      <c r="B50" s="8">
        <v>8.529999732971191</v>
      </c>
      <c r="C50"/>
      <c r="E50" s="8"/>
    </row>
    <row r="51" spans="1:5" ht="12.75">
      <c r="A51" s="2">
        <v>35977</v>
      </c>
      <c r="B51" s="8">
        <v>8.579999923706055</v>
      </c>
      <c r="C51"/>
      <c r="E51" s="8"/>
    </row>
    <row r="52" spans="1:5" ht="12.75">
      <c r="A52" s="2">
        <v>36008</v>
      </c>
      <c r="B52" s="8">
        <v>8.569999694824219</v>
      </c>
      <c r="C52"/>
      <c r="E52" s="8"/>
    </row>
    <row r="53" spans="1:5" ht="12.75">
      <c r="A53" s="2">
        <v>36039</v>
      </c>
      <c r="B53" s="8">
        <v>8.430000305175781</v>
      </c>
      <c r="C53"/>
      <c r="E53" s="8"/>
    </row>
    <row r="54" spans="1:5" ht="12.75">
      <c r="A54" s="2">
        <v>36069</v>
      </c>
      <c r="B54" s="8">
        <v>8.25</v>
      </c>
      <c r="C54"/>
      <c r="E54" s="8"/>
    </row>
    <row r="55" spans="1:5" ht="12.75">
      <c r="A55" s="2">
        <v>36100</v>
      </c>
      <c r="B55" s="8">
        <v>8.039999961853027</v>
      </c>
      <c r="C55"/>
      <c r="E55" s="8"/>
    </row>
    <row r="56" spans="1:5" ht="12.75">
      <c r="A56" s="2">
        <v>36130</v>
      </c>
      <c r="B56" s="8">
        <v>7.920000076293945</v>
      </c>
      <c r="C56"/>
      <c r="E56" s="8"/>
    </row>
    <row r="57" spans="1:5" ht="12.75">
      <c r="A57" s="2">
        <v>36161</v>
      </c>
      <c r="B57" s="8">
        <v>7.579999923706055</v>
      </c>
      <c r="C57"/>
      <c r="E57" s="8"/>
    </row>
    <row r="58" spans="1:5" ht="12.75">
      <c r="A58" s="2">
        <v>36192</v>
      </c>
      <c r="B58" s="8">
        <v>7.920000076293945</v>
      </c>
      <c r="C58"/>
      <c r="E58" s="8"/>
    </row>
    <row r="59" spans="1:5" ht="12.75">
      <c r="A59" s="2">
        <v>36220</v>
      </c>
      <c r="B59" s="8">
        <v>7.900000095367432</v>
      </c>
      <c r="C59"/>
      <c r="E59" s="8"/>
    </row>
    <row r="60" spans="1:5" ht="12.75">
      <c r="A60" s="2">
        <v>36251</v>
      </c>
      <c r="B60" s="8">
        <v>8.09000015258789</v>
      </c>
      <c r="C60"/>
      <c r="E60" s="8"/>
    </row>
    <row r="61" spans="1:5" ht="12.75">
      <c r="A61" s="2">
        <v>36281</v>
      </c>
      <c r="B61" s="8">
        <v>8.270000457763672</v>
      </c>
      <c r="C61"/>
      <c r="E61" s="8"/>
    </row>
    <row r="62" spans="1:5" ht="12.75">
      <c r="A62" s="2">
        <v>36312</v>
      </c>
      <c r="B62" s="8">
        <v>8.430000305175781</v>
      </c>
      <c r="C62"/>
      <c r="E62" s="8"/>
    </row>
    <row r="63" spans="1:5" ht="12.75">
      <c r="A63" s="2">
        <v>36342</v>
      </c>
      <c r="B63" s="8">
        <v>8.489999771118164</v>
      </c>
      <c r="C63"/>
      <c r="E63" s="8"/>
    </row>
    <row r="64" spans="1:5" ht="12.75">
      <c r="A64" s="2">
        <v>36373</v>
      </c>
      <c r="B64" s="8">
        <v>8.420000076293945</v>
      </c>
      <c r="C64"/>
      <c r="E64" s="8"/>
    </row>
    <row r="65" spans="1:5" ht="12.75">
      <c r="A65" s="2">
        <v>36404</v>
      </c>
      <c r="B65" s="8">
        <v>8.359999656677246</v>
      </c>
      <c r="C65"/>
      <c r="E65" s="8"/>
    </row>
    <row r="66" spans="1:5" ht="12.75">
      <c r="A66" s="2">
        <v>36434</v>
      </c>
      <c r="B66" s="8">
        <v>8.369999885559082</v>
      </c>
      <c r="C66"/>
      <c r="E66" s="8"/>
    </row>
    <row r="67" spans="1:5" ht="12.75">
      <c r="A67" s="2">
        <v>36465</v>
      </c>
      <c r="B67" s="8">
        <v>8.09000015258789</v>
      </c>
      <c r="C67"/>
      <c r="E67" s="8"/>
    </row>
    <row r="68" spans="1:5" ht="12.75">
      <c r="A68" s="2">
        <v>36495</v>
      </c>
      <c r="B68" s="8">
        <v>7.940000057220459</v>
      </c>
      <c r="C68"/>
      <c r="E68" s="8"/>
    </row>
    <row r="69" spans="1:5" ht="12.75">
      <c r="A69" s="2">
        <v>36526</v>
      </c>
      <c r="B69" s="8">
        <v>7.659999847412109</v>
      </c>
      <c r="C69"/>
      <c r="E69" s="8"/>
    </row>
    <row r="70" spans="1:5" ht="12.75">
      <c r="A70" s="2">
        <v>36557</v>
      </c>
      <c r="B70" s="8">
        <v>7.710000038146973</v>
      </c>
      <c r="C70"/>
      <c r="E70" s="8"/>
    </row>
    <row r="71" spans="1:5" ht="12.75">
      <c r="A71" s="2">
        <v>36586</v>
      </c>
      <c r="B71" s="8">
        <v>8.09000015258789</v>
      </c>
      <c r="C71"/>
      <c r="E71" s="8"/>
    </row>
    <row r="72" spans="1:5" ht="12.75">
      <c r="A72" s="2">
        <v>36617</v>
      </c>
      <c r="B72" s="8">
        <v>8.149999618530273</v>
      </c>
      <c r="C72"/>
      <c r="E72" s="8"/>
    </row>
    <row r="73" spans="1:5" ht="12.75">
      <c r="A73" s="2">
        <v>36647</v>
      </c>
      <c r="B73" s="8">
        <v>8.34000015258789</v>
      </c>
      <c r="C73"/>
      <c r="E73" s="8"/>
    </row>
    <row r="74" spans="1:5" ht="12.75">
      <c r="A74" s="2">
        <v>36678</v>
      </c>
      <c r="B74" s="8">
        <v>8.5600004196167</v>
      </c>
      <c r="C74"/>
      <c r="E74" s="8"/>
    </row>
    <row r="75" spans="1:5" ht="12.75">
      <c r="A75" s="2">
        <v>36708</v>
      </c>
      <c r="B75" s="8">
        <v>8.609999656677246</v>
      </c>
      <c r="C75"/>
      <c r="E75" s="8"/>
    </row>
    <row r="76" spans="1:5" ht="12.75">
      <c r="A76" s="2">
        <v>36739</v>
      </c>
      <c r="B76" s="8">
        <v>8.630000114440918</v>
      </c>
      <c r="C76"/>
      <c r="E76" s="8"/>
    </row>
    <row r="77" spans="1:5" ht="12.75">
      <c r="A77" s="2">
        <v>36770</v>
      </c>
      <c r="B77" s="8">
        <v>8.510000228881836</v>
      </c>
      <c r="C77"/>
      <c r="E77" s="8"/>
    </row>
    <row r="78" spans="1:5" ht="12.75">
      <c r="A78" s="2">
        <v>36800</v>
      </c>
      <c r="B78" s="8">
        <v>8.489999771118164</v>
      </c>
      <c r="C78"/>
      <c r="E78" s="8"/>
    </row>
    <row r="79" spans="1:5" ht="12.75">
      <c r="A79" s="2">
        <v>36831</v>
      </c>
      <c r="B79" s="8">
        <v>8.149999618530273</v>
      </c>
      <c r="C79"/>
      <c r="E79" s="8"/>
    </row>
    <row r="80" spans="1:5" ht="12.75">
      <c r="A80" s="2">
        <v>36861</v>
      </c>
      <c r="B80" s="8">
        <v>7.820000171661377</v>
      </c>
      <c r="C80"/>
      <c r="E80" s="8"/>
    </row>
    <row r="81" spans="1:5" ht="12.75">
      <c r="A81" s="2">
        <v>36892</v>
      </c>
      <c r="B81" s="8">
        <v>7.730000019073486</v>
      </c>
      <c r="C81"/>
      <c r="E81" s="8"/>
    </row>
    <row r="82" spans="1:5" ht="12.75">
      <c r="A82" s="2">
        <v>36923</v>
      </c>
      <c r="B82" s="8">
        <v>8.039999961853027</v>
      </c>
      <c r="C82"/>
      <c r="E82" s="8"/>
    </row>
    <row r="83" spans="1:5" ht="12.75">
      <c r="A83" s="2">
        <v>36951</v>
      </c>
      <c r="B83" s="8">
        <v>8.319999694824219</v>
      </c>
      <c r="C83"/>
      <c r="E83" s="8"/>
    </row>
    <row r="84" spans="1:5" ht="12.75">
      <c r="A84" s="2">
        <v>36982</v>
      </c>
      <c r="B84" s="8">
        <v>8.460000038146973</v>
      </c>
      <c r="C84"/>
      <c r="E84" s="8"/>
    </row>
    <row r="85" spans="1:5" ht="12.75">
      <c r="A85" s="2">
        <v>37012</v>
      </c>
      <c r="B85" s="8">
        <v>8.829999923706055</v>
      </c>
      <c r="C85"/>
      <c r="E85" s="8"/>
    </row>
    <row r="86" spans="1:5" ht="12.75">
      <c r="A86" s="2">
        <v>37043</v>
      </c>
      <c r="B86" s="8">
        <v>9.069999694824219</v>
      </c>
      <c r="C86"/>
      <c r="E86" s="8"/>
    </row>
    <row r="87" spans="1:5" ht="12.75">
      <c r="A87" s="2">
        <v>37073</v>
      </c>
      <c r="B87" s="8">
        <v>9.029999732971191</v>
      </c>
      <c r="C87"/>
      <c r="E87" s="8"/>
    </row>
    <row r="88" spans="1:5" ht="12.75">
      <c r="A88" s="2">
        <v>37104</v>
      </c>
      <c r="B88" s="8">
        <v>9.010000228881836</v>
      </c>
      <c r="C88"/>
      <c r="E88" s="8"/>
    </row>
    <row r="89" spans="1:5" ht="12.75">
      <c r="A89" s="2">
        <v>37135</v>
      </c>
      <c r="B89" s="8">
        <v>8.920000076293945</v>
      </c>
      <c r="C89"/>
      <c r="E89" s="8"/>
    </row>
    <row r="90" spans="1:5" ht="12.75">
      <c r="A90" s="2">
        <v>37165</v>
      </c>
      <c r="B90" s="8">
        <v>8.84000015258789</v>
      </c>
      <c r="C90"/>
      <c r="E90" s="8"/>
    </row>
    <row r="91" spans="1:5" ht="12.75">
      <c r="A91" s="2">
        <v>37196</v>
      </c>
      <c r="B91" s="8">
        <v>8.479999542236328</v>
      </c>
      <c r="C91"/>
      <c r="E91" s="8"/>
    </row>
    <row r="92" spans="1:5" ht="12.75">
      <c r="A92" s="2">
        <v>37226</v>
      </c>
      <c r="B92" s="8">
        <v>8.289999961853027</v>
      </c>
      <c r="C92"/>
      <c r="E92" s="8"/>
    </row>
    <row r="93" spans="1:5" ht="12.75">
      <c r="A93" s="2">
        <v>37257</v>
      </c>
      <c r="B93" s="8">
        <v>8.069999694824219</v>
      </c>
      <c r="C93"/>
      <c r="E93" s="8"/>
    </row>
    <row r="94" spans="1:5" ht="12.75">
      <c r="A94" s="2">
        <v>37288</v>
      </c>
      <c r="B94" s="8">
        <v>8.1899995803833</v>
      </c>
      <c r="C94"/>
      <c r="E94" s="8"/>
    </row>
    <row r="95" spans="1:5" ht="12.75">
      <c r="A95" s="2">
        <v>37316</v>
      </c>
      <c r="B95" s="8">
        <v>8.170000076293945</v>
      </c>
      <c r="C95"/>
      <c r="E95" s="8"/>
    </row>
    <row r="96" spans="1:5" ht="12.75">
      <c r="A96" s="2">
        <v>37347</v>
      </c>
      <c r="B96" s="8">
        <v>8.369999885559082</v>
      </c>
      <c r="C96"/>
      <c r="E96" s="8"/>
    </row>
    <row r="97" spans="1:5" ht="12.75">
      <c r="A97" s="2">
        <v>37377</v>
      </c>
      <c r="B97" s="8">
        <v>8.640000343322754</v>
      </c>
      <c r="C97"/>
      <c r="E97" s="8"/>
    </row>
    <row r="98" spans="1:5" ht="12.75">
      <c r="A98" s="2">
        <v>37408</v>
      </c>
      <c r="B98" s="8">
        <v>8.729999542236328</v>
      </c>
      <c r="C98"/>
      <c r="E98" s="8"/>
    </row>
    <row r="99" spans="1:5" ht="12.75">
      <c r="A99" s="2">
        <v>37438</v>
      </c>
      <c r="B99" s="8">
        <v>8.819999694824219</v>
      </c>
      <c r="C99"/>
      <c r="E99" s="8"/>
    </row>
    <row r="100" spans="1:5" ht="12.75">
      <c r="A100" s="2">
        <v>37469</v>
      </c>
      <c r="B100" s="8">
        <v>8.720000267028809</v>
      </c>
      <c r="C100"/>
      <c r="E100" s="8"/>
    </row>
    <row r="101" spans="1:5" ht="12.75">
      <c r="A101" s="2">
        <v>37500</v>
      </c>
      <c r="B101" s="8">
        <v>8.59000015258789</v>
      </c>
      <c r="C101"/>
      <c r="E101" s="8"/>
    </row>
    <row r="102" spans="1:5" ht="12.75">
      <c r="A102" s="2">
        <v>37530</v>
      </c>
      <c r="B102" s="8">
        <v>8.470000267028809</v>
      </c>
      <c r="C102"/>
      <c r="E102" s="8"/>
    </row>
    <row r="103" spans="1:5" ht="12.75">
      <c r="A103" s="2">
        <v>37561</v>
      </c>
      <c r="B103" s="8">
        <v>8.3100004196167</v>
      </c>
      <c r="C103"/>
      <c r="E103" s="8"/>
    </row>
    <row r="104" spans="1:5" ht="12.75">
      <c r="A104" s="2">
        <v>37591</v>
      </c>
      <c r="B104" s="8">
        <v>8.079999923706055</v>
      </c>
      <c r="C104"/>
      <c r="E104" s="8"/>
    </row>
    <row r="105" spans="1:5" ht="12.75">
      <c r="A105" s="2">
        <v>37622</v>
      </c>
      <c r="B105" s="8">
        <v>8</v>
      </c>
      <c r="C105"/>
      <c r="E105" s="8"/>
    </row>
    <row r="106" spans="1:5" ht="12.75">
      <c r="A106" s="2">
        <v>37653</v>
      </c>
      <c r="B106" s="8">
        <v>8.020000457763672</v>
      </c>
      <c r="C106"/>
      <c r="E106" s="8"/>
    </row>
    <row r="107" spans="1:5" ht="12.75">
      <c r="A107" s="2">
        <v>37681</v>
      </c>
      <c r="B107" s="8">
        <v>8.350000381469727</v>
      </c>
      <c r="C107"/>
      <c r="E107" s="8"/>
    </row>
    <row r="108" spans="1:5" ht="12.75">
      <c r="A108" s="2">
        <v>37712</v>
      </c>
      <c r="B108" s="8">
        <v>8.819999694824219</v>
      </c>
      <c r="C108"/>
      <c r="E108" s="8"/>
    </row>
    <row r="109" spans="1:5" ht="12.75">
      <c r="A109" s="2">
        <v>37742</v>
      </c>
      <c r="B109" s="8">
        <v>8.989999771118164</v>
      </c>
      <c r="C109"/>
      <c r="E109" s="8"/>
    </row>
    <row r="110" spans="1:5" ht="12.75">
      <c r="A110" s="2">
        <v>37773</v>
      </c>
      <c r="B110" s="8">
        <v>9.25</v>
      </c>
      <c r="C110"/>
      <c r="E110" s="8"/>
    </row>
    <row r="111" spans="1:5" ht="12.75">
      <c r="A111" s="2">
        <v>37803</v>
      </c>
      <c r="B111" s="8">
        <v>9.210000038146973</v>
      </c>
      <c r="C111"/>
      <c r="E111" s="8"/>
    </row>
    <row r="112" spans="1:5" ht="12.75">
      <c r="A112" s="2">
        <v>37834</v>
      </c>
      <c r="B112" s="8">
        <v>9.220000267028809</v>
      </c>
      <c r="C112"/>
      <c r="E112" s="8"/>
    </row>
    <row r="113" spans="1:5" ht="12.75">
      <c r="A113" s="2">
        <v>37865</v>
      </c>
      <c r="B113" s="8">
        <v>8.920000076293945</v>
      </c>
      <c r="C113"/>
      <c r="E113" s="8"/>
    </row>
    <row r="114" spans="1:5" ht="12.75">
      <c r="A114" s="2">
        <v>37895</v>
      </c>
      <c r="B114" s="8">
        <v>8.850000381469727</v>
      </c>
      <c r="C114"/>
      <c r="E114" s="8"/>
    </row>
    <row r="115" spans="1:5" ht="12.75">
      <c r="A115" s="2">
        <v>37926</v>
      </c>
      <c r="B115" s="8">
        <v>8.720000267028809</v>
      </c>
      <c r="C115"/>
      <c r="E115" s="8"/>
    </row>
    <row r="116" spans="1:5" ht="12.75">
      <c r="A116" s="2">
        <v>37956</v>
      </c>
      <c r="B116" s="8">
        <v>8.300000190734863</v>
      </c>
      <c r="C116"/>
      <c r="E116" s="8"/>
    </row>
    <row r="117" spans="1:5" ht="12.75">
      <c r="A117" s="2">
        <v>37987</v>
      </c>
      <c r="B117" s="8">
        <v>8.239999771118164</v>
      </c>
      <c r="C117"/>
      <c r="E117" s="8"/>
    </row>
    <row r="118" spans="1:5" ht="12.75">
      <c r="A118" s="2">
        <v>38018</v>
      </c>
      <c r="B118" s="8">
        <v>8.329999923706055</v>
      </c>
      <c r="C118"/>
      <c r="E118" s="8"/>
    </row>
    <row r="119" spans="1:5" ht="12.75">
      <c r="A119" s="2">
        <v>38047</v>
      </c>
      <c r="B119" s="8">
        <v>8.619999885559082</v>
      </c>
      <c r="C119"/>
      <c r="E119" s="8"/>
    </row>
    <row r="120" spans="1:5" ht="12.75">
      <c r="A120" s="2">
        <v>38078</v>
      </c>
      <c r="B120" s="8">
        <v>8.930000305175781</v>
      </c>
      <c r="C120"/>
      <c r="E120" s="8"/>
    </row>
    <row r="121" spans="1:5" ht="12.75">
      <c r="A121" s="2">
        <v>38108</v>
      </c>
      <c r="B121" s="8">
        <v>9.069999694824219</v>
      </c>
      <c r="C121"/>
      <c r="E121" s="8"/>
    </row>
    <row r="122" spans="1:5" ht="12.75">
      <c r="A122" s="2">
        <v>38139</v>
      </c>
      <c r="B122" s="8">
        <v>9.289999961853027</v>
      </c>
      <c r="C122"/>
      <c r="E122" s="8"/>
    </row>
    <row r="123" spans="1:5" ht="12.75">
      <c r="A123" s="2">
        <v>38169</v>
      </c>
      <c r="B123" s="8">
        <v>9.359999656677246</v>
      </c>
      <c r="C123"/>
      <c r="E123" s="8"/>
    </row>
    <row r="124" spans="1:5" ht="12.75">
      <c r="A124" s="2">
        <v>38200</v>
      </c>
      <c r="B124" s="8">
        <v>9.5</v>
      </c>
      <c r="C124"/>
      <c r="E124" s="8"/>
    </row>
    <row r="125" spans="1:5" ht="12.75">
      <c r="A125" s="2">
        <v>38231</v>
      </c>
      <c r="B125" s="8">
        <v>9.390000343322754</v>
      </c>
      <c r="C125"/>
      <c r="E125" s="8"/>
    </row>
    <row r="126" spans="1:5" ht="12.75">
      <c r="A126" s="2">
        <v>38261</v>
      </c>
      <c r="B126" s="8">
        <v>9.050000190734863</v>
      </c>
      <c r="C126"/>
      <c r="E126" s="8"/>
    </row>
    <row r="127" spans="1:5" ht="12.75">
      <c r="A127" s="2">
        <v>38292</v>
      </c>
      <c r="B127" s="8">
        <v>8.960000038146973</v>
      </c>
      <c r="C127"/>
      <c r="E127" s="8"/>
    </row>
    <row r="128" spans="1:5" ht="12.75">
      <c r="A128" s="2">
        <v>38322</v>
      </c>
      <c r="B128" s="8">
        <v>8.579999923706055</v>
      </c>
      <c r="C128"/>
      <c r="E128" s="8"/>
    </row>
    <row r="129" spans="1:5" ht="12.75">
      <c r="A129" s="2">
        <v>38353</v>
      </c>
      <c r="B129" s="8">
        <v>8.520000457763672</v>
      </c>
      <c r="C129"/>
      <c r="E129" s="8"/>
    </row>
    <row r="130" spans="1:5" ht="12.75">
      <c r="A130" s="2">
        <v>38384</v>
      </c>
      <c r="B130" s="8">
        <v>8.760000228881836</v>
      </c>
      <c r="C130"/>
      <c r="E130" s="8"/>
    </row>
    <row r="131" spans="1:5" ht="12.75">
      <c r="A131" s="2">
        <v>38412</v>
      </c>
      <c r="B131" s="8">
        <v>8.869999885559082</v>
      </c>
      <c r="C131"/>
      <c r="E131" s="8"/>
    </row>
    <row r="132" spans="1:5" ht="12.75">
      <c r="A132" s="2">
        <v>38443</v>
      </c>
      <c r="B132" s="8">
        <v>9.220000267028809</v>
      </c>
      <c r="C132"/>
      <c r="E132" s="8"/>
    </row>
    <row r="133" spans="1:5" ht="12.75">
      <c r="A133" s="2">
        <v>38473</v>
      </c>
      <c r="B133" s="8">
        <v>9.5600004196167</v>
      </c>
      <c r="C133"/>
      <c r="E133" s="8"/>
    </row>
    <row r="134" spans="1:5" ht="12.75">
      <c r="A134" s="2">
        <v>38504</v>
      </c>
      <c r="B134" s="8">
        <v>9.789999961853027</v>
      </c>
      <c r="C134"/>
      <c r="E134" s="8"/>
    </row>
    <row r="135" spans="1:5" ht="12.75">
      <c r="A135" s="2">
        <v>38534</v>
      </c>
      <c r="B135" s="8">
        <v>9.770000457763672</v>
      </c>
      <c r="C135"/>
      <c r="E135" s="8"/>
    </row>
    <row r="136" spans="1:5" ht="12.75">
      <c r="A136" s="2">
        <v>38565</v>
      </c>
      <c r="B136" s="8">
        <v>9.930000305175781</v>
      </c>
      <c r="C136"/>
      <c r="E136" s="8"/>
    </row>
    <row r="137" spans="1:5" ht="12.75">
      <c r="A137" s="2">
        <v>38596</v>
      </c>
      <c r="B137" s="8">
        <v>9.9399995803833</v>
      </c>
      <c r="C137"/>
      <c r="E137" s="8"/>
    </row>
    <row r="138" spans="1:5" ht="12.75">
      <c r="A138" s="2">
        <v>38626</v>
      </c>
      <c r="B138" s="8">
        <v>9.760000228881836</v>
      </c>
      <c r="C138"/>
      <c r="E138" s="8"/>
    </row>
    <row r="139" spans="1:5" ht="12.75">
      <c r="A139" s="2">
        <v>38657</v>
      </c>
      <c r="B139" s="8">
        <v>9.760000228881836</v>
      </c>
      <c r="C139"/>
      <c r="E139" s="8"/>
    </row>
    <row r="140" spans="1:5" ht="12.75">
      <c r="A140" s="2">
        <v>38687</v>
      </c>
      <c r="B140" s="8">
        <v>9.270000457763672</v>
      </c>
      <c r="C140"/>
      <c r="E140" s="8"/>
    </row>
    <row r="141" spans="1:5" ht="12.75">
      <c r="A141" s="2">
        <v>38718</v>
      </c>
      <c r="B141" s="8">
        <v>9.550000190734863</v>
      </c>
      <c r="C141"/>
      <c r="E141" s="8"/>
    </row>
    <row r="142" spans="1:5" ht="12.75">
      <c r="A142" s="2">
        <v>38749</v>
      </c>
      <c r="B142" s="8">
        <v>9.800000190734863</v>
      </c>
      <c r="C142"/>
      <c r="E142" s="8"/>
    </row>
    <row r="143" spans="1:5" ht="12.75">
      <c r="A143" s="2">
        <v>38777</v>
      </c>
      <c r="B143" s="8">
        <v>9.869999885559082</v>
      </c>
      <c r="C143"/>
      <c r="E143" s="8"/>
    </row>
    <row r="144" spans="1:5" ht="12.75">
      <c r="A144" s="2">
        <v>38808</v>
      </c>
      <c r="B144" s="8">
        <v>10.319999694824219</v>
      </c>
      <c r="C144"/>
      <c r="E144" s="8"/>
    </row>
    <row r="145" spans="1:5" ht="12.75">
      <c r="A145" s="2">
        <v>38838</v>
      </c>
      <c r="B145" s="8">
        <v>10.609999656677246</v>
      </c>
      <c r="C145"/>
      <c r="E145" s="8"/>
    </row>
    <row r="146" spans="1:5" ht="12.75">
      <c r="A146" s="2">
        <v>38869</v>
      </c>
      <c r="B146" s="8">
        <v>10.850000381469727</v>
      </c>
      <c r="C146"/>
      <c r="E146" s="8"/>
    </row>
    <row r="147" spans="1:5" ht="12.75">
      <c r="A147" s="2">
        <v>38899</v>
      </c>
      <c r="B147" s="8">
        <v>10.960000038146973</v>
      </c>
      <c r="C147"/>
      <c r="E147" s="8"/>
    </row>
    <row r="148" spans="1:5" ht="12.75">
      <c r="A148" s="2">
        <v>38930</v>
      </c>
      <c r="B148" s="8">
        <v>10.9399995803833</v>
      </c>
      <c r="C148"/>
      <c r="E148" s="8"/>
    </row>
    <row r="149" spans="1:5" ht="12.75">
      <c r="A149" s="2">
        <v>38961</v>
      </c>
      <c r="B149" s="8">
        <v>10.9399995803833</v>
      </c>
      <c r="C149"/>
      <c r="E149" s="8"/>
    </row>
    <row r="150" spans="1:5" ht="12.75">
      <c r="A150" s="2">
        <v>38991</v>
      </c>
      <c r="B150" s="8">
        <v>10.579999923706055</v>
      </c>
      <c r="C150"/>
      <c r="E150" s="8"/>
    </row>
    <row r="151" spans="1:5" ht="12.75">
      <c r="A151" s="2">
        <v>39022</v>
      </c>
      <c r="B151" s="8">
        <v>10.180000305175781</v>
      </c>
      <c r="C151"/>
      <c r="E151" s="8"/>
    </row>
    <row r="152" spans="1:5" ht="12.75">
      <c r="A152" s="2">
        <v>39052</v>
      </c>
      <c r="B152" s="8">
        <v>9.84000015258789</v>
      </c>
      <c r="C152"/>
      <c r="E152" s="8"/>
    </row>
    <row r="153" spans="1:5" ht="12.75">
      <c r="A153" s="2">
        <v>39083</v>
      </c>
      <c r="B153" s="8">
        <v>10.039999961853027</v>
      </c>
      <c r="C153"/>
      <c r="E153" s="8"/>
    </row>
    <row r="154" spans="1:5" ht="12.75">
      <c r="A154" s="2">
        <v>39114</v>
      </c>
      <c r="B154" s="8">
        <v>9.880000114440918</v>
      </c>
      <c r="C154"/>
      <c r="E154" s="8"/>
    </row>
    <row r="155" spans="1:5" ht="12.75">
      <c r="A155" s="2">
        <v>39142</v>
      </c>
      <c r="B155" s="8">
        <v>10.210000038146973</v>
      </c>
      <c r="C155"/>
      <c r="E155" s="8"/>
    </row>
    <row r="156" spans="1:5" ht="12.75">
      <c r="A156" s="2">
        <v>39173</v>
      </c>
      <c r="B156" s="8">
        <v>10.649999618530273</v>
      </c>
      <c r="C156"/>
      <c r="E156" s="8"/>
    </row>
    <row r="157" spans="1:5" ht="12.75">
      <c r="A157" s="2">
        <v>39203</v>
      </c>
      <c r="B157" s="8">
        <v>10.770000457763672</v>
      </c>
      <c r="C157"/>
      <c r="E157" s="8"/>
    </row>
    <row r="158" spans="1:5" ht="12.75">
      <c r="A158" s="2">
        <v>39234</v>
      </c>
      <c r="B158" s="8">
        <v>11.069999694824219</v>
      </c>
      <c r="C158"/>
      <c r="E158" s="8"/>
    </row>
    <row r="159" spans="1:5" ht="12.75">
      <c r="A159" s="2">
        <v>39264</v>
      </c>
      <c r="B159" s="8">
        <v>11.0600004196167</v>
      </c>
      <c r="C159"/>
      <c r="E159" s="8"/>
    </row>
    <row r="160" spans="1:5" ht="12.75">
      <c r="A160" s="2">
        <v>39295</v>
      </c>
      <c r="B160" s="8">
        <v>11.050000190734863</v>
      </c>
      <c r="C160"/>
      <c r="E160" s="8"/>
    </row>
    <row r="161" spans="1:5" ht="12.75">
      <c r="A161" s="2">
        <v>39326</v>
      </c>
      <c r="B161" s="8">
        <v>10.9399995803833</v>
      </c>
      <c r="C161"/>
      <c r="E161" s="8"/>
    </row>
    <row r="162" spans="1:5" ht="12.75">
      <c r="A162" s="2">
        <v>39356</v>
      </c>
      <c r="B162" s="8">
        <v>10.8100004196167</v>
      </c>
      <c r="C162"/>
      <c r="E162" s="8"/>
    </row>
    <row r="163" spans="1:5" ht="12.75">
      <c r="A163" s="2">
        <v>39387</v>
      </c>
      <c r="B163" s="8">
        <v>10.6899995803833</v>
      </c>
      <c r="C163"/>
      <c r="E163" s="8"/>
    </row>
    <row r="164" spans="1:5" ht="12.75">
      <c r="A164" s="2">
        <v>39417</v>
      </c>
      <c r="B164" s="8">
        <v>10.3100004196167</v>
      </c>
      <c r="C164"/>
      <c r="E164" s="8"/>
    </row>
    <row r="165" spans="1:5" ht="12.75">
      <c r="A165" s="2">
        <v>39448</v>
      </c>
      <c r="B165" s="8">
        <v>10.199999809265137</v>
      </c>
      <c r="C165"/>
      <c r="E165" s="8"/>
    </row>
    <row r="166" spans="1:5" ht="12.75">
      <c r="A166" s="2">
        <v>39479</v>
      </c>
      <c r="B166" s="8">
        <v>10.239999771118164</v>
      </c>
      <c r="C166"/>
      <c r="E166" s="8"/>
    </row>
    <row r="167" spans="1:5" ht="12.75">
      <c r="A167" s="2">
        <v>39508</v>
      </c>
      <c r="B167" s="8">
        <v>10.520000457763672</v>
      </c>
      <c r="C167"/>
      <c r="E167" s="8"/>
    </row>
    <row r="168" spans="1:5" ht="12.75">
      <c r="A168" s="2">
        <v>39539</v>
      </c>
      <c r="B168" s="8">
        <v>10.965151356025412</v>
      </c>
      <c r="C168"/>
      <c r="E168" s="8"/>
    </row>
    <row r="169" spans="1:5" ht="12.75">
      <c r="A169" s="2">
        <v>39569</v>
      </c>
      <c r="B169" s="8">
        <v>11.45014430061013</v>
      </c>
      <c r="C169"/>
      <c r="E169" s="8"/>
    </row>
    <row r="170" spans="1:5" ht="12.75">
      <c r="A170" s="2">
        <v>39600</v>
      </c>
      <c r="B170" s="8">
        <v>11.68056</v>
      </c>
      <c r="C170"/>
      <c r="E170" s="8"/>
    </row>
    <row r="171" spans="1:5" ht="12.75">
      <c r="A171" s="2">
        <v>39630</v>
      </c>
      <c r="B171" s="8">
        <v>11.83773</v>
      </c>
      <c r="C171"/>
      <c r="E171" s="8"/>
    </row>
    <row r="172" spans="1:5" ht="12.75">
      <c r="A172" s="2">
        <v>39661</v>
      </c>
      <c r="B172" s="8">
        <v>11.87989</v>
      </c>
      <c r="C172"/>
      <c r="E172" s="8"/>
    </row>
    <row r="173" spans="1:5" ht="12.75">
      <c r="A173" s="2">
        <v>39692</v>
      </c>
      <c r="B173" s="8">
        <v>11.77709</v>
      </c>
      <c r="C173"/>
      <c r="E173" s="8"/>
    </row>
    <row r="174" spans="1:5" ht="12.75">
      <c r="A174" s="2">
        <v>39722</v>
      </c>
      <c r="B174" s="8">
        <v>11.63554</v>
      </c>
      <c r="C174"/>
      <c r="E174" s="8"/>
    </row>
    <row r="175" spans="1:5" ht="12.75">
      <c r="A175" s="2">
        <v>39753</v>
      </c>
      <c r="B175" s="8">
        <v>11.50342</v>
      </c>
      <c r="C175"/>
      <c r="E175" s="8"/>
    </row>
    <row r="176" spans="1:5" ht="12.75">
      <c r="A176" s="2">
        <v>39783</v>
      </c>
      <c r="B176" s="8">
        <v>11.06117</v>
      </c>
      <c r="C176"/>
      <c r="E176" s="8"/>
    </row>
    <row r="177" spans="1:5" ht="12.75">
      <c r="A177" s="2">
        <v>39814</v>
      </c>
      <c r="B177" s="8">
        <v>10.89017</v>
      </c>
      <c r="C177"/>
      <c r="E177" s="8"/>
    </row>
    <row r="178" spans="1:5" ht="12.75">
      <c r="A178" s="2">
        <v>39845</v>
      </c>
      <c r="B178" s="8">
        <v>11.23411</v>
      </c>
      <c r="C178"/>
      <c r="E178" s="8"/>
    </row>
    <row r="179" spans="1:5" ht="12.75">
      <c r="A179" s="2">
        <v>39873</v>
      </c>
      <c r="B179" s="8">
        <v>11.59089</v>
      </c>
      <c r="C179"/>
      <c r="E179" s="8"/>
    </row>
    <row r="180" spans="1:5" ht="12.75">
      <c r="A180" s="2">
        <v>39904</v>
      </c>
      <c r="B180" s="8">
        <v>12.10112</v>
      </c>
      <c r="C180"/>
      <c r="E180" s="8"/>
    </row>
    <row r="181" spans="1:5" ht="12.75">
      <c r="A181" s="2">
        <v>39934</v>
      </c>
      <c r="B181" s="8">
        <v>12.46503</v>
      </c>
      <c r="C181"/>
      <c r="E181" s="8"/>
    </row>
    <row r="182" spans="1:5" ht="12.75">
      <c r="A182" s="2">
        <v>39965</v>
      </c>
      <c r="B182" s="8">
        <v>12.82515</v>
      </c>
      <c r="C182"/>
      <c r="E182" s="8"/>
    </row>
    <row r="183" spans="1:5" ht="12.75">
      <c r="A183" s="2">
        <v>39995</v>
      </c>
      <c r="B183" s="8">
        <v>12.95751</v>
      </c>
      <c r="C183"/>
      <c r="E183" s="8"/>
    </row>
    <row r="184" spans="1:5" ht="12.75">
      <c r="A184" s="2">
        <v>40026</v>
      </c>
      <c r="B184" s="8">
        <v>13.04634</v>
      </c>
      <c r="C184"/>
      <c r="E184" s="8"/>
    </row>
    <row r="185" spans="1:5" ht="12.75">
      <c r="A185" s="2">
        <v>40057</v>
      </c>
      <c r="B185" s="8">
        <v>12.94839</v>
      </c>
      <c r="C185"/>
      <c r="E185" s="8"/>
    </row>
    <row r="186" spans="1:5" ht="12.75">
      <c r="A186" s="2">
        <v>40087</v>
      </c>
      <c r="B186" s="8">
        <v>12.76063</v>
      </c>
      <c r="C186"/>
      <c r="E186" s="8"/>
    </row>
    <row r="187" spans="1:5" ht="12.75">
      <c r="A187" s="2">
        <v>40118</v>
      </c>
      <c r="B187" s="8">
        <v>12.59055</v>
      </c>
      <c r="C187"/>
      <c r="E187" s="8"/>
    </row>
    <row r="188" spans="1:5" ht="12.75">
      <c r="A188" s="2">
        <v>40148</v>
      </c>
      <c r="B188" s="8">
        <v>12.09602</v>
      </c>
      <c r="C188"/>
      <c r="E188" s="8"/>
    </row>
    <row r="189" ht="12.75">
      <c r="E189" s="8"/>
    </row>
  </sheetData>
  <hyperlinks>
    <hyperlink ref="A3" location="Contents!A1" display="Return to Contents"/>
  </hyperlinks>
  <printOptions/>
  <pageMargins left="0.75" right="0.75" top="1" bottom="1" header="0.5" footer="0.5"/>
  <pageSetup fitToHeight="3" fitToWidth="1" horizontalDpi="600" verticalDpi="600" orientation="portrait" scale="8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B61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234</v>
      </c>
    </row>
    <row r="3" ht="12.75">
      <c r="A3" s="42" t="s">
        <v>181</v>
      </c>
    </row>
    <row r="31" ht="12.75">
      <c r="B31" s="4" t="s">
        <v>54</v>
      </c>
    </row>
    <row r="32" ht="12.75">
      <c r="B32" s="4" t="s">
        <v>55</v>
      </c>
    </row>
    <row r="33" spans="1:2" ht="12.75">
      <c r="A33" s="13"/>
      <c r="B33" s="7" t="s">
        <v>56</v>
      </c>
    </row>
    <row r="34" spans="1:2" ht="12.75">
      <c r="A34">
        <v>1982</v>
      </c>
      <c r="B34" s="18">
        <v>0.13098442737993213</v>
      </c>
    </row>
    <row r="35" spans="1:2" ht="12.75">
      <c r="A35">
        <v>1983</v>
      </c>
      <c r="B35" s="18">
        <v>0.11801340544410621</v>
      </c>
    </row>
    <row r="36" spans="1:2" ht="12.75">
      <c r="A36">
        <v>1984</v>
      </c>
      <c r="B36" s="18">
        <v>0.11057711611188448</v>
      </c>
    </row>
    <row r="37" spans="1:2" ht="12.75">
      <c r="A37">
        <v>1985</v>
      </c>
      <c r="B37" s="18">
        <v>0.1038121053086108</v>
      </c>
    </row>
    <row r="38" spans="1:2" ht="12.75">
      <c r="A38">
        <v>1986</v>
      </c>
      <c r="B38" s="18">
        <v>0.08588869391611749</v>
      </c>
    </row>
    <row r="39" spans="1:2" ht="12.75">
      <c r="A39">
        <v>1987</v>
      </c>
      <c r="B39" s="18">
        <v>0.08365307609836047</v>
      </c>
    </row>
    <row r="40" spans="1:2" ht="12.75">
      <c r="A40">
        <v>1988</v>
      </c>
      <c r="B40" s="18">
        <v>0.08040332329028897</v>
      </c>
    </row>
    <row r="41" spans="1:2" ht="12.75">
      <c r="A41">
        <v>1989</v>
      </c>
      <c r="B41" s="18">
        <v>0.07978013906043024</v>
      </c>
    </row>
    <row r="42" spans="1:2" ht="12.75">
      <c r="A42">
        <v>1990</v>
      </c>
      <c r="B42" s="18">
        <v>0.08140439518279922</v>
      </c>
    </row>
    <row r="43" spans="1:2" ht="12.75">
      <c r="A43">
        <v>1991</v>
      </c>
      <c r="B43" s="18">
        <v>0.07846722874222455</v>
      </c>
    </row>
    <row r="44" spans="1:2" ht="12.75">
      <c r="A44">
        <v>1992</v>
      </c>
      <c r="B44" s="18">
        <v>0.07502642202496519</v>
      </c>
    </row>
    <row r="45" spans="1:2" ht="12.75">
      <c r="A45">
        <v>1993</v>
      </c>
      <c r="B45" s="18">
        <v>0.07376951870078818</v>
      </c>
    </row>
    <row r="46" spans="1:2" ht="12.75">
      <c r="A46">
        <v>1994</v>
      </c>
      <c r="B46" s="18">
        <v>0.07128866532985874</v>
      </c>
    </row>
    <row r="47" spans="1:2" ht="12.75">
      <c r="A47">
        <v>1995</v>
      </c>
      <c r="B47" s="18">
        <v>0.06948105626704686</v>
      </c>
    </row>
    <row r="48" spans="1:2" ht="12.75">
      <c r="A48">
        <v>1996</v>
      </c>
      <c r="B48" s="18">
        <v>0.07162897956911195</v>
      </c>
    </row>
    <row r="49" spans="1:2" ht="12.75">
      <c r="A49">
        <v>1997</v>
      </c>
      <c r="B49" s="18">
        <v>0.06824922629221279</v>
      </c>
    </row>
    <row r="50" spans="1:2" ht="12.75">
      <c r="A50">
        <v>1998</v>
      </c>
      <c r="B50" s="18">
        <v>0.060102841058257736</v>
      </c>
    </row>
    <row r="51" spans="1:2" ht="12.75">
      <c r="A51">
        <v>1999</v>
      </c>
      <c r="B51" s="18">
        <v>0.06004655277700132</v>
      </c>
    </row>
    <row r="52" spans="1:2" ht="12.75">
      <c r="A52">
        <v>2000</v>
      </c>
      <c r="B52" s="18">
        <v>0.07020500257208195</v>
      </c>
    </row>
    <row r="53" spans="1:2" ht="12.75">
      <c r="A53">
        <v>2001</v>
      </c>
      <c r="B53" s="18">
        <v>0.06852774442646091</v>
      </c>
    </row>
    <row r="54" spans="1:2" ht="12.75">
      <c r="A54">
        <v>2002</v>
      </c>
      <c r="B54" s="18">
        <v>0.06320560107734838</v>
      </c>
    </row>
    <row r="55" spans="1:2" ht="12.75">
      <c r="A55">
        <v>2003</v>
      </c>
      <c r="B55" s="18">
        <v>0.06877958175499128</v>
      </c>
    </row>
    <row r="56" spans="1:2" ht="12.75">
      <c r="A56">
        <v>2004</v>
      </c>
      <c r="B56" s="18">
        <v>0.07439049059171635</v>
      </c>
    </row>
    <row r="57" spans="1:2" ht="12.75">
      <c r="A57">
        <v>2005</v>
      </c>
      <c r="B57" s="18">
        <v>0.08395544595002064</v>
      </c>
    </row>
    <row r="58" spans="1:2" ht="12.75">
      <c r="A58">
        <v>2006</v>
      </c>
      <c r="B58" s="18">
        <v>0.08726741794127847</v>
      </c>
    </row>
    <row r="59" spans="1:2" ht="12.75">
      <c r="A59">
        <v>2007</v>
      </c>
      <c r="B59" s="18">
        <v>0.08873628674625511</v>
      </c>
    </row>
    <row r="60" spans="1:2" ht="12.75">
      <c r="A60">
        <v>2008</v>
      </c>
      <c r="B60" s="18">
        <v>0.10652730317892956</v>
      </c>
    </row>
    <row r="61" spans="1:2" ht="12.75">
      <c r="A61">
        <v>2009</v>
      </c>
      <c r="B61" s="18">
        <v>0.10899790961088997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G5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5" customWidth="1"/>
    <col min="2" max="4" width="9.140625" style="17" customWidth="1"/>
    <col min="5" max="5" width="9.140625" style="29" customWidth="1"/>
  </cols>
  <sheetData>
    <row r="2" ht="15.75">
      <c r="A2" s="5" t="s">
        <v>234</v>
      </c>
    </row>
    <row r="3" ht="12.75">
      <c r="A3" s="42" t="s">
        <v>181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5" ht="12.75">
      <c r="A31"/>
      <c r="B31"/>
      <c r="C31"/>
      <c r="D31"/>
      <c r="E31"/>
    </row>
    <row r="32" spans="1:7" ht="12.75">
      <c r="A32" s="33" t="s">
        <v>57</v>
      </c>
      <c r="B32" s="33">
        <v>2004</v>
      </c>
      <c r="C32" s="33">
        <v>2005</v>
      </c>
      <c r="D32" s="33">
        <v>2006</v>
      </c>
      <c r="E32" s="33">
        <v>2007</v>
      </c>
      <c r="F32" s="33">
        <v>2008</v>
      </c>
      <c r="G32" s="32" t="s">
        <v>58</v>
      </c>
    </row>
    <row r="33" spans="1:7" ht="12.75">
      <c r="A33" s="34" t="s">
        <v>59</v>
      </c>
      <c r="B33" s="47">
        <v>28.662549562977148</v>
      </c>
      <c r="C33" s="47">
        <v>23.766177221721474</v>
      </c>
      <c r="D33" s="47">
        <v>52.88921858772342</v>
      </c>
      <c r="E33" s="47">
        <v>23.232737889262015</v>
      </c>
      <c r="F33" s="47">
        <v>30</v>
      </c>
      <c r="G33" s="47">
        <v>33</v>
      </c>
    </row>
    <row r="34" spans="1:7" ht="12.75">
      <c r="A34" s="34" t="s">
        <v>60</v>
      </c>
      <c r="B34" s="47">
        <v>138.06035871144968</v>
      </c>
      <c r="C34" s="47">
        <v>81.86073559142919</v>
      </c>
      <c r="D34" s="47">
        <v>108.94644560435816</v>
      </c>
      <c r="E34" s="47">
        <v>119.19689929271455</v>
      </c>
      <c r="F34" s="47">
        <v>103.41444842838571</v>
      </c>
      <c r="G34" s="47">
        <v>104</v>
      </c>
    </row>
    <row r="35" spans="1:7" ht="12.75">
      <c r="A35" s="34" t="s">
        <v>61</v>
      </c>
      <c r="B35" s="47">
        <v>207.7376622778981</v>
      </c>
      <c r="C35" s="47">
        <v>249.94491456230293</v>
      </c>
      <c r="D35" s="47">
        <v>236.49227865025495</v>
      </c>
      <c r="E35" s="47">
        <v>235.9219810721477</v>
      </c>
      <c r="F35" s="47">
        <v>265</v>
      </c>
      <c r="G35" s="47">
        <v>216</v>
      </c>
    </row>
    <row r="36" spans="1:7" ht="12.75">
      <c r="A36" s="34" t="s">
        <v>62</v>
      </c>
      <c r="B36" s="47">
        <v>299.44251716170146</v>
      </c>
      <c r="C36" s="47">
        <v>366.6695997731797</v>
      </c>
      <c r="D36" s="47">
        <v>388.40665715472977</v>
      </c>
      <c r="E36" s="47">
        <v>310.3801018942334</v>
      </c>
      <c r="F36" s="47">
        <v>348</v>
      </c>
      <c r="G36" s="47">
        <v>323</v>
      </c>
    </row>
    <row r="37" spans="1:7" ht="12.75">
      <c r="A37" s="34" t="s">
        <v>63</v>
      </c>
      <c r="B37" s="47">
        <v>252.29236678637727</v>
      </c>
      <c r="C37" s="47">
        <v>350.8556787038854</v>
      </c>
      <c r="D37" s="47">
        <v>337.0568273398828</v>
      </c>
      <c r="E37" s="47">
        <v>365.89511484187096</v>
      </c>
      <c r="F37" s="47">
        <v>285.1</v>
      </c>
      <c r="G37" s="47">
        <v>292</v>
      </c>
    </row>
    <row r="38" spans="1:7" ht="12.75">
      <c r="A38" s="34" t="s">
        <v>64</v>
      </c>
      <c r="B38" s="47">
        <v>176.60543218445375</v>
      </c>
      <c r="C38" s="47">
        <v>214.60197827455707</v>
      </c>
      <c r="D38" s="47">
        <v>137.6510392566638</v>
      </c>
      <c r="E38" s="47">
        <v>190.94139970458974</v>
      </c>
      <c r="F38" s="47">
        <v>158</v>
      </c>
      <c r="G38" s="47">
        <v>160</v>
      </c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G5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5" customWidth="1"/>
    <col min="2" max="4" width="9.140625" style="17" customWidth="1"/>
    <col min="5" max="5" width="9.140625" style="29" customWidth="1"/>
  </cols>
  <sheetData>
    <row r="2" ht="15.75">
      <c r="A2" s="5" t="s">
        <v>234</v>
      </c>
    </row>
    <row r="3" ht="12.75">
      <c r="A3" s="42" t="s">
        <v>181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5" ht="12.75">
      <c r="A31"/>
      <c r="B31"/>
      <c r="C31"/>
      <c r="D31"/>
      <c r="E31"/>
    </row>
    <row r="32" spans="1:7" ht="12.75">
      <c r="A32" s="33"/>
      <c r="B32" s="32" t="s">
        <v>260</v>
      </c>
      <c r="C32" s="32" t="s">
        <v>261</v>
      </c>
      <c r="D32" s="32" t="s">
        <v>262</v>
      </c>
      <c r="E32" s="32" t="s">
        <v>263</v>
      </c>
      <c r="F32" s="32" t="s">
        <v>264</v>
      </c>
      <c r="G32" s="32" t="s">
        <v>58</v>
      </c>
    </row>
    <row r="33" spans="1:7" ht="12.75">
      <c r="A33" s="34" t="s">
        <v>65</v>
      </c>
      <c r="B33" s="47">
        <v>251.12887240169383</v>
      </c>
      <c r="C33" s="47">
        <v>235.67983154524273</v>
      </c>
      <c r="D33" s="47">
        <v>304.5477705211843</v>
      </c>
      <c r="E33" s="47">
        <v>174.8729395833273</v>
      </c>
      <c r="F33" s="47">
        <v>278</v>
      </c>
      <c r="G33" s="47">
        <v>282</v>
      </c>
    </row>
    <row r="34" spans="1:7" ht="12.75">
      <c r="A34" s="34" t="s">
        <v>66</v>
      </c>
      <c r="B34" s="47">
        <v>486.47130576622817</v>
      </c>
      <c r="C34" s="47">
        <v>466.41389786620294</v>
      </c>
      <c r="D34" s="47">
        <v>466.5751257933065</v>
      </c>
      <c r="E34" s="47">
        <v>520.9311567408766</v>
      </c>
      <c r="F34" s="47">
        <v>532</v>
      </c>
      <c r="G34" s="47">
        <v>539</v>
      </c>
    </row>
    <row r="35" spans="1:7" ht="12.75">
      <c r="A35" s="34" t="s">
        <v>67</v>
      </c>
      <c r="B35" s="47">
        <v>802.4431976669632</v>
      </c>
      <c r="C35" s="47">
        <v>865.7118879756814</v>
      </c>
      <c r="D35" s="47">
        <v>689.5807912934412</v>
      </c>
      <c r="E35" s="47">
        <v>799.6465198079671</v>
      </c>
      <c r="F35" s="47">
        <v>802</v>
      </c>
      <c r="G35" s="47">
        <v>817</v>
      </c>
    </row>
    <row r="36" spans="1:7" ht="12.75">
      <c r="A36" s="34" t="s">
        <v>68</v>
      </c>
      <c r="B36" s="47">
        <v>859.2231298236741</v>
      </c>
      <c r="C36" s="47">
        <v>687.0475221212763</v>
      </c>
      <c r="D36" s="47">
        <v>840.8436195202794</v>
      </c>
      <c r="E36" s="47">
        <v>883</v>
      </c>
      <c r="F36" s="47">
        <v>896</v>
      </c>
      <c r="G36" s="47">
        <v>917</v>
      </c>
    </row>
    <row r="37" spans="1:7" ht="12.75">
      <c r="A37" s="34" t="s">
        <v>69</v>
      </c>
      <c r="B37" s="47">
        <v>676.3772011680363</v>
      </c>
      <c r="C37" s="47">
        <v>731.1092025454998</v>
      </c>
      <c r="D37" s="47">
        <v>852.9358001096468</v>
      </c>
      <c r="E37" s="47">
        <v>753</v>
      </c>
      <c r="F37" s="47">
        <v>717</v>
      </c>
      <c r="G37" s="47">
        <v>732</v>
      </c>
    </row>
    <row r="38" spans="1:7" ht="12.75">
      <c r="A38" s="34" t="s">
        <v>70</v>
      </c>
      <c r="B38" s="47">
        <v>647.5693756887322</v>
      </c>
      <c r="C38" s="47">
        <v>599.5562644363657</v>
      </c>
      <c r="D38" s="47">
        <v>502.34775629430436</v>
      </c>
      <c r="E38" s="47">
        <v>595</v>
      </c>
      <c r="F38" s="47">
        <v>587</v>
      </c>
      <c r="G38" s="47">
        <v>593</v>
      </c>
    </row>
    <row r="39" spans="1:5" ht="12.75">
      <c r="A39" s="34"/>
      <c r="B39" s="2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D83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234</v>
      </c>
    </row>
    <row r="3" ht="12.75">
      <c r="A3" s="42" t="s">
        <v>181</v>
      </c>
    </row>
    <row r="32" spans="1:4" ht="12.75">
      <c r="A32" s="13" t="s">
        <v>71</v>
      </c>
      <c r="B32" s="13" t="s">
        <v>41</v>
      </c>
      <c r="C32" s="13" t="s">
        <v>72</v>
      </c>
      <c r="D32" s="13"/>
    </row>
    <row r="33" spans="1:4" ht="12.75">
      <c r="A33" t="s">
        <v>73</v>
      </c>
      <c r="B33" t="s">
        <v>74</v>
      </c>
      <c r="C33" t="s">
        <v>75</v>
      </c>
      <c r="D33" s="20"/>
    </row>
    <row r="34" spans="1:3" ht="12.75">
      <c r="A34" s="20" t="s">
        <v>76</v>
      </c>
      <c r="B34" s="20" t="s">
        <v>77</v>
      </c>
      <c r="C34" s="20" t="s">
        <v>78</v>
      </c>
    </row>
    <row r="35" spans="1:3" ht="12.75">
      <c r="A35" t="s">
        <v>79</v>
      </c>
      <c r="B35" t="s">
        <v>77</v>
      </c>
      <c r="C35" t="s">
        <v>80</v>
      </c>
    </row>
    <row r="36" spans="1:3" ht="12.75">
      <c r="A36" t="s">
        <v>81</v>
      </c>
      <c r="B36" t="s">
        <v>74</v>
      </c>
      <c r="C36" t="s">
        <v>82</v>
      </c>
    </row>
    <row r="37" spans="1:3" ht="12.75">
      <c r="A37" t="s">
        <v>83</v>
      </c>
      <c r="B37" t="s">
        <v>74</v>
      </c>
      <c r="C37" t="s">
        <v>75</v>
      </c>
    </row>
    <row r="38" spans="1:3" ht="12.75">
      <c r="A38" t="s">
        <v>84</v>
      </c>
      <c r="B38" t="s">
        <v>74</v>
      </c>
      <c r="C38" t="s">
        <v>82</v>
      </c>
    </row>
    <row r="39" spans="1:3" ht="12.75">
      <c r="A39" t="s">
        <v>85</v>
      </c>
      <c r="B39" t="s">
        <v>86</v>
      </c>
      <c r="C39" t="s">
        <v>87</v>
      </c>
    </row>
    <row r="40" spans="1:3" ht="12.75">
      <c r="A40" t="s">
        <v>88</v>
      </c>
      <c r="B40" t="s">
        <v>77</v>
      </c>
      <c r="C40" t="s">
        <v>89</v>
      </c>
    </row>
    <row r="41" spans="1:3" ht="12.75">
      <c r="A41" t="s">
        <v>90</v>
      </c>
      <c r="B41" t="s">
        <v>77</v>
      </c>
      <c r="C41" t="s">
        <v>89</v>
      </c>
    </row>
    <row r="42" spans="1:3" ht="12.75">
      <c r="A42" t="s">
        <v>91</v>
      </c>
      <c r="B42" t="s">
        <v>77</v>
      </c>
      <c r="C42" t="s">
        <v>89</v>
      </c>
    </row>
    <row r="43" spans="1:3" ht="12.75">
      <c r="A43" t="s">
        <v>92</v>
      </c>
      <c r="B43" t="s">
        <v>77</v>
      </c>
      <c r="C43" t="s">
        <v>89</v>
      </c>
    </row>
    <row r="44" spans="1:3" ht="12.75">
      <c r="A44" t="s">
        <v>93</v>
      </c>
      <c r="B44" t="s">
        <v>74</v>
      </c>
      <c r="C44" t="s">
        <v>75</v>
      </c>
    </row>
    <row r="45" spans="1:3" ht="12.75">
      <c r="A45" t="s">
        <v>94</v>
      </c>
      <c r="B45" t="s">
        <v>95</v>
      </c>
      <c r="C45" t="s">
        <v>96</v>
      </c>
    </row>
    <row r="46" spans="1:3" ht="12.75">
      <c r="A46" t="s">
        <v>97</v>
      </c>
      <c r="B46" t="s">
        <v>74</v>
      </c>
      <c r="C46" t="s">
        <v>82</v>
      </c>
    </row>
    <row r="47" spans="1:3" ht="12.75">
      <c r="A47" t="s">
        <v>98</v>
      </c>
      <c r="B47" t="s">
        <v>95</v>
      </c>
      <c r="C47" t="s">
        <v>99</v>
      </c>
    </row>
    <row r="48" spans="1:3" ht="12.75">
      <c r="A48" t="s">
        <v>100</v>
      </c>
      <c r="B48" t="s">
        <v>95</v>
      </c>
      <c r="C48" t="s">
        <v>99</v>
      </c>
    </row>
    <row r="49" spans="1:3" ht="12.75">
      <c r="A49" t="s">
        <v>101</v>
      </c>
      <c r="B49" t="s">
        <v>95</v>
      </c>
      <c r="C49" t="s">
        <v>96</v>
      </c>
    </row>
    <row r="50" spans="1:3" ht="12.75">
      <c r="A50" t="s">
        <v>102</v>
      </c>
      <c r="B50" t="s">
        <v>77</v>
      </c>
      <c r="C50" t="s">
        <v>78</v>
      </c>
    </row>
    <row r="51" spans="1:3" ht="12.75">
      <c r="A51" t="s">
        <v>103</v>
      </c>
      <c r="B51" t="s">
        <v>77</v>
      </c>
      <c r="C51" t="s">
        <v>80</v>
      </c>
    </row>
    <row r="52" spans="1:3" ht="12.75">
      <c r="A52" t="s">
        <v>104</v>
      </c>
      <c r="B52" t="s">
        <v>86</v>
      </c>
      <c r="C52" t="s">
        <v>87</v>
      </c>
    </row>
    <row r="53" spans="1:3" ht="12.75">
      <c r="A53" t="s">
        <v>105</v>
      </c>
      <c r="B53" t="s">
        <v>77</v>
      </c>
      <c r="C53" t="s">
        <v>89</v>
      </c>
    </row>
    <row r="54" spans="1:3" ht="12.75">
      <c r="A54" t="s">
        <v>106</v>
      </c>
      <c r="B54" t="s">
        <v>86</v>
      </c>
      <c r="C54" t="s">
        <v>87</v>
      </c>
    </row>
    <row r="55" spans="1:3" ht="12.75">
      <c r="A55" t="s">
        <v>107</v>
      </c>
      <c r="B55" t="s">
        <v>95</v>
      </c>
      <c r="C55" t="s">
        <v>99</v>
      </c>
    </row>
    <row r="56" spans="1:3" ht="12.75">
      <c r="A56" t="s">
        <v>108</v>
      </c>
      <c r="B56" t="s">
        <v>95</v>
      </c>
      <c r="C56" t="s">
        <v>96</v>
      </c>
    </row>
    <row r="57" spans="1:3" ht="12.75">
      <c r="A57" t="s">
        <v>109</v>
      </c>
      <c r="B57" t="s">
        <v>95</v>
      </c>
      <c r="C57" t="s">
        <v>96</v>
      </c>
    </row>
    <row r="58" spans="1:3" ht="12.75">
      <c r="A58" t="s">
        <v>110</v>
      </c>
      <c r="B58" t="s">
        <v>77</v>
      </c>
      <c r="C58" t="s">
        <v>78</v>
      </c>
    </row>
    <row r="59" spans="1:3" ht="12.75">
      <c r="A59" t="s">
        <v>111</v>
      </c>
      <c r="B59" t="s">
        <v>74</v>
      </c>
      <c r="C59" t="s">
        <v>82</v>
      </c>
    </row>
    <row r="60" spans="1:3" ht="12.75">
      <c r="A60" t="s">
        <v>112</v>
      </c>
      <c r="B60" t="s">
        <v>77</v>
      </c>
      <c r="C60" t="s">
        <v>89</v>
      </c>
    </row>
    <row r="61" spans="1:3" ht="12.75">
      <c r="A61" t="s">
        <v>113</v>
      </c>
      <c r="B61" t="s">
        <v>95</v>
      </c>
      <c r="C61" t="s">
        <v>96</v>
      </c>
    </row>
    <row r="62" spans="1:3" ht="12.75">
      <c r="A62" t="s">
        <v>114</v>
      </c>
      <c r="B62" t="s">
        <v>95</v>
      </c>
      <c r="C62" t="s">
        <v>96</v>
      </c>
    </row>
    <row r="63" spans="1:3" ht="12.75">
      <c r="A63" t="s">
        <v>115</v>
      </c>
      <c r="B63" t="s">
        <v>86</v>
      </c>
      <c r="C63" t="s">
        <v>87</v>
      </c>
    </row>
    <row r="64" spans="1:3" ht="12.75">
      <c r="A64" t="s">
        <v>116</v>
      </c>
      <c r="B64" t="s">
        <v>86</v>
      </c>
      <c r="C64" t="s">
        <v>117</v>
      </c>
    </row>
    <row r="65" spans="1:3" ht="12.75">
      <c r="A65" t="s">
        <v>118</v>
      </c>
      <c r="B65" t="s">
        <v>74</v>
      </c>
      <c r="C65" t="s">
        <v>82</v>
      </c>
    </row>
    <row r="66" spans="1:3" ht="12.75">
      <c r="A66" t="s">
        <v>119</v>
      </c>
      <c r="B66" t="s">
        <v>74</v>
      </c>
      <c r="C66" t="s">
        <v>82</v>
      </c>
    </row>
    <row r="67" spans="1:3" ht="12.75">
      <c r="A67" t="s">
        <v>120</v>
      </c>
      <c r="B67" t="s">
        <v>86</v>
      </c>
      <c r="C67" t="s">
        <v>117</v>
      </c>
    </row>
    <row r="68" spans="1:3" ht="12.75">
      <c r="A68" t="s">
        <v>121</v>
      </c>
      <c r="B68" t="s">
        <v>95</v>
      </c>
      <c r="C68" t="s">
        <v>99</v>
      </c>
    </row>
    <row r="69" spans="1:3" ht="12.75">
      <c r="A69" t="s">
        <v>122</v>
      </c>
      <c r="B69" t="s">
        <v>77</v>
      </c>
      <c r="C69" t="s">
        <v>80</v>
      </c>
    </row>
    <row r="70" spans="1:3" ht="12.75">
      <c r="A70" t="s">
        <v>123</v>
      </c>
      <c r="B70" t="s">
        <v>74</v>
      </c>
      <c r="C70" t="s">
        <v>75</v>
      </c>
    </row>
    <row r="71" spans="1:3" ht="12.75">
      <c r="A71" t="s">
        <v>124</v>
      </c>
      <c r="B71" t="s">
        <v>86</v>
      </c>
      <c r="C71" t="s">
        <v>117</v>
      </c>
    </row>
    <row r="72" spans="1:3" ht="12.75">
      <c r="A72" t="s">
        <v>125</v>
      </c>
      <c r="B72" t="s">
        <v>86</v>
      </c>
      <c r="C72" t="s">
        <v>87</v>
      </c>
    </row>
    <row r="73" spans="1:3" ht="12.75">
      <c r="A73" t="s">
        <v>126</v>
      </c>
      <c r="B73" t="s">
        <v>77</v>
      </c>
      <c r="C73" t="s">
        <v>89</v>
      </c>
    </row>
    <row r="74" spans="1:3" ht="12.75">
      <c r="A74" t="s">
        <v>127</v>
      </c>
      <c r="B74" t="s">
        <v>95</v>
      </c>
      <c r="C74" t="s">
        <v>96</v>
      </c>
    </row>
    <row r="75" spans="1:3" ht="12.75">
      <c r="A75" t="s">
        <v>128</v>
      </c>
      <c r="B75" t="s">
        <v>77</v>
      </c>
      <c r="C75" t="s">
        <v>78</v>
      </c>
    </row>
    <row r="76" spans="1:3" ht="12.75">
      <c r="A76" t="s">
        <v>129</v>
      </c>
      <c r="B76" t="s">
        <v>77</v>
      </c>
      <c r="C76" t="s">
        <v>80</v>
      </c>
    </row>
    <row r="77" spans="1:3" ht="12.75">
      <c r="A77" t="s">
        <v>130</v>
      </c>
      <c r="B77" t="s">
        <v>74</v>
      </c>
      <c r="C77" t="s">
        <v>82</v>
      </c>
    </row>
    <row r="78" spans="1:3" ht="12.75">
      <c r="A78" t="s">
        <v>131</v>
      </c>
      <c r="B78" t="s">
        <v>77</v>
      </c>
      <c r="C78" t="s">
        <v>89</v>
      </c>
    </row>
    <row r="79" spans="1:3" ht="12.75">
      <c r="A79" t="s">
        <v>132</v>
      </c>
      <c r="B79" t="s">
        <v>86</v>
      </c>
      <c r="C79" t="s">
        <v>87</v>
      </c>
    </row>
    <row r="80" spans="1:3" ht="12.75">
      <c r="A80" t="s">
        <v>133</v>
      </c>
      <c r="B80" t="s">
        <v>74</v>
      </c>
      <c r="C80" t="s">
        <v>75</v>
      </c>
    </row>
    <row r="81" spans="1:3" ht="12.75">
      <c r="A81" t="s">
        <v>134</v>
      </c>
      <c r="B81" t="s">
        <v>95</v>
      </c>
      <c r="C81" t="s">
        <v>99</v>
      </c>
    </row>
    <row r="82" spans="1:3" ht="12.75">
      <c r="A82" t="s">
        <v>135</v>
      </c>
      <c r="B82" t="s">
        <v>77</v>
      </c>
      <c r="C82" t="s">
        <v>89</v>
      </c>
    </row>
    <row r="83" spans="1:3" ht="12.75">
      <c r="A83" t="s">
        <v>136</v>
      </c>
      <c r="B83" t="s">
        <v>74</v>
      </c>
      <c r="C83" t="s">
        <v>82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G10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4" width="9.140625" style="8" customWidth="1"/>
  </cols>
  <sheetData>
    <row r="1" ht="12.75"/>
    <row r="2" spans="1:7" ht="15.75">
      <c r="A2" s="5" t="s">
        <v>234</v>
      </c>
      <c r="G2" s="1"/>
    </row>
    <row r="3" ht="12.75">
      <c r="A3" s="42" t="s">
        <v>181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9" t="s">
        <v>226</v>
      </c>
      <c r="C31" s="9" t="s">
        <v>5</v>
      </c>
      <c r="D31" s="9" t="s">
        <v>6</v>
      </c>
    </row>
    <row r="32" spans="1:4" ht="12.75">
      <c r="A32" s="6" t="s">
        <v>2</v>
      </c>
      <c r="B32" s="10" t="s">
        <v>227</v>
      </c>
      <c r="C32" s="10" t="s">
        <v>7</v>
      </c>
      <c r="D32" s="10" t="s">
        <v>7</v>
      </c>
    </row>
    <row r="33" spans="1:7" ht="12.75">
      <c r="A33" s="2">
        <v>37987</v>
      </c>
      <c r="B33" s="8">
        <v>73.64285714285714</v>
      </c>
      <c r="C33" s="8">
        <v>105</v>
      </c>
      <c r="D33" s="8">
        <v>157.175</v>
      </c>
      <c r="F33" s="11"/>
      <c r="G33" s="2"/>
    </row>
    <row r="34" spans="1:4" ht="12.75">
      <c r="A34" s="2">
        <v>38018</v>
      </c>
      <c r="B34" s="8">
        <v>75.52380952380952</v>
      </c>
      <c r="C34" s="8">
        <v>112.7</v>
      </c>
      <c r="D34" s="8">
        <v>164.75</v>
      </c>
    </row>
    <row r="35" spans="1:4" ht="12.75">
      <c r="A35" s="2">
        <v>38047</v>
      </c>
      <c r="B35" s="8">
        <v>78.80952380952381</v>
      </c>
      <c r="C35" s="8">
        <v>119.9</v>
      </c>
      <c r="D35" s="8">
        <v>173.6</v>
      </c>
    </row>
    <row r="36" spans="1:4" ht="12.75">
      <c r="A36" s="2">
        <v>38078</v>
      </c>
      <c r="B36" s="8">
        <v>79.69047619047619</v>
      </c>
      <c r="C36" s="8">
        <v>125.4</v>
      </c>
      <c r="D36" s="8">
        <v>179.775</v>
      </c>
    </row>
    <row r="37" spans="1:4" ht="12.75">
      <c r="A37" s="2">
        <v>38108</v>
      </c>
      <c r="B37" s="8">
        <v>86.47619047619048</v>
      </c>
      <c r="C37" s="8">
        <v>143.6</v>
      </c>
      <c r="D37" s="8">
        <v>198.34</v>
      </c>
    </row>
    <row r="38" spans="1:4" ht="12.75">
      <c r="A38" s="2">
        <v>38139</v>
      </c>
      <c r="B38" s="8">
        <v>82.35714285714286</v>
      </c>
      <c r="C38" s="8">
        <v>133.6</v>
      </c>
      <c r="D38" s="8">
        <v>196.925</v>
      </c>
    </row>
    <row r="39" spans="1:4" ht="12.75">
      <c r="A39" s="2">
        <v>38169</v>
      </c>
      <c r="B39" s="8">
        <v>87.33333333333333</v>
      </c>
      <c r="C39" s="8">
        <v>134.1</v>
      </c>
      <c r="D39" s="8">
        <v>191.125</v>
      </c>
    </row>
    <row r="40" spans="1:4" ht="12.75">
      <c r="A40" s="2">
        <v>38200</v>
      </c>
      <c r="B40" s="8">
        <v>95.95238095238093</v>
      </c>
      <c r="C40" s="8">
        <v>131</v>
      </c>
      <c r="D40" s="8">
        <v>187.8</v>
      </c>
    </row>
    <row r="41" spans="1:4" ht="12.75">
      <c r="A41" s="2">
        <v>38231</v>
      </c>
      <c r="B41" s="8">
        <v>98.45238095238095</v>
      </c>
      <c r="C41" s="8">
        <v>132.8</v>
      </c>
      <c r="D41" s="8">
        <v>186.975</v>
      </c>
    </row>
    <row r="42" spans="1:4" ht="12.75">
      <c r="A42" s="2">
        <v>38261</v>
      </c>
      <c r="B42" s="8">
        <v>109.83333333333333</v>
      </c>
      <c r="C42" s="8">
        <v>145.9</v>
      </c>
      <c r="D42" s="8">
        <v>199.95</v>
      </c>
    </row>
    <row r="43" spans="1:4" ht="12.75">
      <c r="A43" s="2">
        <v>38292</v>
      </c>
      <c r="B43" s="8">
        <v>99.45238095238095</v>
      </c>
      <c r="C43" s="8">
        <v>138.3</v>
      </c>
      <c r="D43" s="8">
        <v>197.94</v>
      </c>
    </row>
    <row r="44" spans="1:4" ht="12.75">
      <c r="A44" s="2">
        <v>38322</v>
      </c>
      <c r="B44" s="8">
        <v>87.14285714285714</v>
      </c>
      <c r="C44" s="8">
        <v>119.4</v>
      </c>
      <c r="D44" s="8">
        <v>184.1</v>
      </c>
    </row>
    <row r="45" spans="1:4" ht="12.75">
      <c r="A45" s="2">
        <v>38353</v>
      </c>
      <c r="B45" s="8">
        <v>92.88095238095238</v>
      </c>
      <c r="C45" s="8">
        <v>128.2</v>
      </c>
      <c r="D45" s="8">
        <v>183.08</v>
      </c>
    </row>
    <row r="46" spans="1:4" ht="12.75">
      <c r="A46" s="2">
        <v>38384</v>
      </c>
      <c r="B46" s="8">
        <v>97.73809523809524</v>
      </c>
      <c r="C46" s="8">
        <v>134.2</v>
      </c>
      <c r="D46" s="8">
        <v>191</v>
      </c>
    </row>
    <row r="47" spans="1:4" ht="12.75">
      <c r="A47" s="2">
        <v>38412</v>
      </c>
      <c r="B47" s="8">
        <v>111.38095238095238</v>
      </c>
      <c r="C47" s="8">
        <v>153</v>
      </c>
      <c r="D47" s="8">
        <v>207.925</v>
      </c>
    </row>
    <row r="48" spans="1:4" ht="12.75">
      <c r="A48" s="2">
        <v>38443</v>
      </c>
      <c r="B48" s="8">
        <v>111.21428571428571</v>
      </c>
      <c r="C48" s="8">
        <v>164.4</v>
      </c>
      <c r="D48" s="8">
        <v>224.25</v>
      </c>
    </row>
    <row r="49" spans="1:4" ht="12.75">
      <c r="A49" s="2">
        <v>38473</v>
      </c>
      <c r="B49" s="8">
        <v>106.76190476190476</v>
      </c>
      <c r="C49" s="8">
        <v>154.1</v>
      </c>
      <c r="D49" s="8">
        <v>216.12</v>
      </c>
    </row>
    <row r="50" spans="1:4" ht="12.75">
      <c r="A50" s="2">
        <v>38504</v>
      </c>
      <c r="B50" s="8">
        <v>119.76190476190476</v>
      </c>
      <c r="C50" s="8">
        <v>160.7</v>
      </c>
      <c r="D50" s="8">
        <v>215.55</v>
      </c>
    </row>
    <row r="51" spans="1:4" ht="12.75">
      <c r="A51" s="2">
        <v>38534</v>
      </c>
      <c r="B51" s="8">
        <v>128.16666666666666</v>
      </c>
      <c r="C51" s="8">
        <v>171.4</v>
      </c>
      <c r="D51" s="8">
        <v>229</v>
      </c>
    </row>
    <row r="52" spans="1:4" ht="12.75">
      <c r="A52" s="2">
        <v>38565</v>
      </c>
      <c r="B52" s="8">
        <v>141.1904761904762</v>
      </c>
      <c r="C52" s="8">
        <v>195.5</v>
      </c>
      <c r="D52" s="8">
        <v>248.62</v>
      </c>
    </row>
    <row r="53" spans="1:4" ht="12.75">
      <c r="A53" s="2">
        <v>38596</v>
      </c>
      <c r="B53" s="8">
        <v>143.28571428571428</v>
      </c>
      <c r="C53" s="8">
        <v>220.6</v>
      </c>
      <c r="D53" s="8">
        <v>290.325</v>
      </c>
    </row>
    <row r="54" spans="1:4" ht="12.75">
      <c r="A54" s="2">
        <v>38626</v>
      </c>
      <c r="B54" s="8">
        <v>136.14285714285714</v>
      </c>
      <c r="C54" s="8">
        <v>197</v>
      </c>
      <c r="D54" s="8">
        <v>271.68</v>
      </c>
    </row>
    <row r="55" spans="1:4" ht="12.75">
      <c r="A55" s="2">
        <v>38657</v>
      </c>
      <c r="B55" s="8">
        <v>124.11904761904762</v>
      </c>
      <c r="C55" s="8">
        <v>160.1</v>
      </c>
      <c r="D55" s="8">
        <v>225.675</v>
      </c>
    </row>
    <row r="56" spans="1:4" ht="12.75">
      <c r="A56" s="2">
        <v>38687</v>
      </c>
      <c r="B56" s="8">
        <v>125.02380952380952</v>
      </c>
      <c r="C56" s="8">
        <v>160.8</v>
      </c>
      <c r="D56" s="8">
        <v>218.5</v>
      </c>
    </row>
    <row r="57" spans="1:4" ht="12.75">
      <c r="A57" s="2">
        <v>38718</v>
      </c>
      <c r="B57" s="8">
        <v>136.5</v>
      </c>
      <c r="C57" s="8">
        <v>174.9</v>
      </c>
      <c r="D57" s="8">
        <v>231.56</v>
      </c>
    </row>
    <row r="58" spans="1:4" ht="12.75">
      <c r="A58" s="2">
        <v>38749</v>
      </c>
      <c r="B58" s="8">
        <v>130.52380952380952</v>
      </c>
      <c r="C58" s="8">
        <v>166</v>
      </c>
      <c r="D58" s="8">
        <v>228</v>
      </c>
    </row>
    <row r="59" spans="1:4" ht="12.75">
      <c r="A59" s="2">
        <v>38777</v>
      </c>
      <c r="B59" s="8">
        <v>134.23809523809524</v>
      </c>
      <c r="C59" s="8">
        <v>187.1</v>
      </c>
      <c r="D59" s="8">
        <v>242.475</v>
      </c>
    </row>
    <row r="60" spans="1:4" ht="12.75">
      <c r="A60" s="2">
        <v>38808</v>
      </c>
      <c r="B60" s="8">
        <v>149.95238095238096</v>
      </c>
      <c r="C60" s="8">
        <v>219.7</v>
      </c>
      <c r="D60" s="8">
        <v>274.2</v>
      </c>
    </row>
    <row r="61" spans="1:4" ht="12.75">
      <c r="A61" s="2">
        <v>38838</v>
      </c>
      <c r="B61" s="8">
        <v>155.57142857142858</v>
      </c>
      <c r="C61" s="8">
        <v>226.3</v>
      </c>
      <c r="D61" s="8">
        <v>290.68</v>
      </c>
    </row>
    <row r="62" spans="1:4" ht="12.75">
      <c r="A62" s="2">
        <v>38869</v>
      </c>
      <c r="B62" s="8">
        <v>155.07142857142858</v>
      </c>
      <c r="C62" s="8">
        <v>227.9</v>
      </c>
      <c r="D62" s="8">
        <v>288.45</v>
      </c>
    </row>
    <row r="63" spans="1:4" ht="12.75">
      <c r="A63" s="2">
        <v>38899</v>
      </c>
      <c r="B63" s="8">
        <v>163.95238095238096</v>
      </c>
      <c r="C63" s="8">
        <v>239.5</v>
      </c>
      <c r="D63" s="8">
        <v>298.06</v>
      </c>
    </row>
    <row r="64" spans="1:4" ht="12.75">
      <c r="A64" s="2">
        <v>38930</v>
      </c>
      <c r="B64" s="8">
        <v>161.35714285714286</v>
      </c>
      <c r="C64" s="8">
        <v>226</v>
      </c>
      <c r="D64" s="8">
        <v>295.175</v>
      </c>
    </row>
    <row r="65" spans="1:4" ht="12.75">
      <c r="A65" s="2">
        <v>38961</v>
      </c>
      <c r="B65" s="8">
        <v>140.28571428571428</v>
      </c>
      <c r="C65" s="8">
        <v>180</v>
      </c>
      <c r="D65" s="8">
        <v>255.5</v>
      </c>
    </row>
    <row r="66" spans="1:4" ht="12.75">
      <c r="A66" s="2">
        <v>38991</v>
      </c>
      <c r="B66" s="8">
        <v>128.66666666666666</v>
      </c>
      <c r="C66" s="8">
        <v>164.1</v>
      </c>
      <c r="D66" s="8">
        <v>224.46</v>
      </c>
    </row>
    <row r="67" spans="1:4" ht="12.75">
      <c r="A67" s="2">
        <v>39022</v>
      </c>
      <c r="B67" s="8">
        <v>127.64285714285714</v>
      </c>
      <c r="C67" s="8">
        <v>166.7</v>
      </c>
      <c r="D67" s="8">
        <v>222.925</v>
      </c>
    </row>
    <row r="68" spans="1:4" ht="12.75">
      <c r="A68" s="2">
        <v>39052</v>
      </c>
      <c r="B68" s="8">
        <v>133.28571428571428</v>
      </c>
      <c r="C68" s="8">
        <v>172.8</v>
      </c>
      <c r="D68" s="8">
        <v>231.275</v>
      </c>
    </row>
    <row r="69" spans="1:4" ht="12.75">
      <c r="A69" s="2">
        <v>39083</v>
      </c>
      <c r="B69" s="8">
        <v>120.80952380952381</v>
      </c>
      <c r="C69" s="8">
        <v>156.9</v>
      </c>
      <c r="D69" s="8">
        <v>223.98</v>
      </c>
    </row>
    <row r="70" spans="1:4" ht="12.75">
      <c r="A70" s="2">
        <v>39114</v>
      </c>
      <c r="B70" s="8">
        <v>129.57142857142858</v>
      </c>
      <c r="C70" s="8">
        <v>171.7</v>
      </c>
      <c r="D70" s="8">
        <v>227.775</v>
      </c>
    </row>
    <row r="71" spans="1:4" ht="12.75">
      <c r="A71" s="2">
        <v>39142</v>
      </c>
      <c r="B71" s="8">
        <v>135.23809523809524</v>
      </c>
      <c r="C71" s="8">
        <v>199.6</v>
      </c>
      <c r="D71" s="8">
        <v>256.275</v>
      </c>
    </row>
    <row r="72" spans="1:4" ht="12.75">
      <c r="A72" s="2">
        <v>39173</v>
      </c>
      <c r="B72" s="8">
        <v>144.4047619047619</v>
      </c>
      <c r="C72" s="8">
        <v>226.4</v>
      </c>
      <c r="D72" s="8">
        <v>284.5</v>
      </c>
    </row>
    <row r="73" spans="1:4" ht="12.75">
      <c r="A73" s="2">
        <v>39203</v>
      </c>
      <c r="B73" s="8">
        <v>146.76190476190476</v>
      </c>
      <c r="C73" s="8">
        <v>249.6</v>
      </c>
      <c r="D73" s="8">
        <v>314.6</v>
      </c>
    </row>
    <row r="74" spans="1:4" ht="12.75">
      <c r="A74" s="2">
        <v>39234</v>
      </c>
      <c r="B74" s="8">
        <v>154.92857142857142</v>
      </c>
      <c r="C74" s="8">
        <v>236.1</v>
      </c>
      <c r="D74" s="8">
        <v>305.6</v>
      </c>
    </row>
    <row r="75" spans="1:4" ht="12.75">
      <c r="A75" s="2">
        <v>39264</v>
      </c>
      <c r="B75" s="8">
        <v>169.52380952380952</v>
      </c>
      <c r="C75" s="8">
        <v>230.7</v>
      </c>
      <c r="D75" s="8">
        <v>296.46</v>
      </c>
    </row>
    <row r="76" spans="1:4" ht="12.75">
      <c r="A76" s="2">
        <v>39295</v>
      </c>
      <c r="B76" s="8">
        <v>165.38095238095235</v>
      </c>
      <c r="C76" s="8">
        <v>215.2</v>
      </c>
      <c r="D76" s="8">
        <v>278.575</v>
      </c>
    </row>
    <row r="77" spans="1:4" ht="12.75">
      <c r="A77" s="2">
        <v>39326</v>
      </c>
      <c r="B77" s="8">
        <v>174.92857142857142</v>
      </c>
      <c r="C77" s="8">
        <v>219.5</v>
      </c>
      <c r="D77" s="8">
        <v>280.325</v>
      </c>
    </row>
    <row r="78" spans="1:4" ht="12.75">
      <c r="A78" s="2">
        <v>39356</v>
      </c>
      <c r="B78" s="8">
        <v>190.1190476190476</v>
      </c>
      <c r="C78" s="8">
        <v>221.8</v>
      </c>
      <c r="D78" s="8">
        <v>280.3</v>
      </c>
    </row>
    <row r="79" spans="1:4" ht="12.75">
      <c r="A79" s="2">
        <v>39387</v>
      </c>
      <c r="B79" s="8">
        <v>206.52380952380952</v>
      </c>
      <c r="C79" s="8">
        <v>245.8</v>
      </c>
      <c r="D79" s="8">
        <v>308</v>
      </c>
    </row>
    <row r="80" spans="1:4" ht="12.75">
      <c r="A80" s="2">
        <v>39417</v>
      </c>
      <c r="B80" s="8">
        <v>203.11904761904762</v>
      </c>
      <c r="C80" s="8">
        <v>235.8</v>
      </c>
      <c r="D80" s="8">
        <v>301.84</v>
      </c>
    </row>
    <row r="81" spans="1:4" ht="12.75">
      <c r="A81" s="2">
        <v>39448</v>
      </c>
      <c r="B81" s="8">
        <v>205.9047619047619</v>
      </c>
      <c r="C81" s="8">
        <v>239.5</v>
      </c>
      <c r="D81" s="8">
        <v>304.275</v>
      </c>
    </row>
    <row r="82" spans="1:4" ht="12.75">
      <c r="A82" s="2">
        <v>39479</v>
      </c>
      <c r="B82" s="8">
        <v>212.07142857142858</v>
      </c>
      <c r="C82" s="8">
        <v>243.6</v>
      </c>
      <c r="D82" s="8">
        <v>302.75</v>
      </c>
    </row>
    <row r="83" spans="1:4" ht="12.75">
      <c r="A83" s="2">
        <v>39508</v>
      </c>
      <c r="B83" s="8">
        <v>233.1904761904762</v>
      </c>
      <c r="C83" s="8">
        <v>264</v>
      </c>
      <c r="D83" s="8">
        <v>324.4</v>
      </c>
    </row>
    <row r="84" spans="1:4" ht="12.75">
      <c r="A84" s="2">
        <v>39539</v>
      </c>
      <c r="B84" s="8">
        <v>252.92857142857142</v>
      </c>
      <c r="C84" s="8">
        <v>285.8</v>
      </c>
      <c r="D84" s="8">
        <v>345.8</v>
      </c>
    </row>
    <row r="85" spans="1:4" ht="12.75">
      <c r="A85" s="2">
        <v>39569</v>
      </c>
      <c r="B85" s="8">
        <v>280.7857142857143</v>
      </c>
      <c r="C85" s="8">
        <v>317.2</v>
      </c>
      <c r="D85" s="8">
        <v>376.575</v>
      </c>
    </row>
    <row r="86" spans="1:4" ht="12.75">
      <c r="A86" s="2">
        <v>39600</v>
      </c>
      <c r="B86" s="8">
        <v>303.14285714285717</v>
      </c>
      <c r="C86" s="8">
        <v>341.5</v>
      </c>
      <c r="D86" s="8">
        <v>405.42</v>
      </c>
    </row>
    <row r="87" spans="1:7" ht="12.75">
      <c r="A87" s="2">
        <v>39630</v>
      </c>
      <c r="B87" s="8">
        <v>302.3809523809524</v>
      </c>
      <c r="C87" s="8">
        <v>327.7539</v>
      </c>
      <c r="D87" s="8">
        <v>406.15</v>
      </c>
      <c r="F87" s="12"/>
      <c r="G87" s="12"/>
    </row>
    <row r="88" spans="1:4" ht="12.75">
      <c r="A88" s="2">
        <v>39661</v>
      </c>
      <c r="B88" s="8">
        <v>263.0952380952381</v>
      </c>
      <c r="C88" s="8">
        <v>302.7237</v>
      </c>
      <c r="D88" s="8">
        <v>377.85</v>
      </c>
    </row>
    <row r="89" spans="1:4" ht="12.75">
      <c r="A89" s="2">
        <v>39692</v>
      </c>
      <c r="B89" s="8">
        <v>258.3333333333333</v>
      </c>
      <c r="C89" s="8">
        <v>303.9794</v>
      </c>
      <c r="D89" s="8">
        <v>369.6223</v>
      </c>
    </row>
    <row r="90" spans="1:4" ht="12.75">
      <c r="A90" s="2">
        <v>39722</v>
      </c>
      <c r="B90" s="8">
        <v>263.0952380952381</v>
      </c>
      <c r="C90" s="8">
        <v>303.3388</v>
      </c>
      <c r="D90" s="8">
        <v>366.0179</v>
      </c>
    </row>
    <row r="91" spans="1:4" ht="12.75">
      <c r="A91" s="2">
        <v>39753</v>
      </c>
      <c r="B91" s="8">
        <v>271.42857142857144</v>
      </c>
      <c r="C91" s="8">
        <v>309.3622</v>
      </c>
      <c r="D91" s="8">
        <v>370.7698</v>
      </c>
    </row>
    <row r="92" spans="1:4" ht="12.75">
      <c r="A92" s="2">
        <v>39783</v>
      </c>
      <c r="B92" s="8">
        <v>277.3809523809524</v>
      </c>
      <c r="C92" s="8">
        <v>311.9863</v>
      </c>
      <c r="D92" s="8">
        <v>373.9054</v>
      </c>
    </row>
    <row r="93" spans="1:4" ht="12.75">
      <c r="A93" s="2">
        <v>39814</v>
      </c>
      <c r="B93" s="8">
        <v>282.14285714285717</v>
      </c>
      <c r="C93" s="8">
        <v>318.7199</v>
      </c>
      <c r="D93" s="8">
        <v>379.2447</v>
      </c>
    </row>
    <row r="94" spans="1:4" ht="12.75">
      <c r="A94" s="2">
        <v>39845</v>
      </c>
      <c r="B94" s="8">
        <v>286.9047619047619</v>
      </c>
      <c r="C94" s="8">
        <v>320.5622</v>
      </c>
      <c r="D94" s="8">
        <v>381.0692</v>
      </c>
    </row>
    <row r="95" spans="1:4" ht="12.75">
      <c r="A95" s="2">
        <v>39873</v>
      </c>
      <c r="B95" s="8">
        <v>291.6666666666667</v>
      </c>
      <c r="C95" s="8">
        <v>329.6892</v>
      </c>
      <c r="D95" s="8">
        <v>389.8142</v>
      </c>
    </row>
    <row r="96" spans="1:4" ht="12.75">
      <c r="A96" s="2">
        <v>39904</v>
      </c>
      <c r="B96" s="8">
        <v>294.04761904761904</v>
      </c>
      <c r="C96" s="8">
        <v>333.7927</v>
      </c>
      <c r="D96" s="8">
        <v>395.5031</v>
      </c>
    </row>
    <row r="97" spans="1:4" ht="12.75">
      <c r="A97" s="2">
        <v>39934</v>
      </c>
      <c r="B97" s="8">
        <v>294.04761904761904</v>
      </c>
      <c r="C97" s="8">
        <v>334.3833</v>
      </c>
      <c r="D97" s="8">
        <v>397.4824</v>
      </c>
    </row>
    <row r="98" spans="1:4" ht="12.75">
      <c r="A98" s="2">
        <v>39965</v>
      </c>
      <c r="B98" s="8">
        <v>294.04761904761904</v>
      </c>
      <c r="C98" s="8">
        <v>334.4796</v>
      </c>
      <c r="D98" s="8">
        <v>397.9795</v>
      </c>
    </row>
    <row r="99" spans="1:4" ht="12.75">
      <c r="A99" s="2">
        <v>39995</v>
      </c>
      <c r="B99" s="8">
        <v>291.6666666666667</v>
      </c>
      <c r="C99" s="8">
        <v>330.8057</v>
      </c>
      <c r="D99" s="8">
        <v>393.9421</v>
      </c>
    </row>
    <row r="100" spans="1:4" ht="12.75">
      <c r="A100" s="2">
        <v>40026</v>
      </c>
      <c r="B100" s="8">
        <v>289.2857142857143</v>
      </c>
      <c r="C100" s="8">
        <v>328.7295</v>
      </c>
      <c r="D100" s="8">
        <v>391.4318</v>
      </c>
    </row>
    <row r="101" spans="1:4" ht="12.75">
      <c r="A101" s="2">
        <v>40057</v>
      </c>
      <c r="B101" s="8">
        <v>286.9047619047619</v>
      </c>
      <c r="C101" s="8">
        <v>324.5938</v>
      </c>
      <c r="D101" s="8">
        <v>387.7335</v>
      </c>
    </row>
    <row r="102" spans="1:4" ht="12.75">
      <c r="A102" s="2">
        <v>40087</v>
      </c>
      <c r="B102" s="8">
        <v>284.5238095238095</v>
      </c>
      <c r="C102" s="8">
        <v>318.2799</v>
      </c>
      <c r="D102" s="8">
        <v>381.5216</v>
      </c>
    </row>
    <row r="103" spans="1:4" ht="12.75">
      <c r="A103" s="2">
        <v>40118</v>
      </c>
      <c r="B103" s="8">
        <v>282.14285714285717</v>
      </c>
      <c r="C103" s="8">
        <v>315.0246</v>
      </c>
      <c r="D103" s="8">
        <v>378.3511</v>
      </c>
    </row>
    <row r="104" spans="1:4" ht="12.75">
      <c r="A104" s="2">
        <v>40148</v>
      </c>
      <c r="B104" s="8">
        <v>279.76190476190476</v>
      </c>
      <c r="C104" s="8">
        <v>310.9616</v>
      </c>
      <c r="D104" s="8">
        <v>374.8212</v>
      </c>
    </row>
    <row r="106" spans="1:2" ht="12.75">
      <c r="A106" s="7" t="s">
        <v>2</v>
      </c>
      <c r="B106" s="7" t="s">
        <v>0</v>
      </c>
    </row>
    <row r="107" spans="1:2" ht="12.75">
      <c r="A107" s="2">
        <v>39675</v>
      </c>
      <c r="B107">
        <v>0</v>
      </c>
    </row>
    <row r="108" spans="1:2" ht="12.75">
      <c r="A108" s="2">
        <v>39675</v>
      </c>
      <c r="B108">
        <v>1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H10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4" width="9.140625" style="8" customWidth="1"/>
  </cols>
  <sheetData>
    <row r="1" ht="12.75"/>
    <row r="2" spans="1:7" ht="15.75">
      <c r="A2" s="5" t="s">
        <v>234</v>
      </c>
      <c r="G2" s="1"/>
    </row>
    <row r="3" ht="12.75">
      <c r="A3" s="42" t="s">
        <v>181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9" t="s">
        <v>6</v>
      </c>
      <c r="C31" s="9" t="s">
        <v>6</v>
      </c>
      <c r="D31" s="9" t="s">
        <v>226</v>
      </c>
    </row>
    <row r="32" spans="1:4" ht="12.75">
      <c r="A32" s="6" t="s">
        <v>2</v>
      </c>
      <c r="B32" s="10" t="s">
        <v>52</v>
      </c>
      <c r="C32" s="10" t="s">
        <v>53</v>
      </c>
      <c r="D32" s="10" t="s">
        <v>227</v>
      </c>
    </row>
    <row r="33" spans="1:8" ht="12.75">
      <c r="A33" s="2">
        <v>37987</v>
      </c>
      <c r="B33" s="8">
        <v>155</v>
      </c>
      <c r="C33" s="8">
        <v>149.23989330125625</v>
      </c>
      <c r="D33" s="8">
        <v>73.64285714285714</v>
      </c>
      <c r="G33" s="11"/>
      <c r="H33" s="2"/>
    </row>
    <row r="34" spans="1:4" ht="12.75">
      <c r="A34" s="2">
        <v>38018</v>
      </c>
      <c r="B34" s="8">
        <v>158.2</v>
      </c>
      <c r="C34" s="8">
        <v>151.42876155005655</v>
      </c>
      <c r="D34" s="8">
        <v>75.52380952380952</v>
      </c>
    </row>
    <row r="35" spans="1:4" ht="12.75">
      <c r="A35" s="2">
        <v>38047</v>
      </c>
      <c r="B35" s="8">
        <v>162.9</v>
      </c>
      <c r="C35" s="8">
        <v>149.28611143611894</v>
      </c>
      <c r="D35" s="8">
        <v>78.80952380952381</v>
      </c>
    </row>
    <row r="36" spans="1:4" ht="12.75">
      <c r="A36" s="2">
        <v>38078</v>
      </c>
      <c r="B36" s="8">
        <v>169.2</v>
      </c>
      <c r="C36" s="8">
        <v>149.05625813825085</v>
      </c>
      <c r="D36" s="8">
        <v>79.69047619047619</v>
      </c>
    </row>
    <row r="37" spans="1:4" ht="12.75">
      <c r="A37" s="2">
        <v>38108</v>
      </c>
      <c r="B37" s="8">
        <v>174.6</v>
      </c>
      <c r="C37" s="8">
        <v>150.06287157690076</v>
      </c>
      <c r="D37" s="8">
        <v>86.47619047619048</v>
      </c>
    </row>
    <row r="38" spans="1:4" ht="12.75">
      <c r="A38" s="2">
        <v>38139</v>
      </c>
      <c r="B38" s="8">
        <v>171.1</v>
      </c>
      <c r="C38" s="8">
        <v>148.32607721378872</v>
      </c>
      <c r="D38" s="8">
        <v>82.35714285714286</v>
      </c>
    </row>
    <row r="39" spans="1:4" ht="12.75">
      <c r="A39" s="2">
        <v>38169</v>
      </c>
      <c r="B39" s="8">
        <v>173.85</v>
      </c>
      <c r="C39" s="8">
        <v>150.79290233718368</v>
      </c>
      <c r="D39" s="8">
        <v>87.33333333333333</v>
      </c>
    </row>
    <row r="40" spans="1:4" ht="12.75">
      <c r="A40" s="2">
        <v>38200</v>
      </c>
      <c r="B40" s="8">
        <v>183.2</v>
      </c>
      <c r="C40" s="8">
        <v>157.9179783975301</v>
      </c>
      <c r="D40" s="8">
        <v>95.95238095238093</v>
      </c>
    </row>
    <row r="41" spans="1:4" ht="12.75">
      <c r="A41" s="2">
        <v>38231</v>
      </c>
      <c r="B41" s="8">
        <v>191.2</v>
      </c>
      <c r="C41" s="8">
        <v>168.04520368222305</v>
      </c>
      <c r="D41" s="8">
        <v>98.45238095238095</v>
      </c>
    </row>
    <row r="42" spans="1:4" ht="12.75">
      <c r="A42" s="2">
        <v>38261</v>
      </c>
      <c r="B42" s="8">
        <v>213.4</v>
      </c>
      <c r="C42" s="8">
        <v>189.6561515306593</v>
      </c>
      <c r="D42" s="8">
        <v>109.83333333333333</v>
      </c>
    </row>
    <row r="43" spans="1:4" ht="12.75">
      <c r="A43" s="2">
        <v>38292</v>
      </c>
      <c r="B43" s="8">
        <v>214.7</v>
      </c>
      <c r="C43" s="8">
        <v>190.9390467234214</v>
      </c>
      <c r="D43" s="8">
        <v>99.45238095238095</v>
      </c>
    </row>
    <row r="44" spans="1:4" ht="12.75">
      <c r="A44" s="2">
        <v>38322</v>
      </c>
      <c r="B44" s="8">
        <v>200.9</v>
      </c>
      <c r="C44" s="8">
        <v>187.2099744128248</v>
      </c>
      <c r="D44" s="8">
        <v>87.14285714285714</v>
      </c>
    </row>
    <row r="45" spans="1:4" ht="12.75">
      <c r="A45" s="2">
        <v>38353</v>
      </c>
      <c r="B45" s="8">
        <v>195.9</v>
      </c>
      <c r="C45" s="8">
        <v>189.90008299911366</v>
      </c>
      <c r="D45" s="8">
        <v>92.88095238095238</v>
      </c>
    </row>
    <row r="46" spans="1:4" ht="12.75">
      <c r="A46" s="2">
        <v>38384</v>
      </c>
      <c r="B46" s="8">
        <v>202.7</v>
      </c>
      <c r="C46" s="8">
        <v>193.82063959110397</v>
      </c>
      <c r="D46" s="8">
        <v>97.73809523809524</v>
      </c>
    </row>
    <row r="47" spans="1:4" ht="12.75">
      <c r="A47" s="2">
        <v>38412</v>
      </c>
      <c r="B47" s="8">
        <v>221.4</v>
      </c>
      <c r="C47" s="8">
        <v>203.6009488553539</v>
      </c>
      <c r="D47" s="8">
        <v>111.38095238095238</v>
      </c>
    </row>
    <row r="48" spans="1:4" ht="12.75">
      <c r="A48" s="2">
        <v>38443</v>
      </c>
      <c r="B48" s="8">
        <v>229.2</v>
      </c>
      <c r="C48" s="8">
        <v>206.4253193616325</v>
      </c>
      <c r="D48" s="8">
        <v>111.21428571428571</v>
      </c>
    </row>
    <row r="49" spans="1:4" ht="12.75">
      <c r="A49" s="2">
        <v>38473</v>
      </c>
      <c r="B49" s="8">
        <v>219.9</v>
      </c>
      <c r="C49" s="8">
        <v>201.20378391301838</v>
      </c>
      <c r="D49" s="8">
        <v>106.76190476190476</v>
      </c>
    </row>
    <row r="50" spans="1:4" ht="12.75">
      <c r="A50" s="2">
        <v>38504</v>
      </c>
      <c r="B50" s="8">
        <v>229</v>
      </c>
      <c r="C50" s="8">
        <v>208.7933213297995</v>
      </c>
      <c r="D50" s="8">
        <v>119.76190476190476</v>
      </c>
    </row>
    <row r="51" spans="1:4" ht="12.75">
      <c r="A51" s="2">
        <v>38534</v>
      </c>
      <c r="B51" s="8">
        <v>237.3</v>
      </c>
      <c r="C51" s="8">
        <v>214.78898247334664</v>
      </c>
      <c r="D51" s="8">
        <v>128.16666666666666</v>
      </c>
    </row>
    <row r="52" spans="1:4" ht="12.75">
      <c r="A52" s="2">
        <v>38565</v>
      </c>
      <c r="B52" s="8">
        <v>250</v>
      </c>
      <c r="C52" s="8">
        <v>229.39031003698256</v>
      </c>
      <c r="D52" s="8">
        <v>141.1904761904762</v>
      </c>
    </row>
    <row r="53" spans="1:4" ht="12.75">
      <c r="A53" s="2">
        <v>38596</v>
      </c>
      <c r="B53" s="8">
        <v>281.9</v>
      </c>
      <c r="C53" s="8">
        <v>254.0809749697307</v>
      </c>
      <c r="D53" s="8">
        <v>143.28571428571428</v>
      </c>
    </row>
    <row r="54" spans="1:4" ht="12.75">
      <c r="A54" s="2">
        <v>38626</v>
      </c>
      <c r="B54" s="8">
        <v>309.5</v>
      </c>
      <c r="C54" s="8">
        <v>255.91108141818165</v>
      </c>
      <c r="D54" s="8">
        <v>136.14285714285714</v>
      </c>
    </row>
    <row r="55" spans="1:4" ht="12.75">
      <c r="A55" s="2">
        <v>38657</v>
      </c>
      <c r="B55" s="8">
        <v>257.3</v>
      </c>
      <c r="C55" s="8">
        <v>243.58265978382826</v>
      </c>
      <c r="D55" s="8">
        <v>124.11904761904762</v>
      </c>
    </row>
    <row r="56" spans="1:4" ht="12.75">
      <c r="A56" s="2">
        <v>38687</v>
      </c>
      <c r="B56" s="8">
        <v>244.3</v>
      </c>
      <c r="C56" s="8">
        <v>242.6478633601769</v>
      </c>
      <c r="D56" s="8">
        <v>125.02380952380952</v>
      </c>
    </row>
    <row r="57" spans="1:4" ht="12.75">
      <c r="A57" s="2">
        <v>38718</v>
      </c>
      <c r="B57" s="8">
        <v>246.7</v>
      </c>
      <c r="C57" s="8">
        <v>245.0846211564891</v>
      </c>
      <c r="D57" s="8">
        <v>136.5</v>
      </c>
    </row>
    <row r="58" spans="1:4" ht="12.75">
      <c r="A58" s="2">
        <v>38749</v>
      </c>
      <c r="B58" s="8">
        <v>247.5</v>
      </c>
      <c r="C58" s="8">
        <v>242.76560834715906</v>
      </c>
      <c r="D58" s="8">
        <v>130.52380952380952</v>
      </c>
    </row>
    <row r="59" spans="1:4" ht="12.75">
      <c r="A59" s="2">
        <v>38777</v>
      </c>
      <c r="B59" s="8">
        <v>255.85</v>
      </c>
      <c r="C59" s="8">
        <v>247.0411205484802</v>
      </c>
      <c r="D59" s="8">
        <v>134.23809523809524</v>
      </c>
    </row>
    <row r="60" spans="1:4" ht="12.75">
      <c r="A60" s="2">
        <v>38808</v>
      </c>
      <c r="B60" s="8">
        <v>272.8</v>
      </c>
      <c r="C60" s="8">
        <v>254.69237414738217</v>
      </c>
      <c r="D60" s="8">
        <v>149.95238095238096</v>
      </c>
    </row>
    <row r="61" spans="1:4" ht="12.75">
      <c r="A61" s="2">
        <v>38838</v>
      </c>
      <c r="B61" s="8">
        <v>289.7</v>
      </c>
      <c r="C61" s="8">
        <v>258.82493539653683</v>
      </c>
      <c r="D61" s="8">
        <v>155.57142857142858</v>
      </c>
    </row>
    <row r="62" spans="1:4" ht="12.75">
      <c r="A62" s="2">
        <v>38869</v>
      </c>
      <c r="B62" s="8">
        <v>289.8</v>
      </c>
      <c r="C62" s="8">
        <v>257.60808216451073</v>
      </c>
      <c r="D62" s="8">
        <v>155.07142857142858</v>
      </c>
    </row>
    <row r="63" spans="1:4" ht="12.75">
      <c r="A63" s="2">
        <v>38899</v>
      </c>
      <c r="B63" s="8">
        <v>293.4</v>
      </c>
      <c r="C63" s="8">
        <v>257.67039420083637</v>
      </c>
      <c r="D63" s="8">
        <v>163.95238095238096</v>
      </c>
    </row>
    <row r="64" spans="1:4" ht="12.75">
      <c r="A64" s="2">
        <v>38930</v>
      </c>
      <c r="B64" s="8">
        <v>304.5</v>
      </c>
      <c r="C64" s="8">
        <v>261.63051417348464</v>
      </c>
      <c r="D64" s="8">
        <v>161.35714285714286</v>
      </c>
    </row>
    <row r="65" spans="1:4" ht="12.75">
      <c r="A65" s="2">
        <v>38961</v>
      </c>
      <c r="B65" s="8">
        <v>278.3</v>
      </c>
      <c r="C65" s="8">
        <v>250.57801212561935</v>
      </c>
      <c r="D65" s="8">
        <v>140.28571428571428</v>
      </c>
    </row>
    <row r="66" spans="1:4" ht="12.75">
      <c r="A66" s="2">
        <v>38991</v>
      </c>
      <c r="B66" s="8">
        <v>251.9</v>
      </c>
      <c r="C66" s="8">
        <v>242.1052098223987</v>
      </c>
      <c r="D66" s="8">
        <v>128.66666666666666</v>
      </c>
    </row>
    <row r="67" spans="1:4" ht="12.75">
      <c r="A67" s="2">
        <v>39022</v>
      </c>
      <c r="B67" s="8">
        <v>254.45</v>
      </c>
      <c r="C67" s="8">
        <v>245.98570531911645</v>
      </c>
      <c r="D67" s="8">
        <v>127.64285714285714</v>
      </c>
    </row>
    <row r="68" spans="1:4" ht="12.75">
      <c r="A68" s="2">
        <v>39052</v>
      </c>
      <c r="B68" s="8">
        <v>261</v>
      </c>
      <c r="C68" s="8">
        <v>249.78479177416568</v>
      </c>
      <c r="D68" s="8">
        <v>133.28571428571428</v>
      </c>
    </row>
    <row r="69" spans="1:4" ht="12.75">
      <c r="A69" s="2">
        <v>39083</v>
      </c>
      <c r="B69" s="8">
        <v>248.5</v>
      </c>
      <c r="C69" s="8">
        <v>242.77173464420264</v>
      </c>
      <c r="D69" s="8">
        <v>120.80952380952381</v>
      </c>
    </row>
    <row r="70" spans="1:4" ht="12.75">
      <c r="A70" s="2">
        <v>39114</v>
      </c>
      <c r="B70" s="8">
        <v>248.8</v>
      </c>
      <c r="C70" s="8">
        <v>251.26665723702405</v>
      </c>
      <c r="D70" s="8">
        <v>129.57142857142858</v>
      </c>
    </row>
    <row r="71" spans="1:4" ht="12.75">
      <c r="A71" s="2">
        <v>39142</v>
      </c>
      <c r="B71" s="8">
        <v>266.7</v>
      </c>
      <c r="C71" s="8">
        <v>257.2416898979778</v>
      </c>
      <c r="D71" s="8">
        <v>135.23809523809524</v>
      </c>
    </row>
    <row r="72" spans="1:4" ht="12.75">
      <c r="A72" s="2">
        <v>39173</v>
      </c>
      <c r="B72" s="8">
        <v>283.4</v>
      </c>
      <c r="C72" s="8">
        <v>260.30790239058547</v>
      </c>
      <c r="D72" s="8">
        <v>144.4047619047619</v>
      </c>
    </row>
    <row r="73" spans="1:4" ht="12.75">
      <c r="A73" s="2">
        <v>39203</v>
      </c>
      <c r="B73" s="8">
        <v>279.6</v>
      </c>
      <c r="C73" s="8">
        <v>260.4379748940779</v>
      </c>
      <c r="D73" s="8">
        <v>146.76190476190476</v>
      </c>
    </row>
    <row r="74" spans="1:4" ht="12.75">
      <c r="A74" s="2">
        <v>39234</v>
      </c>
      <c r="B74" s="8">
        <v>280.8</v>
      </c>
      <c r="C74" s="8">
        <v>261.7353352015149</v>
      </c>
      <c r="D74" s="8">
        <v>154.92857142857142</v>
      </c>
    </row>
    <row r="75" spans="1:4" ht="12.75">
      <c r="A75" s="2">
        <v>39264</v>
      </c>
      <c r="B75" s="8">
        <v>286.8</v>
      </c>
      <c r="C75" s="8">
        <v>267.80022018601034</v>
      </c>
      <c r="D75" s="8">
        <v>169.52380952380952</v>
      </c>
    </row>
    <row r="76" spans="1:4" ht="12.75">
      <c r="A76" s="2">
        <v>39295</v>
      </c>
      <c r="B76" s="8">
        <v>286.9</v>
      </c>
      <c r="C76" s="8">
        <v>262.5143134488822</v>
      </c>
      <c r="D76" s="8">
        <v>165.38095238095235</v>
      </c>
    </row>
    <row r="77" spans="1:4" ht="12.75">
      <c r="A77" s="2">
        <v>39326</v>
      </c>
      <c r="B77" s="8">
        <v>295.3</v>
      </c>
      <c r="C77" s="8">
        <v>273.342470567673</v>
      </c>
      <c r="D77" s="8">
        <v>174.92857142857142</v>
      </c>
    </row>
    <row r="78" spans="1:4" ht="12.75">
      <c r="A78" s="2">
        <v>39356</v>
      </c>
      <c r="B78" s="8">
        <v>307.5</v>
      </c>
      <c r="C78" s="8">
        <v>288.8167894612042</v>
      </c>
      <c r="D78" s="8">
        <v>190.1190476190476</v>
      </c>
    </row>
    <row r="79" spans="1:4" ht="12.75">
      <c r="A79" s="2">
        <v>39387</v>
      </c>
      <c r="B79" s="8">
        <v>339.55</v>
      </c>
      <c r="C79" s="8">
        <v>318.5912063190322</v>
      </c>
      <c r="D79" s="8">
        <v>206.52380952380952</v>
      </c>
    </row>
    <row r="80" spans="1:4" ht="12.75">
      <c r="A80" s="2">
        <v>39417</v>
      </c>
      <c r="B80" s="8">
        <v>334.1</v>
      </c>
      <c r="C80" s="8">
        <v>325.310617733947</v>
      </c>
      <c r="D80" s="8">
        <v>203.11904761904762</v>
      </c>
    </row>
    <row r="81" spans="1:4" ht="12.75">
      <c r="A81" s="2">
        <v>39448</v>
      </c>
      <c r="B81" s="8">
        <v>330.775</v>
      </c>
      <c r="C81" s="8">
        <v>329.43890512970677</v>
      </c>
      <c r="D81" s="8">
        <v>205.9047619047619</v>
      </c>
    </row>
    <row r="82" spans="1:4" ht="12.75">
      <c r="A82" s="2">
        <v>39479</v>
      </c>
      <c r="B82" s="8">
        <v>337.7</v>
      </c>
      <c r="C82" s="8">
        <v>333.5605050851689</v>
      </c>
      <c r="D82" s="8">
        <v>212.07142857142858</v>
      </c>
    </row>
    <row r="83" spans="1:4" ht="12.75">
      <c r="A83" s="2">
        <v>39508</v>
      </c>
      <c r="B83" s="8">
        <v>388.1</v>
      </c>
      <c r="C83" s="8">
        <v>364.28903630132373</v>
      </c>
      <c r="D83" s="8">
        <v>233.1904761904762</v>
      </c>
    </row>
    <row r="84" spans="1:4" ht="12.75">
      <c r="A84" s="2">
        <v>39539</v>
      </c>
      <c r="B84" s="8">
        <v>408.4</v>
      </c>
      <c r="C84" s="8">
        <v>379.6765928695424</v>
      </c>
      <c r="D84" s="8">
        <v>252.92857142857142</v>
      </c>
    </row>
    <row r="85" spans="1:4" ht="12.75">
      <c r="A85" s="2">
        <v>39569</v>
      </c>
      <c r="B85" s="8">
        <v>442.5</v>
      </c>
      <c r="C85" s="8">
        <v>410.5271624240384</v>
      </c>
      <c r="D85" s="8">
        <v>280.7857142857143</v>
      </c>
    </row>
    <row r="86" spans="1:4" ht="12.75">
      <c r="A86" s="2">
        <v>39600</v>
      </c>
      <c r="B86" s="8">
        <v>467.68</v>
      </c>
      <c r="C86" s="8">
        <v>441.8449632815457</v>
      </c>
      <c r="D86" s="8">
        <v>303.14285714285717</v>
      </c>
    </row>
    <row r="87" spans="1:8" ht="12.75">
      <c r="A87" s="2">
        <v>39630</v>
      </c>
      <c r="B87" s="8">
        <v>470.3</v>
      </c>
      <c r="C87" s="8">
        <v>439.5688</v>
      </c>
      <c r="D87" s="8">
        <v>302.3809523809524</v>
      </c>
      <c r="G87" s="12"/>
      <c r="H87" s="12"/>
    </row>
    <row r="88" spans="1:4" ht="12.75">
      <c r="A88" s="2">
        <v>39661</v>
      </c>
      <c r="B88" s="8">
        <v>430.175</v>
      </c>
      <c r="C88" s="8">
        <v>401.043</v>
      </c>
      <c r="D88" s="8">
        <v>263.0952380952381</v>
      </c>
    </row>
    <row r="89" spans="1:4" ht="12.75">
      <c r="A89" s="2">
        <v>39692</v>
      </c>
      <c r="B89" s="8">
        <v>411.2975</v>
      </c>
      <c r="C89" s="8">
        <v>399.6639</v>
      </c>
      <c r="D89" s="8">
        <v>258.3333333333333</v>
      </c>
    </row>
    <row r="90" spans="1:4" ht="12.75">
      <c r="A90" s="2">
        <v>39722</v>
      </c>
      <c r="B90" s="8">
        <v>408.4662</v>
      </c>
      <c r="C90" s="8">
        <v>401.0715</v>
      </c>
      <c r="D90" s="8">
        <v>263.0952380952381</v>
      </c>
    </row>
    <row r="91" spans="1:4" ht="12.75">
      <c r="A91" s="2">
        <v>39753</v>
      </c>
      <c r="B91" s="8">
        <v>412.3249</v>
      </c>
      <c r="C91" s="8">
        <v>406.3369</v>
      </c>
      <c r="D91" s="8">
        <v>271.42857142857144</v>
      </c>
    </row>
    <row r="92" spans="1:4" ht="12.75">
      <c r="A92" s="2">
        <v>39783</v>
      </c>
      <c r="B92" s="8">
        <v>413.4341</v>
      </c>
      <c r="C92" s="8">
        <v>409.8347</v>
      </c>
      <c r="D92" s="8">
        <v>277.3809523809524</v>
      </c>
    </row>
    <row r="93" spans="1:4" ht="12.75">
      <c r="A93" s="2">
        <v>39814</v>
      </c>
      <c r="B93" s="8">
        <v>414.3357</v>
      </c>
      <c r="C93" s="8">
        <v>414.4294</v>
      </c>
      <c r="D93" s="8">
        <v>282.14285714285717</v>
      </c>
    </row>
    <row r="94" spans="1:4" ht="12.75">
      <c r="A94" s="2">
        <v>39845</v>
      </c>
      <c r="B94" s="8">
        <v>420.6032</v>
      </c>
      <c r="C94" s="8">
        <v>418.2811</v>
      </c>
      <c r="D94" s="8">
        <v>286.9047619047619</v>
      </c>
    </row>
    <row r="95" spans="1:4" ht="12.75">
      <c r="A95" s="2">
        <v>39873</v>
      </c>
      <c r="B95" s="8">
        <v>429.6113</v>
      </c>
      <c r="C95" s="8">
        <v>419.347</v>
      </c>
      <c r="D95" s="8">
        <v>291.6666666666667</v>
      </c>
    </row>
    <row r="96" spans="1:4" ht="12.75">
      <c r="A96" s="2">
        <v>39904</v>
      </c>
      <c r="B96" s="8">
        <v>436.9744</v>
      </c>
      <c r="C96" s="8">
        <v>418.8934</v>
      </c>
      <c r="D96" s="8">
        <v>294.04761904761904</v>
      </c>
    </row>
    <row r="97" spans="1:4" ht="12.75">
      <c r="A97" s="2">
        <v>39934</v>
      </c>
      <c r="B97" s="8">
        <v>439.2517</v>
      </c>
      <c r="C97" s="8">
        <v>417.3598</v>
      </c>
      <c r="D97" s="8">
        <v>294.04761904761904</v>
      </c>
    </row>
    <row r="98" spans="1:4" ht="12.75">
      <c r="A98" s="2">
        <v>39965</v>
      </c>
      <c r="B98" s="8">
        <v>436.3164</v>
      </c>
      <c r="C98" s="8">
        <v>412.8165</v>
      </c>
      <c r="D98" s="8">
        <v>294.04761904761904</v>
      </c>
    </row>
    <row r="99" spans="1:4" ht="12.75">
      <c r="A99" s="2">
        <v>39995</v>
      </c>
      <c r="B99" s="8">
        <v>430.2606</v>
      </c>
      <c r="C99" s="8">
        <v>405.4761</v>
      </c>
      <c r="D99" s="8">
        <v>291.6666666666667</v>
      </c>
    </row>
    <row r="100" spans="1:4" ht="12.75">
      <c r="A100" s="2">
        <v>40026</v>
      </c>
      <c r="B100" s="8">
        <v>428.2284</v>
      </c>
      <c r="C100" s="8">
        <v>401.7364</v>
      </c>
      <c r="D100" s="8">
        <v>289.2857142857143</v>
      </c>
    </row>
    <row r="101" spans="1:4" ht="12.75">
      <c r="A101" s="2">
        <v>40057</v>
      </c>
      <c r="B101" s="8">
        <v>425.4054</v>
      </c>
      <c r="C101" s="8">
        <v>403.5797</v>
      </c>
      <c r="D101" s="8">
        <v>286.9047619047619</v>
      </c>
    </row>
    <row r="102" spans="1:4" ht="12.75">
      <c r="A102" s="2">
        <v>40087</v>
      </c>
      <c r="B102" s="8">
        <v>420.5266</v>
      </c>
      <c r="C102" s="8">
        <v>401.8374</v>
      </c>
      <c r="D102" s="8">
        <v>284.5238095238095</v>
      </c>
    </row>
    <row r="103" spans="1:4" ht="12.75">
      <c r="A103" s="2">
        <v>40118</v>
      </c>
      <c r="B103" s="8">
        <v>417.0704</v>
      </c>
      <c r="C103" s="8">
        <v>405.1795</v>
      </c>
      <c r="D103" s="8">
        <v>282.14285714285717</v>
      </c>
    </row>
    <row r="104" spans="1:4" ht="12.75">
      <c r="A104" s="2">
        <v>40148</v>
      </c>
      <c r="B104" s="8">
        <v>411.6661</v>
      </c>
      <c r="C104" s="8">
        <v>405.3925</v>
      </c>
      <c r="D104" s="8">
        <v>279.76190476190476</v>
      </c>
    </row>
    <row r="106" spans="1:2" ht="12.75">
      <c r="A106" s="7" t="s">
        <v>2</v>
      </c>
      <c r="B106" s="7" t="s">
        <v>0</v>
      </c>
    </row>
    <row r="107" spans="1:2" ht="12.75">
      <c r="A107" s="2">
        <v>39675</v>
      </c>
      <c r="B107">
        <v>0</v>
      </c>
    </row>
    <row r="108" spans="1:2" ht="12.75">
      <c r="A108" s="2">
        <v>39675</v>
      </c>
      <c r="B108">
        <v>1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D108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234</v>
      </c>
    </row>
    <row r="3" ht="12.75">
      <c r="A3" s="42" t="s">
        <v>181</v>
      </c>
    </row>
    <row r="31" spans="1:4" ht="12.75">
      <c r="A31" s="4"/>
      <c r="B31" s="4" t="s">
        <v>8</v>
      </c>
      <c r="C31" s="4" t="s">
        <v>9</v>
      </c>
      <c r="D31" s="4" t="s">
        <v>10</v>
      </c>
    </row>
    <row r="32" spans="1:4" ht="12.75">
      <c r="A32" s="6" t="s">
        <v>2</v>
      </c>
      <c r="B32" s="10" t="s">
        <v>11</v>
      </c>
      <c r="C32" s="10" t="s">
        <v>11</v>
      </c>
      <c r="D32" s="10" t="s">
        <v>11</v>
      </c>
    </row>
    <row r="33" spans="1:4" ht="12.75">
      <c r="A33" s="2">
        <v>37987</v>
      </c>
      <c r="B33" s="8">
        <v>9.71</v>
      </c>
      <c r="C33" s="8">
        <v>6.324742105263165</v>
      </c>
      <c r="D33" s="8">
        <v>5.210000038146973</v>
      </c>
    </row>
    <row r="34" spans="1:4" ht="12.75">
      <c r="A34" s="2">
        <v>38018</v>
      </c>
      <c r="B34" s="8">
        <v>9.85</v>
      </c>
      <c r="C34" s="8">
        <v>5.541942105263154</v>
      </c>
      <c r="D34" s="8">
        <v>5.019999980926514</v>
      </c>
    </row>
    <row r="35" spans="1:4" ht="12.75">
      <c r="A35" s="2">
        <v>38047</v>
      </c>
      <c r="B35" s="8">
        <v>10.03</v>
      </c>
      <c r="C35" s="8">
        <v>5.55617826086957</v>
      </c>
      <c r="D35" s="8">
        <v>5.119999885559082</v>
      </c>
    </row>
    <row r="36" spans="1:4" ht="12.75">
      <c r="A36" s="2">
        <v>38078</v>
      </c>
      <c r="B36" s="8">
        <v>10.54</v>
      </c>
      <c r="C36" s="8">
        <v>5.880809523809524</v>
      </c>
      <c r="D36" s="8">
        <v>5.03000020980835</v>
      </c>
    </row>
    <row r="37" spans="1:4" ht="12.75">
      <c r="A37" s="2">
        <v>38108</v>
      </c>
      <c r="B37" s="8">
        <v>11.63</v>
      </c>
      <c r="C37" s="8">
        <v>6.531826315789473</v>
      </c>
      <c r="D37" s="8">
        <v>5.400000095367432</v>
      </c>
    </row>
    <row r="38" spans="1:4" ht="12.75">
      <c r="A38" s="2">
        <v>38139</v>
      </c>
      <c r="B38" s="8">
        <v>13.08</v>
      </c>
      <c r="C38" s="8">
        <v>6.449761904761903</v>
      </c>
      <c r="D38" s="8">
        <v>5.820000171661377</v>
      </c>
    </row>
    <row r="39" spans="1:4" ht="12.75">
      <c r="A39" s="2">
        <v>38169</v>
      </c>
      <c r="B39" s="8">
        <v>13.54</v>
      </c>
      <c r="C39" s="8">
        <v>6.096055</v>
      </c>
      <c r="D39" s="8">
        <v>5.619999885559082</v>
      </c>
    </row>
    <row r="40" spans="1:4" ht="12.75">
      <c r="A40" s="2">
        <v>38200</v>
      </c>
      <c r="B40" s="8">
        <v>13.74</v>
      </c>
      <c r="C40" s="8">
        <v>5.568554545454549</v>
      </c>
      <c r="D40" s="8">
        <v>5.519999980926514</v>
      </c>
    </row>
    <row r="41" spans="1:4" ht="12.75">
      <c r="A41" s="2">
        <v>38231</v>
      </c>
      <c r="B41" s="8">
        <v>13.31</v>
      </c>
      <c r="C41" s="8">
        <v>5.310876190476195</v>
      </c>
      <c r="D41" s="8">
        <v>5.059999942779541</v>
      </c>
    </row>
    <row r="42" spans="1:4" ht="12.75">
      <c r="A42" s="2">
        <v>38261</v>
      </c>
      <c r="B42" s="8">
        <v>11.69</v>
      </c>
      <c r="C42" s="8">
        <v>6.579247619047622</v>
      </c>
      <c r="D42" s="8">
        <v>5.429999828338623</v>
      </c>
    </row>
    <row r="43" spans="1:4" ht="12.75">
      <c r="A43" s="2">
        <v>38292</v>
      </c>
      <c r="B43" s="8">
        <v>11.44</v>
      </c>
      <c r="C43" s="8">
        <v>6.211390476190475</v>
      </c>
      <c r="D43" s="8">
        <v>6.210000038146973</v>
      </c>
    </row>
    <row r="44" spans="1:4" ht="12.75">
      <c r="A44" s="2">
        <v>38322</v>
      </c>
      <c r="B44" s="8">
        <v>11.09</v>
      </c>
      <c r="C44" s="8">
        <v>6.814676190476195</v>
      </c>
      <c r="D44" s="8">
        <v>6.010000228881836</v>
      </c>
    </row>
    <row r="45" spans="1:4" ht="12.75">
      <c r="A45" s="2">
        <v>38353</v>
      </c>
      <c r="B45" s="8">
        <v>10.9</v>
      </c>
      <c r="C45" s="8">
        <v>6.336045</v>
      </c>
      <c r="D45" s="8">
        <v>5.800000190734863</v>
      </c>
    </row>
    <row r="46" spans="1:4" ht="12.75">
      <c r="A46" s="2">
        <v>38384</v>
      </c>
      <c r="B46" s="8">
        <v>10.87</v>
      </c>
      <c r="C46" s="8">
        <v>6.323115789473682</v>
      </c>
      <c r="D46" s="8">
        <v>5.730000019073486</v>
      </c>
    </row>
    <row r="47" spans="1:4" ht="12.75">
      <c r="A47" s="2">
        <v>38412</v>
      </c>
      <c r="B47" s="8">
        <v>10.84</v>
      </c>
      <c r="C47" s="8">
        <v>7.168331818181813</v>
      </c>
      <c r="D47" s="8">
        <v>5.949999809265137</v>
      </c>
    </row>
    <row r="48" spans="1:4" ht="12.75">
      <c r="A48" s="2">
        <v>38443</v>
      </c>
      <c r="B48" s="8">
        <v>11.88</v>
      </c>
      <c r="C48" s="8">
        <v>7.375290476190476</v>
      </c>
      <c r="D48" s="8">
        <v>6.570000171661377</v>
      </c>
    </row>
    <row r="49" spans="1:4" ht="12.75">
      <c r="A49" s="2">
        <v>38473</v>
      </c>
      <c r="B49" s="8">
        <v>12.74</v>
      </c>
      <c r="C49" s="8">
        <v>6.666061904761903</v>
      </c>
      <c r="D49" s="8">
        <v>6.25</v>
      </c>
    </row>
    <row r="50" spans="1:4" ht="12.75">
      <c r="A50" s="2">
        <v>38504</v>
      </c>
      <c r="B50" s="8">
        <v>13.79</v>
      </c>
      <c r="C50" s="8">
        <v>7.399145454545451</v>
      </c>
      <c r="D50" s="8">
        <v>6.090000152587891</v>
      </c>
    </row>
    <row r="51" spans="1:4" ht="12.75">
      <c r="A51" s="2">
        <v>38534</v>
      </c>
      <c r="B51" s="8">
        <v>14.86</v>
      </c>
      <c r="C51" s="8">
        <v>7.85684</v>
      </c>
      <c r="D51" s="8">
        <v>6.710000038146973</v>
      </c>
    </row>
    <row r="52" spans="1:4" ht="12.75">
      <c r="A52" s="2">
        <v>38565</v>
      </c>
      <c r="B52" s="8">
        <v>15.51</v>
      </c>
      <c r="C52" s="8">
        <v>9.370760869565215</v>
      </c>
      <c r="D52" s="8">
        <v>6.480000019073486</v>
      </c>
    </row>
    <row r="53" spans="1:4" ht="12.75">
      <c r="A53" s="2">
        <v>38596</v>
      </c>
      <c r="B53" s="8">
        <v>16.56</v>
      </c>
      <c r="C53" s="8">
        <v>10.661971428571459</v>
      </c>
      <c r="D53" s="8">
        <v>8.949999809265137</v>
      </c>
    </row>
    <row r="54" spans="1:4" ht="12.75">
      <c r="A54" s="2">
        <v>38626</v>
      </c>
      <c r="B54" s="8">
        <v>16.44</v>
      </c>
      <c r="C54" s="8">
        <v>13.827447058823488</v>
      </c>
      <c r="D54" s="8">
        <v>10.329999923706055</v>
      </c>
    </row>
    <row r="55" spans="1:4" ht="12.75">
      <c r="A55" s="2">
        <v>38657</v>
      </c>
      <c r="B55" s="8">
        <v>15.64</v>
      </c>
      <c r="C55" s="8">
        <v>10.632461111111134</v>
      </c>
      <c r="D55" s="8">
        <v>9.890000343322754</v>
      </c>
    </row>
    <row r="56" spans="1:4" ht="12.75">
      <c r="A56" s="2">
        <v>38687</v>
      </c>
      <c r="B56" s="8">
        <v>14.6</v>
      </c>
      <c r="C56" s="8">
        <v>13.441500000000001</v>
      </c>
      <c r="D56" s="8">
        <v>9.079999923706055</v>
      </c>
    </row>
    <row r="57" spans="1:4" ht="12.75">
      <c r="A57" s="2">
        <v>38718</v>
      </c>
      <c r="B57" s="8">
        <v>14.94</v>
      </c>
      <c r="C57" s="8">
        <v>8.916547368421055</v>
      </c>
      <c r="D57" s="8">
        <v>8.020000457763672</v>
      </c>
    </row>
    <row r="58" spans="1:4" ht="12.75">
      <c r="A58" s="2">
        <v>38749</v>
      </c>
      <c r="B58" s="8">
        <v>14</v>
      </c>
      <c r="C58" s="8">
        <v>7.761863157894737</v>
      </c>
      <c r="D58" s="8">
        <v>6.860000133514404</v>
      </c>
    </row>
    <row r="59" spans="1:4" ht="12.75">
      <c r="A59" s="2">
        <v>38777</v>
      </c>
      <c r="B59" s="8">
        <v>13.19</v>
      </c>
      <c r="C59" s="8">
        <v>7.0967</v>
      </c>
      <c r="D59" s="8">
        <v>6.440000057220459</v>
      </c>
    </row>
    <row r="60" spans="1:4" ht="12.75">
      <c r="A60" s="2">
        <v>38808</v>
      </c>
      <c r="B60" s="8">
        <v>13.29</v>
      </c>
      <c r="C60" s="8">
        <v>7.379678947368418</v>
      </c>
      <c r="D60" s="8">
        <v>6.380000114440918</v>
      </c>
    </row>
    <row r="61" spans="1:4" ht="12.75">
      <c r="A61" s="2">
        <v>38838</v>
      </c>
      <c r="B61" s="8">
        <v>14.43</v>
      </c>
      <c r="C61" s="8">
        <v>6.445347619047622</v>
      </c>
      <c r="D61" s="8">
        <v>6.239999771118164</v>
      </c>
    </row>
    <row r="62" spans="1:4" ht="12.75">
      <c r="A62" s="2">
        <v>38869</v>
      </c>
      <c r="B62" s="8">
        <v>15.09</v>
      </c>
      <c r="C62" s="8">
        <v>6.393959090909092</v>
      </c>
      <c r="D62" s="8">
        <v>5.78000020980835</v>
      </c>
    </row>
    <row r="63" spans="1:4" ht="12.75">
      <c r="A63" s="2">
        <v>38899</v>
      </c>
      <c r="B63" s="8">
        <v>15.73</v>
      </c>
      <c r="C63" s="8">
        <v>6.354015789473683</v>
      </c>
      <c r="D63" s="8">
        <v>5.920000076293945</v>
      </c>
    </row>
    <row r="64" spans="1:4" ht="12.75">
      <c r="A64" s="2">
        <v>38930</v>
      </c>
      <c r="B64" s="8">
        <v>16.19</v>
      </c>
      <c r="C64" s="8">
        <v>7.349721739130435</v>
      </c>
      <c r="D64" s="8">
        <v>6.559999942779541</v>
      </c>
    </row>
    <row r="65" spans="1:4" ht="12.75">
      <c r="A65" s="2">
        <v>38961</v>
      </c>
      <c r="B65" s="8">
        <v>15.73</v>
      </c>
      <c r="C65" s="8">
        <v>5.041335</v>
      </c>
      <c r="D65" s="8">
        <v>6.059999942779541</v>
      </c>
    </row>
    <row r="66" spans="1:4" ht="12.75">
      <c r="A66" s="2">
        <v>38991</v>
      </c>
      <c r="B66" s="8">
        <v>12.52</v>
      </c>
      <c r="C66" s="8">
        <v>6.022222727272726</v>
      </c>
      <c r="D66" s="8">
        <v>5.090000152587891</v>
      </c>
    </row>
    <row r="67" spans="1:4" ht="12.75">
      <c r="A67" s="2">
        <v>39022</v>
      </c>
      <c r="B67" s="8">
        <v>12.47</v>
      </c>
      <c r="C67" s="8">
        <v>7.607065</v>
      </c>
      <c r="D67" s="8">
        <v>6.71999979019165</v>
      </c>
    </row>
    <row r="68" spans="1:4" ht="12.75">
      <c r="A68" s="2">
        <v>39052</v>
      </c>
      <c r="B68" s="8">
        <v>12.54</v>
      </c>
      <c r="C68" s="8">
        <v>6.902626315789473</v>
      </c>
      <c r="D68" s="8">
        <v>6.760000228881836</v>
      </c>
    </row>
    <row r="69" spans="1:4" ht="12.75">
      <c r="A69" s="2">
        <v>39083</v>
      </c>
      <c r="B69" s="8">
        <v>12.09</v>
      </c>
      <c r="C69" s="8">
        <v>6.7465</v>
      </c>
      <c r="D69" s="8">
        <v>5.920000076293945</v>
      </c>
    </row>
    <row r="70" spans="1:4" ht="12.75">
      <c r="A70" s="2">
        <v>39114</v>
      </c>
      <c r="B70" s="8">
        <v>12.12</v>
      </c>
      <c r="C70" s="8">
        <v>8.241626315789473</v>
      </c>
      <c r="D70" s="8">
        <v>6.659999847412109</v>
      </c>
    </row>
    <row r="71" spans="1:4" ht="12.75">
      <c r="A71" s="2">
        <v>39142</v>
      </c>
      <c r="B71" s="8">
        <v>12.86</v>
      </c>
      <c r="C71" s="8">
        <v>7.31937619047619</v>
      </c>
      <c r="D71" s="8">
        <v>6.559999942779541</v>
      </c>
    </row>
    <row r="72" spans="1:4" ht="12.75">
      <c r="A72" s="2">
        <v>39173</v>
      </c>
      <c r="B72" s="8">
        <v>13.27</v>
      </c>
      <c r="C72" s="8">
        <v>7.828572222222224</v>
      </c>
      <c r="D72" s="8">
        <v>6.840000152587891</v>
      </c>
    </row>
    <row r="73" spans="1:4" ht="12.75">
      <c r="A73" s="2">
        <v>39203</v>
      </c>
      <c r="B73" s="8">
        <v>14.61</v>
      </c>
      <c r="C73" s="8">
        <v>7.8692</v>
      </c>
      <c r="D73" s="8">
        <v>6.980000019073486</v>
      </c>
    </row>
    <row r="74" spans="1:4" ht="12.75">
      <c r="A74" s="2">
        <v>39234</v>
      </c>
      <c r="B74" s="8">
        <v>16.2</v>
      </c>
      <c r="C74" s="8">
        <v>7.5705</v>
      </c>
      <c r="D74" s="8">
        <v>6.860000133514404</v>
      </c>
    </row>
    <row r="75" spans="1:4" ht="12.75">
      <c r="A75" s="2">
        <v>39264</v>
      </c>
      <c r="B75" s="8">
        <v>16.65</v>
      </c>
      <c r="C75" s="8">
        <v>6.402995</v>
      </c>
      <c r="D75" s="8">
        <v>6.190000057220459</v>
      </c>
    </row>
    <row r="76" spans="1:4" ht="12.75">
      <c r="A76" s="2">
        <v>39295</v>
      </c>
      <c r="B76" s="8">
        <v>16.64</v>
      </c>
      <c r="C76" s="8">
        <v>6.374295454545451</v>
      </c>
      <c r="D76" s="8">
        <v>5.900000095367432</v>
      </c>
    </row>
    <row r="77" spans="1:4" ht="12.75">
      <c r="A77" s="2">
        <v>39326</v>
      </c>
      <c r="B77" s="8">
        <v>15.94</v>
      </c>
      <c r="C77" s="8">
        <v>6.2624</v>
      </c>
      <c r="D77" s="8">
        <v>5.610000133514404</v>
      </c>
    </row>
    <row r="78" spans="1:4" ht="12.75">
      <c r="A78" s="2">
        <v>39356</v>
      </c>
      <c r="B78" s="8">
        <v>14.25</v>
      </c>
      <c r="C78" s="8">
        <v>6.942200000000001</v>
      </c>
      <c r="D78" s="8">
        <v>6.25</v>
      </c>
    </row>
    <row r="79" spans="1:4" ht="12.75">
      <c r="A79" s="2">
        <v>39387</v>
      </c>
      <c r="B79" s="8">
        <v>12.82</v>
      </c>
      <c r="C79" s="8">
        <v>7.313</v>
      </c>
      <c r="D79" s="8">
        <v>6.369999885559082</v>
      </c>
    </row>
    <row r="80" spans="1:4" ht="12.75">
      <c r="A80" s="2">
        <v>39417</v>
      </c>
      <c r="B80" s="8">
        <v>12.17</v>
      </c>
      <c r="C80" s="8">
        <v>7.3212399999999995</v>
      </c>
      <c r="D80" s="8">
        <v>6.53000020980835</v>
      </c>
    </row>
    <row r="81" spans="1:4" ht="12.75">
      <c r="A81" s="2">
        <v>39448</v>
      </c>
      <c r="B81" s="8">
        <v>12.12</v>
      </c>
      <c r="C81" s="8">
        <v>8.24515</v>
      </c>
      <c r="D81" s="8">
        <v>6.989999771118164</v>
      </c>
    </row>
    <row r="82" spans="1:4" ht="12.75">
      <c r="A82" s="2">
        <v>39479</v>
      </c>
      <c r="B82" s="8">
        <v>12.46</v>
      </c>
      <c r="C82" s="8">
        <v>8.764757894736844</v>
      </c>
      <c r="D82" s="8">
        <v>7.550000190734863</v>
      </c>
    </row>
    <row r="83" spans="1:4" ht="12.75">
      <c r="A83" s="2">
        <v>39508</v>
      </c>
      <c r="B83" s="8">
        <v>12.92</v>
      </c>
      <c r="C83" s="8">
        <v>9.74434210526316</v>
      </c>
      <c r="D83" s="8">
        <v>8.289999961853027</v>
      </c>
    </row>
    <row r="84" spans="1:4" ht="12.75">
      <c r="A84" s="2">
        <v>39539</v>
      </c>
      <c r="B84" s="8">
        <v>14.3</v>
      </c>
      <c r="C84" s="8">
        <v>10.486336363636365</v>
      </c>
      <c r="D84" s="8">
        <v>8.9399995803833</v>
      </c>
    </row>
    <row r="85" spans="1:4" ht="12.75">
      <c r="A85" s="2">
        <v>39569</v>
      </c>
      <c r="B85" s="8">
        <v>16.02</v>
      </c>
      <c r="C85" s="8">
        <v>11.65445</v>
      </c>
      <c r="D85" s="8">
        <v>9.8100004196167</v>
      </c>
    </row>
    <row r="86" spans="1:4" ht="12.75">
      <c r="A86" s="2">
        <v>39600</v>
      </c>
      <c r="B86" s="8">
        <v>18.31</v>
      </c>
      <c r="C86" s="8">
        <v>13.06452</v>
      </c>
      <c r="D86" s="8">
        <v>10.82</v>
      </c>
    </row>
    <row r="87" spans="1:4" ht="12.75">
      <c r="A87" s="2">
        <v>39630</v>
      </c>
      <c r="B87" s="8">
        <v>19.82946</v>
      </c>
      <c r="C87" s="8">
        <v>11.446242857142856</v>
      </c>
      <c r="D87" s="8">
        <v>10.62</v>
      </c>
    </row>
    <row r="88" spans="1:4" ht="12.75">
      <c r="A88" s="2">
        <v>39661</v>
      </c>
      <c r="B88" s="8">
        <v>19.27033</v>
      </c>
      <c r="C88" s="8">
        <v>8.4872</v>
      </c>
      <c r="D88" s="8">
        <v>8.32</v>
      </c>
    </row>
    <row r="89" spans="1:4" ht="12.75">
      <c r="A89" s="2">
        <v>39692</v>
      </c>
      <c r="B89" s="8">
        <v>18.38539</v>
      </c>
      <c r="C89" s="8">
        <v>8.249013</v>
      </c>
      <c r="D89" s="8">
        <v>7.871842</v>
      </c>
    </row>
    <row r="90" spans="1:4" ht="12.75">
      <c r="A90" s="2">
        <v>39722</v>
      </c>
      <c r="B90" s="8">
        <v>16.31684</v>
      </c>
      <c r="C90" s="8">
        <v>8.309927</v>
      </c>
      <c r="D90" s="8">
        <v>7.791874</v>
      </c>
    </row>
    <row r="91" spans="1:4" ht="12.75">
      <c r="A91" s="2">
        <v>39753</v>
      </c>
      <c r="B91" s="8">
        <v>15.37983</v>
      </c>
      <c r="C91" s="8">
        <v>8.884904</v>
      </c>
      <c r="D91" s="8">
        <v>8.269135</v>
      </c>
    </row>
    <row r="92" spans="1:4" ht="12.75">
      <c r="A92" s="2">
        <v>39783</v>
      </c>
      <c r="B92" s="8">
        <v>14.64526</v>
      </c>
      <c r="C92" s="8">
        <v>9.145143</v>
      </c>
      <c r="D92" s="8">
        <v>8.437359</v>
      </c>
    </row>
    <row r="93" spans="1:4" ht="12.75">
      <c r="A93" s="2">
        <v>39814</v>
      </c>
      <c r="B93" s="8">
        <v>14.54292</v>
      </c>
      <c r="C93" s="8">
        <v>9.332068</v>
      </c>
      <c r="D93" s="8">
        <v>8.489191</v>
      </c>
    </row>
    <row r="94" spans="1:4" ht="12.75">
      <c r="A94" s="2">
        <v>39845</v>
      </c>
      <c r="B94" s="8">
        <v>14.53211</v>
      </c>
      <c r="C94" s="8">
        <v>9.303012</v>
      </c>
      <c r="D94" s="8">
        <v>8.596649</v>
      </c>
    </row>
    <row r="95" spans="1:4" ht="12.75">
      <c r="A95" s="2">
        <v>39873</v>
      </c>
      <c r="B95" s="8">
        <v>14.11273</v>
      </c>
      <c r="C95" s="8">
        <v>8.884172</v>
      </c>
      <c r="D95" s="8">
        <v>8.077574</v>
      </c>
    </row>
    <row r="96" spans="1:4" ht="12.75">
      <c r="A96" s="2">
        <v>39904</v>
      </c>
      <c r="B96" s="8">
        <v>14.05133</v>
      </c>
      <c r="C96" s="8">
        <v>8.540647</v>
      </c>
      <c r="D96" s="8">
        <v>7.676314</v>
      </c>
    </row>
    <row r="97" spans="1:4" ht="12.75">
      <c r="A97" s="2">
        <v>39934</v>
      </c>
      <c r="B97" s="8">
        <v>14.72766</v>
      </c>
      <c r="C97" s="8">
        <v>8.372242</v>
      </c>
      <c r="D97" s="8">
        <v>7.531165</v>
      </c>
    </row>
    <row r="98" spans="1:4" ht="12.75">
      <c r="A98" s="2">
        <v>39965</v>
      </c>
      <c r="B98" s="8">
        <v>15.6022</v>
      </c>
      <c r="C98" s="8">
        <v>8.250032</v>
      </c>
      <c r="D98" s="8">
        <v>7.455288</v>
      </c>
    </row>
    <row r="99" spans="1:4" ht="12.75">
      <c r="A99" s="2">
        <v>39995</v>
      </c>
      <c r="B99" s="8">
        <v>16.82537</v>
      </c>
      <c r="C99" s="8">
        <v>8.153501</v>
      </c>
      <c r="D99" s="8">
        <v>7.404955</v>
      </c>
    </row>
    <row r="100" spans="1:4" ht="12.75">
      <c r="A100" s="2">
        <v>40026</v>
      </c>
      <c r="B100" s="8">
        <v>17.17104</v>
      </c>
      <c r="C100" s="8">
        <v>8.055187</v>
      </c>
      <c r="D100" s="8">
        <v>7.539168</v>
      </c>
    </row>
    <row r="101" spans="1:4" ht="12.75">
      <c r="A101" s="2">
        <v>40057</v>
      </c>
      <c r="B101" s="8">
        <v>16.71692</v>
      </c>
      <c r="C101" s="8">
        <v>7.960468</v>
      </c>
      <c r="D101" s="8">
        <v>7.404435</v>
      </c>
    </row>
    <row r="102" spans="1:4" ht="12.75">
      <c r="A102" s="2">
        <v>40087</v>
      </c>
      <c r="B102" s="8">
        <v>14.68799</v>
      </c>
      <c r="C102" s="8">
        <v>8.279727</v>
      </c>
      <c r="D102" s="8">
        <v>7.526814</v>
      </c>
    </row>
    <row r="103" spans="1:4" ht="12.75">
      <c r="A103" s="2">
        <v>40118</v>
      </c>
      <c r="B103" s="8">
        <v>13.92738</v>
      </c>
      <c r="C103" s="8">
        <v>8.473388</v>
      </c>
      <c r="D103" s="8">
        <v>7.876146</v>
      </c>
    </row>
    <row r="104" spans="1:4" ht="12.75">
      <c r="A104" s="2">
        <v>40148</v>
      </c>
      <c r="B104" s="8">
        <v>13.7089</v>
      </c>
      <c r="C104" s="8">
        <v>8.991086</v>
      </c>
      <c r="D104" s="8">
        <v>8.143757</v>
      </c>
    </row>
    <row r="106" spans="1:2" ht="12.75">
      <c r="A106" s="7" t="s">
        <v>2</v>
      </c>
      <c r="B106" s="7" t="s">
        <v>0</v>
      </c>
    </row>
    <row r="107" spans="1:2" ht="12.75">
      <c r="A107" s="2">
        <v>39675</v>
      </c>
      <c r="B107">
        <v>0</v>
      </c>
    </row>
    <row r="108" spans="1:2" ht="12.75">
      <c r="A108" s="2">
        <v>39675</v>
      </c>
      <c r="B108">
        <v>1</v>
      </c>
    </row>
  </sheetData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L49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234</v>
      </c>
    </row>
    <row r="3" ht="12.75">
      <c r="A3" s="42" t="s">
        <v>181</v>
      </c>
    </row>
    <row r="30" ht="12.75">
      <c r="L30" s="4"/>
    </row>
    <row r="31" spans="2:10" ht="12.75">
      <c r="B31" s="53" t="s">
        <v>182</v>
      </c>
      <c r="C31" s="53"/>
      <c r="D31" s="53"/>
      <c r="E31" s="53"/>
      <c r="G31" s="53" t="s">
        <v>13</v>
      </c>
      <c r="H31" s="53"/>
      <c r="I31" s="53"/>
      <c r="J31" s="53"/>
    </row>
    <row r="32" spans="1:10" ht="12.75">
      <c r="A32" s="13"/>
      <c r="B32" s="32" t="s">
        <v>144</v>
      </c>
      <c r="C32" s="32" t="s">
        <v>145</v>
      </c>
      <c r="D32" s="32" t="s">
        <v>18</v>
      </c>
      <c r="E32" s="32" t="s">
        <v>143</v>
      </c>
      <c r="F32" s="13"/>
      <c r="G32" s="32" t="s">
        <v>144</v>
      </c>
      <c r="H32" s="32" t="s">
        <v>145</v>
      </c>
      <c r="I32" s="32" t="s">
        <v>18</v>
      </c>
      <c r="J32" s="32" t="s">
        <v>143</v>
      </c>
    </row>
    <row r="33" spans="1:5" ht="12.75">
      <c r="A33">
        <v>2000</v>
      </c>
      <c r="B33" s="37">
        <v>4.796565319883068</v>
      </c>
      <c r="C33" s="37">
        <v>19.70088640299482</v>
      </c>
      <c r="D33" s="37">
        <f>E33-C33-B33</f>
        <v>52.217362587459874</v>
      </c>
      <c r="E33" s="37">
        <v>76.71481431033776</v>
      </c>
    </row>
    <row r="34" spans="1:10" ht="12.75">
      <c r="A34">
        <v>2001</v>
      </c>
      <c r="B34" s="37">
        <v>4.918260959623303</v>
      </c>
      <c r="C34" s="37">
        <v>19.64846748558194</v>
      </c>
      <c r="D34" s="37">
        <f aca="true" t="shared" si="0" ref="D34:D42">E34-C34-B34</f>
        <v>52.88003369926318</v>
      </c>
      <c r="E34" s="37">
        <v>77.44676214446842</v>
      </c>
      <c r="G34" s="37">
        <f>B34-B33</f>
        <v>0.1216956397402349</v>
      </c>
      <c r="H34" s="37">
        <f>C34-C33</f>
        <v>-0.052418917412879296</v>
      </c>
      <c r="I34" s="37">
        <f>D34-D33</f>
        <v>0.6626711118033057</v>
      </c>
      <c r="J34" s="37">
        <f>E34-E33</f>
        <v>0.7319478341306649</v>
      </c>
    </row>
    <row r="35" spans="1:10" ht="12.75">
      <c r="A35">
        <v>2002</v>
      </c>
      <c r="B35" s="37">
        <v>5.162262454857117</v>
      </c>
      <c r="C35" s="37">
        <v>19.76165607253791</v>
      </c>
      <c r="D35" s="37">
        <f t="shared" si="0"/>
        <v>53.16951161010296</v>
      </c>
      <c r="E35" s="37">
        <v>78.09343013749799</v>
      </c>
      <c r="G35" s="37">
        <f aca="true" t="shared" si="1" ref="G35:G42">B35-B34</f>
        <v>0.24400149523381476</v>
      </c>
      <c r="H35" s="37">
        <f aca="true" t="shared" si="2" ref="H35:H42">C35-C34</f>
        <v>0.113188586955971</v>
      </c>
      <c r="I35" s="37">
        <f aca="true" t="shared" si="3" ref="I35:I42">D35-D34</f>
        <v>0.2894779108397785</v>
      </c>
      <c r="J35" s="37">
        <f aca="true" t="shared" si="4" ref="J35:J42">E35-E34</f>
        <v>0.6466679930295669</v>
      </c>
    </row>
    <row r="36" spans="1:10" ht="12.75">
      <c r="A36">
        <v>2003</v>
      </c>
      <c r="B36" s="37">
        <v>5.580055182770238</v>
      </c>
      <c r="C36" s="37">
        <v>20.03359015656234</v>
      </c>
      <c r="D36" s="37">
        <f t="shared" si="0"/>
        <v>54.05044165781973</v>
      </c>
      <c r="E36" s="37">
        <v>79.66408699715231</v>
      </c>
      <c r="G36" s="37">
        <f t="shared" si="1"/>
        <v>0.4177927279131204</v>
      </c>
      <c r="H36" s="37">
        <f t="shared" si="2"/>
        <v>0.27193408402443</v>
      </c>
      <c r="I36" s="37">
        <f t="shared" si="3"/>
        <v>0.8809300477167739</v>
      </c>
      <c r="J36" s="37">
        <f t="shared" si="4"/>
        <v>1.5706568596543207</v>
      </c>
    </row>
    <row r="37" spans="1:10" ht="12.75">
      <c r="A37">
        <v>2004</v>
      </c>
      <c r="B37" s="37">
        <v>6.437580959455053</v>
      </c>
      <c r="C37" s="37">
        <v>20.731524065779045</v>
      </c>
      <c r="D37" s="37">
        <f t="shared" si="0"/>
        <v>55.235985604368345</v>
      </c>
      <c r="E37" s="37">
        <v>82.40509062960244</v>
      </c>
      <c r="G37" s="37">
        <f t="shared" si="1"/>
        <v>0.857525776684815</v>
      </c>
      <c r="H37" s="37">
        <f t="shared" si="2"/>
        <v>0.6979339092167045</v>
      </c>
      <c r="I37" s="37">
        <f t="shared" si="3"/>
        <v>1.1855439465486128</v>
      </c>
      <c r="J37" s="37">
        <f t="shared" si="4"/>
        <v>2.7410036324501306</v>
      </c>
    </row>
    <row r="38" spans="1:10" ht="12.75">
      <c r="A38">
        <v>2005</v>
      </c>
      <c r="B38" s="37">
        <v>6.720575621852106</v>
      </c>
      <c r="C38" s="37">
        <v>20.80215375388989</v>
      </c>
      <c r="D38" s="37">
        <f t="shared" si="0"/>
        <v>56.2983891915764</v>
      </c>
      <c r="E38" s="37">
        <v>83.8211185673184</v>
      </c>
      <c r="G38" s="37">
        <f t="shared" si="1"/>
        <v>0.2829946623970532</v>
      </c>
      <c r="H38" s="37">
        <f t="shared" si="2"/>
        <v>0.07062968811084502</v>
      </c>
      <c r="I38" s="37">
        <f t="shared" si="3"/>
        <v>1.0624035872080526</v>
      </c>
      <c r="J38" s="37">
        <f t="shared" si="4"/>
        <v>1.4160279377159526</v>
      </c>
    </row>
    <row r="39" spans="1:10" ht="12.75">
      <c r="A39">
        <v>2006</v>
      </c>
      <c r="B39" s="37">
        <v>7.201277771753425</v>
      </c>
      <c r="C39" s="37">
        <v>20.687410770261167</v>
      </c>
      <c r="D39" s="37">
        <f t="shared" si="0"/>
        <v>57.060090849819176</v>
      </c>
      <c r="E39" s="37">
        <v>84.94877939183377</v>
      </c>
      <c r="G39" s="37">
        <f t="shared" si="1"/>
        <v>0.4807021499013189</v>
      </c>
      <c r="H39" s="37">
        <f t="shared" si="2"/>
        <v>-0.11474298362872304</v>
      </c>
      <c r="I39" s="37">
        <f t="shared" si="3"/>
        <v>0.761701658242778</v>
      </c>
      <c r="J39" s="37">
        <f t="shared" si="4"/>
        <v>1.1276608245153739</v>
      </c>
    </row>
    <row r="40" spans="1:10" ht="12.75">
      <c r="A40">
        <v>2007</v>
      </c>
      <c r="B40" s="37">
        <v>7.578318700643836</v>
      </c>
      <c r="C40" s="37">
        <v>20.680370716438937</v>
      </c>
      <c r="D40" s="37">
        <f t="shared" si="0"/>
        <v>57.55336890874794</v>
      </c>
      <c r="E40" s="37">
        <v>85.81205832583072</v>
      </c>
      <c r="G40" s="37">
        <f t="shared" si="1"/>
        <v>0.37704092889041085</v>
      </c>
      <c r="H40" s="37">
        <f t="shared" si="2"/>
        <v>-0.007040053822230163</v>
      </c>
      <c r="I40" s="37">
        <f t="shared" si="3"/>
        <v>0.493278058928766</v>
      </c>
      <c r="J40" s="37">
        <f t="shared" si="4"/>
        <v>0.863278933996952</v>
      </c>
    </row>
    <row r="41" spans="1:10" ht="12.75">
      <c r="A41">
        <v>2008</v>
      </c>
      <c r="B41" s="37">
        <v>8.016833904972676</v>
      </c>
      <c r="C41" s="37">
        <v>20.066675579523892</v>
      </c>
      <c r="D41" s="37">
        <f t="shared" si="0"/>
        <v>58.39998613260173</v>
      </c>
      <c r="E41" s="37">
        <v>86.4834956170983</v>
      </c>
      <c r="G41" s="37">
        <f t="shared" si="1"/>
        <v>0.4385152043288407</v>
      </c>
      <c r="H41" s="37">
        <f t="shared" si="2"/>
        <v>-0.6136951369150445</v>
      </c>
      <c r="I41" s="37">
        <f t="shared" si="3"/>
        <v>0.8466172238537908</v>
      </c>
      <c r="J41" s="37">
        <f t="shared" si="4"/>
        <v>0.6714372912675799</v>
      </c>
    </row>
    <row r="42" spans="1:10" ht="12.75">
      <c r="A42">
        <v>2009</v>
      </c>
      <c r="B42" s="37">
        <v>8.419841968139727</v>
      </c>
      <c r="C42" s="37">
        <v>19.990382328767122</v>
      </c>
      <c r="D42" s="37">
        <f t="shared" si="0"/>
        <v>58.991354105320546</v>
      </c>
      <c r="E42" s="37">
        <v>87.4015784022274</v>
      </c>
      <c r="G42" s="37">
        <f t="shared" si="1"/>
        <v>0.40300806316705007</v>
      </c>
      <c r="H42" s="37">
        <f t="shared" si="2"/>
        <v>-0.07629325075676974</v>
      </c>
      <c r="I42" s="37">
        <f t="shared" si="3"/>
        <v>0.5913679727188139</v>
      </c>
      <c r="J42" s="37">
        <f t="shared" si="4"/>
        <v>0.9180827851291014</v>
      </c>
    </row>
    <row r="47" spans="1:2" ht="12.75">
      <c r="A47" s="13"/>
      <c r="B47" s="7" t="s">
        <v>231</v>
      </c>
    </row>
    <row r="48" spans="1:2" ht="12.75">
      <c r="A48">
        <v>7.5</v>
      </c>
      <c r="B48">
        <v>-1</v>
      </c>
    </row>
    <row r="49" spans="1:2" ht="12.75">
      <c r="A49">
        <v>7.5</v>
      </c>
      <c r="B49">
        <v>4.5</v>
      </c>
    </row>
  </sheetData>
  <mergeCells count="2">
    <mergeCell ref="B31:E31"/>
    <mergeCell ref="G31:J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K44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234</v>
      </c>
    </row>
    <row r="3" ht="12.75">
      <c r="A3" s="42" t="s">
        <v>181</v>
      </c>
    </row>
    <row r="31" spans="4:11" ht="12.75">
      <c r="D31" s="53" t="s">
        <v>182</v>
      </c>
      <c r="E31" s="53"/>
      <c r="F31" s="53"/>
      <c r="G31" s="53"/>
      <c r="I31" s="53" t="s">
        <v>183</v>
      </c>
      <c r="J31" s="53"/>
      <c r="K31" s="53"/>
    </row>
    <row r="32" spans="1:11" ht="12.75">
      <c r="A32" s="14"/>
      <c r="B32" s="13"/>
      <c r="C32" s="14"/>
      <c r="D32" s="13">
        <v>2006</v>
      </c>
      <c r="E32" s="13">
        <v>2007</v>
      </c>
      <c r="F32" s="13">
        <v>2008</v>
      </c>
      <c r="G32" s="13">
        <v>2009</v>
      </c>
      <c r="I32" s="14">
        <v>2007</v>
      </c>
      <c r="J32" s="14">
        <v>2008</v>
      </c>
      <c r="K32" s="14">
        <v>2009</v>
      </c>
    </row>
    <row r="33" spans="1:11" ht="12.75">
      <c r="A33" s="3"/>
      <c r="C33" s="15" t="s">
        <v>42</v>
      </c>
      <c r="D33" s="8">
        <v>49.57469214943925</v>
      </c>
      <c r="E33" s="8">
        <v>49.14485657616497</v>
      </c>
      <c r="F33" s="8">
        <v>48.446984555070976</v>
      </c>
      <c r="G33" s="8">
        <v>48.04188699570685</v>
      </c>
      <c r="I33" s="8">
        <f aca="true" t="shared" si="0" ref="I33:K37">E33-D33</f>
        <v>-0.429835573274282</v>
      </c>
      <c r="J33" s="8">
        <f t="shared" si="0"/>
        <v>-0.6978720210939926</v>
      </c>
      <c r="K33" s="8">
        <f t="shared" si="0"/>
        <v>-0.4050975593641297</v>
      </c>
    </row>
    <row r="34" spans="1:11" ht="12.75">
      <c r="A34" s="3"/>
      <c r="C34" s="15" t="s">
        <v>225</v>
      </c>
      <c r="D34" s="8">
        <v>15.85722005348219</v>
      </c>
      <c r="E34" s="8">
        <v>16.362497207238356</v>
      </c>
      <c r="F34" s="8">
        <v>16.844793577300543</v>
      </c>
      <c r="G34" s="8">
        <v>17.35005049760274</v>
      </c>
      <c r="I34" s="8">
        <f t="shared" si="0"/>
        <v>0.5052771537561664</v>
      </c>
      <c r="J34" s="8">
        <f t="shared" si="0"/>
        <v>0.48229637006218695</v>
      </c>
      <c r="K34" s="8">
        <f t="shared" si="0"/>
        <v>0.5052569203021982</v>
      </c>
    </row>
    <row r="35" spans="1:11" ht="12.75">
      <c r="A35" s="3"/>
      <c r="C35" s="15" t="s">
        <v>43</v>
      </c>
      <c r="D35" s="8">
        <v>4.981422324021918</v>
      </c>
      <c r="E35" s="8">
        <v>5.065369205687671</v>
      </c>
      <c r="F35" s="8">
        <v>5.2124036165027325</v>
      </c>
      <c r="G35" s="8">
        <v>5.36582908020274</v>
      </c>
      <c r="I35" s="8">
        <f t="shared" si="0"/>
        <v>0.08394688166575293</v>
      </c>
      <c r="J35" s="8">
        <f t="shared" si="0"/>
        <v>0.14703441081506163</v>
      </c>
      <c r="K35" s="8">
        <f t="shared" si="0"/>
        <v>0.15342546370000765</v>
      </c>
    </row>
    <row r="36" spans="1:11" ht="12.75">
      <c r="A36" s="3"/>
      <c r="C36" s="15" t="s">
        <v>18</v>
      </c>
      <c r="D36" s="8">
        <f>D37-D33-D34-D35</f>
        <v>14.535444864890412</v>
      </c>
      <c r="E36" s="8">
        <f>E37-E33-E34-E35</f>
        <v>15.239335336739725</v>
      </c>
      <c r="F36" s="8">
        <f>F37-F33-F34-F35</f>
        <v>15.979313868224047</v>
      </c>
      <c r="G36" s="8">
        <f>G37-G33-G34-G35</f>
        <v>16.643811828715073</v>
      </c>
      <c r="I36" s="8">
        <f t="shared" si="0"/>
        <v>0.7038904718493129</v>
      </c>
      <c r="J36" s="8">
        <f t="shared" si="0"/>
        <v>0.7399785314843221</v>
      </c>
      <c r="K36" s="8">
        <f t="shared" si="0"/>
        <v>0.6644979604910262</v>
      </c>
    </row>
    <row r="37" spans="3:11" ht="12.75">
      <c r="C37" s="15" t="s">
        <v>143</v>
      </c>
      <c r="D37" s="8">
        <v>84.94877939183377</v>
      </c>
      <c r="E37" s="8">
        <v>85.81205832583072</v>
      </c>
      <c r="F37" s="8">
        <v>86.4834956170983</v>
      </c>
      <c r="G37" s="8">
        <v>87.4015784022274</v>
      </c>
      <c r="I37" s="8">
        <f t="shared" si="0"/>
        <v>0.863278933996952</v>
      </c>
      <c r="J37" s="8">
        <f t="shared" si="0"/>
        <v>0.6714372912675799</v>
      </c>
      <c r="K37" s="8">
        <f t="shared" si="0"/>
        <v>0.9180827851291014</v>
      </c>
    </row>
    <row r="42" spans="3:4" ht="12.75">
      <c r="C42" s="13"/>
      <c r="D42" s="7" t="s">
        <v>231</v>
      </c>
    </row>
    <row r="43" spans="3:4" ht="12.75">
      <c r="C43">
        <v>1.5</v>
      </c>
      <c r="D43">
        <v>-0.8</v>
      </c>
    </row>
    <row r="44" spans="3:4" ht="12.75">
      <c r="C44">
        <v>1.5</v>
      </c>
      <c r="D44">
        <v>1</v>
      </c>
    </row>
  </sheetData>
  <mergeCells count="2">
    <mergeCell ref="D31:G31"/>
    <mergeCell ref="I31:K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2:L67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234</v>
      </c>
    </row>
    <row r="3" ht="12.75">
      <c r="A3" s="42" t="s">
        <v>181</v>
      </c>
    </row>
    <row r="31" spans="4:12" ht="12.75">
      <c r="D31" s="43"/>
      <c r="E31" s="53" t="s">
        <v>184</v>
      </c>
      <c r="F31" s="53"/>
      <c r="G31" s="53"/>
      <c r="H31" s="53"/>
      <c r="I31" s="43"/>
      <c r="J31" s="53" t="s">
        <v>13</v>
      </c>
      <c r="K31" s="53"/>
      <c r="L31" s="53"/>
    </row>
    <row r="32" spans="2:12" ht="12.75">
      <c r="B32" s="13" t="s">
        <v>185</v>
      </c>
      <c r="C32" s="13"/>
      <c r="D32" s="44"/>
      <c r="E32" s="44">
        <v>2006</v>
      </c>
      <c r="F32" s="44">
        <v>2007</v>
      </c>
      <c r="G32" s="44">
        <v>2008</v>
      </c>
      <c r="H32" s="44">
        <v>2009</v>
      </c>
      <c r="I32" s="43"/>
      <c r="J32" s="44">
        <v>2007</v>
      </c>
      <c r="K32" s="44">
        <v>2008</v>
      </c>
      <c r="L32" s="44">
        <v>2009</v>
      </c>
    </row>
    <row r="33" spans="2:12" ht="12.75">
      <c r="B33" s="45" t="s">
        <v>186</v>
      </c>
      <c r="E33" s="37">
        <v>35.83190311985213</v>
      </c>
      <c r="F33" s="37">
        <v>35.42071090341377</v>
      </c>
      <c r="G33" s="37">
        <v>37.24725863146884</v>
      </c>
      <c r="H33" s="37">
        <v>37.734510377046824</v>
      </c>
      <c r="J33" s="46">
        <f>F33-E33</f>
        <v>-0.41119221643835857</v>
      </c>
      <c r="K33" s="46">
        <f>G33-F33</f>
        <v>1.8265477280550684</v>
      </c>
      <c r="L33" s="46">
        <f>H33-G33</f>
        <v>0.4872517455779857</v>
      </c>
    </row>
    <row r="34" spans="2:12" ht="12.75">
      <c r="B34" s="45"/>
      <c r="E34" s="37"/>
      <c r="F34" s="37"/>
      <c r="G34" s="37"/>
      <c r="H34" s="37"/>
      <c r="J34" s="46"/>
      <c r="K34" s="46"/>
      <c r="L34" s="46"/>
    </row>
    <row r="35" spans="2:12" ht="12.75">
      <c r="B35" s="45" t="s">
        <v>187</v>
      </c>
      <c r="E35" s="46">
        <f>SUM(E36:E38)</f>
        <v>15.325667274918624</v>
      </c>
      <c r="F35" s="46">
        <f>SUM(F36:F38)</f>
        <v>15.379516990342607</v>
      </c>
      <c r="G35" s="46">
        <f>SUM(G36:G38)</f>
        <v>15.394461370557869</v>
      </c>
      <c r="H35" s="46">
        <f>SUM(H36:H38)</f>
        <v>15.800679841702623</v>
      </c>
      <c r="I35" s="43"/>
      <c r="J35" s="46">
        <f aca="true" t="shared" si="0" ref="J35:L38">F35-E35</f>
        <v>0.05384971542398276</v>
      </c>
      <c r="K35" s="46">
        <f t="shared" si="0"/>
        <v>0.014944380215261788</v>
      </c>
      <c r="L35" s="46">
        <f t="shared" si="0"/>
        <v>0.4062184711447543</v>
      </c>
    </row>
    <row r="36" spans="2:12" ht="12.75">
      <c r="B36" s="45" t="s">
        <v>188</v>
      </c>
      <c r="E36" s="46">
        <v>3.288026728474898</v>
      </c>
      <c r="F36" s="46">
        <v>3.424582204109589</v>
      </c>
      <c r="G36" s="46">
        <v>3.437029755450577</v>
      </c>
      <c r="H36" s="46">
        <v>3.6533994096482783</v>
      </c>
      <c r="I36" s="43"/>
      <c r="J36" s="46">
        <f t="shared" si="0"/>
        <v>0.13655547563469073</v>
      </c>
      <c r="K36" s="46">
        <f t="shared" si="0"/>
        <v>0.012447551340988294</v>
      </c>
      <c r="L36" s="46">
        <f t="shared" si="0"/>
        <v>0.21636965419770116</v>
      </c>
    </row>
    <row r="37" spans="2:12" ht="12.75">
      <c r="B37" s="45" t="s">
        <v>189</v>
      </c>
      <c r="E37" s="46">
        <v>3.707181515068493</v>
      </c>
      <c r="F37" s="46">
        <v>3.5013650767123288</v>
      </c>
      <c r="G37" s="46">
        <v>3.2016571028858642</v>
      </c>
      <c r="H37" s="46">
        <v>2.990287180547496</v>
      </c>
      <c r="I37" s="43"/>
      <c r="J37" s="46">
        <f t="shared" si="0"/>
        <v>-0.20581643835616426</v>
      </c>
      <c r="K37" s="46">
        <f t="shared" si="0"/>
        <v>-0.2997079738264645</v>
      </c>
      <c r="L37" s="46">
        <f t="shared" si="0"/>
        <v>-0.21136992233836827</v>
      </c>
    </row>
    <row r="38" spans="2:12" ht="12.75">
      <c r="B38" s="45" t="s">
        <v>190</v>
      </c>
      <c r="E38" s="46">
        <v>8.330459031375232</v>
      </c>
      <c r="F38" s="46">
        <v>8.45356970952069</v>
      </c>
      <c r="G38" s="46">
        <v>8.755774512221427</v>
      </c>
      <c r="H38" s="46">
        <v>9.156993251506849</v>
      </c>
      <c r="I38" s="43"/>
      <c r="J38" s="46">
        <f t="shared" si="0"/>
        <v>0.12311067814545673</v>
      </c>
      <c r="K38" s="46">
        <f t="shared" si="0"/>
        <v>0.3022048027007376</v>
      </c>
      <c r="L38" s="46">
        <f t="shared" si="0"/>
        <v>0.4012187392854223</v>
      </c>
    </row>
    <row r="39" spans="2:12" ht="12.75">
      <c r="B39" s="45"/>
      <c r="E39" s="46"/>
      <c r="F39" s="46"/>
      <c r="G39" s="46"/>
      <c r="H39" s="46"/>
      <c r="I39" s="43"/>
      <c r="J39" s="46"/>
      <c r="K39" s="46"/>
      <c r="L39" s="46"/>
    </row>
    <row r="40" spans="2:12" ht="12.75">
      <c r="B40" s="8" t="s">
        <v>191</v>
      </c>
      <c r="C40" s="8"/>
      <c r="D40" s="8"/>
      <c r="E40" s="37">
        <f>SUM(E41:E44)</f>
        <v>11.889585376784197</v>
      </c>
      <c r="F40" s="37">
        <f>SUM(F41:F44)</f>
        <v>12.350175828838992</v>
      </c>
      <c r="G40" s="37">
        <f>SUM(G41:G44)</f>
        <v>12.355174272221058</v>
      </c>
      <c r="H40" s="37">
        <f>SUM(H41:H44)</f>
        <v>12.716455587494497</v>
      </c>
      <c r="J40" s="46">
        <f aca="true" t="shared" si="1" ref="J40:L44">F40-E40</f>
        <v>0.4605904520547952</v>
      </c>
      <c r="K40" s="46">
        <f t="shared" si="1"/>
        <v>0.004998443382065787</v>
      </c>
      <c r="L40" s="46">
        <f t="shared" si="1"/>
        <v>0.3612813152734393</v>
      </c>
    </row>
    <row r="41" spans="2:12" ht="12.75">
      <c r="B41" s="45" t="s">
        <v>194</v>
      </c>
      <c r="E41" s="37">
        <v>9.676569178707343</v>
      </c>
      <c r="F41" s="37">
        <v>9.875766428022411</v>
      </c>
      <c r="G41" s="37">
        <v>9.778191008707866</v>
      </c>
      <c r="H41" s="37">
        <v>9.766417110169952</v>
      </c>
      <c r="J41" s="46">
        <f>F41-E41</f>
        <v>0.199197249315068</v>
      </c>
      <c r="K41" s="46">
        <f>G41-F41</f>
        <v>-0.09757541931454483</v>
      </c>
      <c r="L41" s="46">
        <f>H41-G41</f>
        <v>-0.011773898537914107</v>
      </c>
    </row>
    <row r="42" spans="2:12" ht="12.75">
      <c r="B42" s="45" t="s">
        <v>192</v>
      </c>
      <c r="E42" s="37">
        <v>0.6477283505574131</v>
      </c>
      <c r="F42" s="37">
        <v>0.8490408491875501</v>
      </c>
      <c r="G42" s="37">
        <v>0.9514146011664593</v>
      </c>
      <c r="H42" s="37">
        <v>1.2235958247056804</v>
      </c>
      <c r="J42" s="46">
        <f t="shared" si="1"/>
        <v>0.201312498630137</v>
      </c>
      <c r="K42" s="46">
        <f t="shared" si="1"/>
        <v>0.10237375197890919</v>
      </c>
      <c r="L42" s="46">
        <f t="shared" si="1"/>
        <v>0.27218122353922114</v>
      </c>
    </row>
    <row r="43" spans="2:12" ht="12.75">
      <c r="B43" s="45" t="s">
        <v>193</v>
      </c>
      <c r="E43" s="37">
        <v>1.3879521428944464</v>
      </c>
      <c r="F43" s="37">
        <v>1.4449580524834875</v>
      </c>
      <c r="G43" s="37">
        <v>1.4361276129913794</v>
      </c>
      <c r="H43" s="37">
        <v>1.5285736972336255</v>
      </c>
      <c r="J43" s="46">
        <f t="shared" si="1"/>
        <v>0.05700590958904117</v>
      </c>
      <c r="K43" s="46">
        <f t="shared" si="1"/>
        <v>-0.008830439492108155</v>
      </c>
      <c r="L43" s="46">
        <f t="shared" si="1"/>
        <v>0.0924460842422461</v>
      </c>
    </row>
    <row r="44" spans="2:12" ht="12.75">
      <c r="B44" s="45" t="s">
        <v>228</v>
      </c>
      <c r="E44" s="37">
        <v>0.17733570462499434</v>
      </c>
      <c r="F44" s="37">
        <v>0.18041049914554227</v>
      </c>
      <c r="G44" s="37">
        <v>0.1894410493553535</v>
      </c>
      <c r="H44" s="37">
        <v>0.19786895538523827</v>
      </c>
      <c r="J44" s="46">
        <f t="shared" si="1"/>
        <v>0.00307479452054793</v>
      </c>
      <c r="K44" s="46">
        <f t="shared" si="1"/>
        <v>0.009030550209811222</v>
      </c>
      <c r="L44" s="46">
        <f t="shared" si="1"/>
        <v>0.008427906029884774</v>
      </c>
    </row>
    <row r="45" spans="2:12" ht="12.75">
      <c r="B45" s="45"/>
      <c r="E45" s="37"/>
      <c r="F45" s="37"/>
      <c r="G45" s="37"/>
      <c r="H45" s="37"/>
      <c r="J45" s="46"/>
      <c r="K45" s="46"/>
      <c r="L45" s="46"/>
    </row>
    <row r="46" spans="2:12" ht="12.75">
      <c r="B46" s="45" t="s">
        <v>195</v>
      </c>
      <c r="E46" s="46">
        <f>SUM(E47:E51)</f>
        <v>4.536230421635423</v>
      </c>
      <c r="F46" s="46">
        <f>SUM(F47:F51)</f>
        <v>4.577991233945562</v>
      </c>
      <c r="G46" s="46">
        <f>SUM(G47:G51)</f>
        <v>4.713663423826918</v>
      </c>
      <c r="H46" s="46">
        <f>SUM(H47:H51)</f>
        <v>5.00924405859521</v>
      </c>
      <c r="I46" s="43"/>
      <c r="J46" s="46">
        <f aca="true" t="shared" si="2" ref="J46:L51">F46-E46</f>
        <v>0.04176081231013917</v>
      </c>
      <c r="K46" s="46">
        <f t="shared" si="2"/>
        <v>0.13567218988135554</v>
      </c>
      <c r="L46" s="46">
        <f t="shared" si="2"/>
        <v>0.2955806347682923</v>
      </c>
    </row>
    <row r="47" spans="2:12" ht="12.75">
      <c r="B47" s="45" t="s">
        <v>196</v>
      </c>
      <c r="E47" s="37">
        <v>0.8024410069179567</v>
      </c>
      <c r="F47" s="37">
        <v>0.7907883888275458</v>
      </c>
      <c r="G47" s="37">
        <v>0.7714669952560497</v>
      </c>
      <c r="H47" s="37">
        <v>0.7738510811419639</v>
      </c>
      <c r="I47" s="43"/>
      <c r="J47" s="46">
        <f t="shared" si="2"/>
        <v>-0.01165261809041096</v>
      </c>
      <c r="K47" s="46">
        <f t="shared" si="2"/>
        <v>-0.019321393571496093</v>
      </c>
      <c r="L47" s="46">
        <f t="shared" si="2"/>
        <v>0.002384085885914211</v>
      </c>
    </row>
    <row r="48" spans="2:12" ht="12.75">
      <c r="B48" s="45" t="s">
        <v>197</v>
      </c>
      <c r="E48" s="37">
        <v>2.16678867557089</v>
      </c>
      <c r="F48" s="37">
        <v>2.27707687937363</v>
      </c>
      <c r="G48" s="37">
        <v>2.410033474162603</v>
      </c>
      <c r="H48" s="37">
        <v>2.715501833338783</v>
      </c>
      <c r="I48" s="43"/>
      <c r="J48" s="46">
        <f t="shared" si="2"/>
        <v>0.11028820380274018</v>
      </c>
      <c r="K48" s="46">
        <f t="shared" si="2"/>
        <v>0.13295659478897282</v>
      </c>
      <c r="L48" s="46">
        <f t="shared" si="2"/>
        <v>0.3054683591761802</v>
      </c>
    </row>
    <row r="49" spans="2:12" ht="12.75">
      <c r="B49" s="45" t="s">
        <v>198</v>
      </c>
      <c r="E49" s="37">
        <v>0.5441417376385811</v>
      </c>
      <c r="F49" s="37">
        <v>0.542851653528992</v>
      </c>
      <c r="G49" s="37">
        <v>0.5699754125589542</v>
      </c>
      <c r="H49" s="37">
        <v>0.5364179776814156</v>
      </c>
      <c r="I49" s="43"/>
      <c r="J49" s="46">
        <f t="shared" si="2"/>
        <v>-0.0012900841095890847</v>
      </c>
      <c r="K49" s="46">
        <f t="shared" si="2"/>
        <v>0.027123759029962224</v>
      </c>
      <c r="L49" s="46">
        <f t="shared" si="2"/>
        <v>-0.033557434877538594</v>
      </c>
    </row>
    <row r="50" spans="2:12" ht="12.75">
      <c r="B50" s="45" t="s">
        <v>199</v>
      </c>
      <c r="E50" s="37">
        <v>0.5367853864104941</v>
      </c>
      <c r="F50" s="37">
        <v>0.512466553755876</v>
      </c>
      <c r="G50" s="37">
        <v>0.4972595617430691</v>
      </c>
      <c r="H50" s="37">
        <v>0.48215476730846807</v>
      </c>
      <c r="I50" s="43"/>
      <c r="J50" s="46">
        <f t="shared" si="2"/>
        <v>-0.024318832654618094</v>
      </c>
      <c r="K50" s="46">
        <f t="shared" si="2"/>
        <v>-0.015206992012806897</v>
      </c>
      <c r="L50" s="46">
        <f t="shared" si="2"/>
        <v>-0.015104794434601054</v>
      </c>
    </row>
    <row r="51" spans="2:12" ht="12.75">
      <c r="B51" s="45" t="s">
        <v>200</v>
      </c>
      <c r="E51" s="37">
        <v>0.4860736150975015</v>
      </c>
      <c r="F51" s="37">
        <v>0.4548077584595191</v>
      </c>
      <c r="G51" s="37">
        <v>0.46492798010624214</v>
      </c>
      <c r="H51" s="37">
        <v>0.5013183991245798</v>
      </c>
      <c r="I51" s="43"/>
      <c r="J51" s="46">
        <f t="shared" si="2"/>
        <v>-0.031265856637982425</v>
      </c>
      <c r="K51" s="46">
        <f t="shared" si="2"/>
        <v>0.010120221646723049</v>
      </c>
      <c r="L51" s="46">
        <f t="shared" si="2"/>
        <v>0.036390419018337616</v>
      </c>
    </row>
    <row r="52" spans="2:12" ht="12.75">
      <c r="B52" s="45"/>
      <c r="E52" s="46"/>
      <c r="F52" s="46"/>
      <c r="G52" s="46"/>
      <c r="H52" s="46"/>
      <c r="I52" s="43"/>
      <c r="J52" s="46"/>
      <c r="K52" s="46"/>
      <c r="L52" s="46"/>
    </row>
    <row r="53" spans="2:12" ht="12.75">
      <c r="B53" s="45" t="s">
        <v>201</v>
      </c>
      <c r="E53" s="37">
        <f>SUM(E54:E56)</f>
        <v>4.780095197260274</v>
      </c>
      <c r="F53" s="37">
        <f>SUM(F54:F56)</f>
        <v>4.543701008219179</v>
      </c>
      <c r="G53" s="37">
        <f>SUM(G54:G56)</f>
        <v>4.230326281430442</v>
      </c>
      <c r="H53" s="37">
        <f>SUM(H54:H56)</f>
        <v>3.9714270237124283</v>
      </c>
      <c r="J53" s="46">
        <f aca="true" t="shared" si="3" ref="J53:L56">F53-E53</f>
        <v>-0.23639418904109544</v>
      </c>
      <c r="K53" s="46">
        <f t="shared" si="3"/>
        <v>-0.31337472678873635</v>
      </c>
      <c r="L53" s="46">
        <f t="shared" si="3"/>
        <v>-0.25889925771801403</v>
      </c>
    </row>
    <row r="54" spans="2:12" ht="12.75">
      <c r="B54" s="45" t="s">
        <v>202</v>
      </c>
      <c r="E54" s="37">
        <v>2.7864226246575345</v>
      </c>
      <c r="F54" s="37">
        <v>2.565267008219178</v>
      </c>
      <c r="G54" s="37">
        <v>2.38338584036424</v>
      </c>
      <c r="H54" s="37">
        <v>2.308804796849944</v>
      </c>
      <c r="J54" s="46">
        <f t="shared" si="3"/>
        <v>-0.22115561643835635</v>
      </c>
      <c r="K54" s="46">
        <f t="shared" si="3"/>
        <v>-0.18188116785493813</v>
      </c>
      <c r="L54" s="46">
        <f t="shared" si="3"/>
        <v>-0.07458104351429595</v>
      </c>
    </row>
    <row r="55" spans="2:12" ht="12.75">
      <c r="B55" s="45" t="s">
        <v>203</v>
      </c>
      <c r="E55" s="37">
        <v>1.6021424383561644</v>
      </c>
      <c r="F55" s="37">
        <v>1.6073803643835618</v>
      </c>
      <c r="G55" s="37">
        <v>1.499143661046877</v>
      </c>
      <c r="H55" s="37">
        <v>1.3164646448771555</v>
      </c>
      <c r="J55" s="46">
        <f t="shared" si="3"/>
        <v>0.005237926027397366</v>
      </c>
      <c r="K55" s="46">
        <f t="shared" si="3"/>
        <v>-0.10823670333668489</v>
      </c>
      <c r="L55" s="46">
        <f t="shared" si="3"/>
        <v>-0.18267901616972138</v>
      </c>
    </row>
    <row r="56" spans="2:12" ht="12.75">
      <c r="B56" s="45" t="s">
        <v>204</v>
      </c>
      <c r="E56" s="37">
        <v>0.39153013424657523</v>
      </c>
      <c r="F56" s="37">
        <v>0.3710536356164384</v>
      </c>
      <c r="G56" s="37">
        <v>0.34779678001932496</v>
      </c>
      <c r="H56" s="37">
        <v>0.3461575819853287</v>
      </c>
      <c r="J56" s="46">
        <f t="shared" si="3"/>
        <v>-0.02047649863013684</v>
      </c>
      <c r="K56" s="46">
        <f t="shared" si="3"/>
        <v>-0.023256855597113435</v>
      </c>
      <c r="L56" s="46">
        <f t="shared" si="3"/>
        <v>-0.0016391980339962586</v>
      </c>
    </row>
    <row r="57" spans="2:12" ht="12.75">
      <c r="B57" s="45"/>
      <c r="E57" s="37"/>
      <c r="F57" s="37"/>
      <c r="G57" s="37"/>
      <c r="H57" s="37"/>
      <c r="J57" s="46"/>
      <c r="K57" s="46"/>
      <c r="L57" s="46"/>
    </row>
    <row r="58" spans="2:12" ht="12.75">
      <c r="B58" s="45" t="s">
        <v>205</v>
      </c>
      <c r="E58" s="37">
        <f>E60-E33-E35-E40-E46-E53</f>
        <v>12.18075114392363</v>
      </c>
      <c r="F58" s="37">
        <f>F60-F33-F35-F40-F46-F53</f>
        <v>12.164300481750915</v>
      </c>
      <c r="G58" s="37">
        <f>G60-G33-G35-G40-G46-G53</f>
        <v>12.334805409407995</v>
      </c>
      <c r="H58" s="37">
        <f>H60-H33-H35-H40-H46-H53</f>
        <v>12.422212463770103</v>
      </c>
      <c r="J58" s="46">
        <f>F58-E58</f>
        <v>-0.016450662172713848</v>
      </c>
      <c r="K58" s="46">
        <f>G58-F58</f>
        <v>0.17050492765707936</v>
      </c>
      <c r="L58" s="46">
        <f>H58-G58</f>
        <v>0.08740705436210838</v>
      </c>
    </row>
    <row r="59" spans="5:8" ht="12.75">
      <c r="E59" s="37"/>
      <c r="F59" s="37"/>
      <c r="G59" s="37"/>
      <c r="H59" s="37"/>
    </row>
    <row r="60" spans="2:12" ht="12.75">
      <c r="B60" s="45" t="s">
        <v>206</v>
      </c>
      <c r="E60" s="37">
        <v>84.54423253437427</v>
      </c>
      <c r="F60" s="37">
        <v>84.43639644651103</v>
      </c>
      <c r="G60" s="37">
        <v>86.27568938891312</v>
      </c>
      <c r="H60" s="37">
        <v>87.65452935232169</v>
      </c>
      <c r="J60" s="46">
        <f>F60-E60</f>
        <v>-0.10783608786324805</v>
      </c>
      <c r="K60" s="46">
        <f>G60-F60</f>
        <v>1.8392929424020963</v>
      </c>
      <c r="L60" s="46">
        <f>H60-G60</f>
        <v>1.3788399634085664</v>
      </c>
    </row>
    <row r="65" spans="2:3" ht="12.75">
      <c r="B65" s="13"/>
      <c r="C65" s="7" t="s">
        <v>231</v>
      </c>
    </row>
    <row r="66" spans="2:3" ht="12.75">
      <c r="B66">
        <v>1.5</v>
      </c>
      <c r="C66">
        <v>-1</v>
      </c>
    </row>
    <row r="67" spans="2:3" ht="12.75">
      <c r="B67">
        <v>1.5</v>
      </c>
      <c r="C67">
        <v>2</v>
      </c>
    </row>
  </sheetData>
  <mergeCells count="2">
    <mergeCell ref="E31:H31"/>
    <mergeCell ref="J31:L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K54"/>
  <sheetViews>
    <sheetView workbookViewId="0" topLeftCell="A1">
      <selection activeCell="A1" sqref="A1"/>
    </sheetView>
  </sheetViews>
  <sheetFormatPr defaultColWidth="9.140625" defaultRowHeight="12.75"/>
  <sheetData>
    <row r="2" ht="15.75">
      <c r="A2" s="5" t="s">
        <v>234</v>
      </c>
    </row>
    <row r="3" ht="12.75">
      <c r="A3" s="42" t="s">
        <v>181</v>
      </c>
    </row>
    <row r="31" spans="3:10" ht="12.75">
      <c r="C31" s="53" t="s">
        <v>184</v>
      </c>
      <c r="D31" s="53"/>
      <c r="E31" s="53"/>
      <c r="F31" s="53"/>
      <c r="H31" s="53" t="s">
        <v>13</v>
      </c>
      <c r="I31" s="53"/>
      <c r="J31" s="53"/>
    </row>
    <row r="32" spans="1:10" ht="12.75">
      <c r="A32" s="20"/>
      <c r="B32" s="13"/>
      <c r="C32" s="13">
        <v>2006</v>
      </c>
      <c r="D32" s="13">
        <v>2007</v>
      </c>
      <c r="E32" s="13">
        <v>2008</v>
      </c>
      <c r="F32" s="13">
        <v>2009</v>
      </c>
      <c r="H32" s="13">
        <v>2007</v>
      </c>
      <c r="I32" s="13">
        <v>2008</v>
      </c>
      <c r="J32" s="13">
        <v>2009</v>
      </c>
    </row>
    <row r="33" spans="2:11" ht="12.75">
      <c r="B33" s="4" t="s">
        <v>155</v>
      </c>
      <c r="C33" s="8">
        <v>8.330459031375232</v>
      </c>
      <c r="D33" s="8">
        <v>8.45356970952069</v>
      </c>
      <c r="E33" s="8">
        <v>8.755774512221427</v>
      </c>
      <c r="F33" s="8">
        <v>9.156993251506849</v>
      </c>
      <c r="H33" s="37">
        <f aca="true" t="shared" si="0" ref="H33:H54">D33-C33</f>
        <v>0.12311067814545673</v>
      </c>
      <c r="I33" s="37">
        <f aca="true" t="shared" si="1" ref="I33:I54">E33-D33</f>
        <v>0.3022048027007376</v>
      </c>
      <c r="J33" s="37">
        <f aca="true" t="shared" si="2" ref="J33:J54">F33-E33</f>
        <v>0.4012187392854223</v>
      </c>
      <c r="K33" s="37"/>
    </row>
    <row r="34" spans="2:11" ht="12.75">
      <c r="B34" s="4" t="s">
        <v>153</v>
      </c>
      <c r="C34" s="8">
        <v>0.6477283505574131</v>
      </c>
      <c r="D34" s="8">
        <v>0.8490408491875501</v>
      </c>
      <c r="E34" s="8">
        <v>0.9514146011664593</v>
      </c>
      <c r="F34" s="8">
        <v>1.2235958247056804</v>
      </c>
      <c r="H34" s="37">
        <f t="shared" si="0"/>
        <v>0.201312498630137</v>
      </c>
      <c r="I34" s="37">
        <f t="shared" si="1"/>
        <v>0.10237375197890919</v>
      </c>
      <c r="J34" s="37">
        <f t="shared" si="2"/>
        <v>0.27218122353922114</v>
      </c>
      <c r="K34" s="37"/>
    </row>
    <row r="35" spans="2:11" ht="12.75">
      <c r="B35" s="4" t="s">
        <v>156</v>
      </c>
      <c r="C35" s="8">
        <v>2.16678867557089</v>
      </c>
      <c r="D35" s="8">
        <v>2.27707687937363</v>
      </c>
      <c r="E35" s="8">
        <v>2.410033474162603</v>
      </c>
      <c r="F35" s="8">
        <v>2.715501833338783</v>
      </c>
      <c r="H35" s="37">
        <f t="shared" si="0"/>
        <v>0.11028820380274018</v>
      </c>
      <c r="I35" s="37">
        <f t="shared" si="1"/>
        <v>0.13295659478897282</v>
      </c>
      <c r="J35" s="37">
        <f t="shared" si="2"/>
        <v>0.3054683591761802</v>
      </c>
      <c r="K35" s="37"/>
    </row>
    <row r="36" spans="2:11" ht="12.75">
      <c r="B36" s="4" t="s">
        <v>157</v>
      </c>
      <c r="C36" s="8">
        <v>3.288026728474898</v>
      </c>
      <c r="D36" s="8">
        <v>3.424582204109589</v>
      </c>
      <c r="E36" s="8">
        <v>3.437029755450577</v>
      </c>
      <c r="F36" s="8">
        <v>3.6533994096482783</v>
      </c>
      <c r="H36" s="37">
        <f t="shared" si="0"/>
        <v>0.13655547563469073</v>
      </c>
      <c r="I36" s="37">
        <f t="shared" si="1"/>
        <v>0.012447551340988294</v>
      </c>
      <c r="J36" s="37">
        <f t="shared" si="2"/>
        <v>0.21636965419770116</v>
      </c>
      <c r="K36" s="37"/>
    </row>
    <row r="37" spans="2:11" ht="12.75">
      <c r="B37" s="4" t="s">
        <v>158</v>
      </c>
      <c r="C37" s="8">
        <v>0.3804384823274729</v>
      </c>
      <c r="D37" s="8">
        <v>0.466101496026103</v>
      </c>
      <c r="E37" s="8">
        <v>0.5232232319036352</v>
      </c>
      <c r="F37" s="8">
        <v>0.5851130605827846</v>
      </c>
      <c r="H37" s="37">
        <f t="shared" si="0"/>
        <v>0.08566301369863011</v>
      </c>
      <c r="I37" s="37">
        <f t="shared" si="1"/>
        <v>0.057121735877532165</v>
      </c>
      <c r="J37" s="37">
        <f t="shared" si="2"/>
        <v>0.06188982867914938</v>
      </c>
      <c r="K37" s="37"/>
    </row>
    <row r="38" spans="2:11" ht="12.75">
      <c r="B38" s="4" t="s">
        <v>159</v>
      </c>
      <c r="C38" s="8">
        <v>1.3879521428944464</v>
      </c>
      <c r="D38" s="8">
        <v>1.4449580524834875</v>
      </c>
      <c r="E38" s="8">
        <v>1.4361276129913794</v>
      </c>
      <c r="F38" s="8">
        <v>1.5285736972336255</v>
      </c>
      <c r="H38" s="37">
        <f t="shared" si="0"/>
        <v>0.05700590958904117</v>
      </c>
      <c r="I38" s="37">
        <f t="shared" si="1"/>
        <v>-0.008830439492108155</v>
      </c>
      <c r="J38" s="37">
        <f t="shared" si="2"/>
        <v>0.0924460842422461</v>
      </c>
      <c r="K38" s="37"/>
    </row>
    <row r="39" spans="2:11" ht="12.75">
      <c r="B39" s="4" t="s">
        <v>154</v>
      </c>
      <c r="C39" s="8">
        <v>9.676569178707343</v>
      </c>
      <c r="D39" s="8">
        <v>9.875766428022411</v>
      </c>
      <c r="E39" s="8">
        <v>9.778191008707866</v>
      </c>
      <c r="F39" s="8">
        <v>9.766417110169952</v>
      </c>
      <c r="H39" s="37">
        <f t="shared" si="0"/>
        <v>0.199197249315068</v>
      </c>
      <c r="I39" s="37">
        <f t="shared" si="1"/>
        <v>-0.09757541931454483</v>
      </c>
      <c r="J39" s="37">
        <f t="shared" si="2"/>
        <v>-0.011773898537914107</v>
      </c>
      <c r="K39" s="37"/>
    </row>
    <row r="40" spans="2:11" ht="12.75">
      <c r="B40" s="4" t="s">
        <v>144</v>
      </c>
      <c r="C40" s="8">
        <v>3.844873358950217</v>
      </c>
      <c r="D40" s="8">
        <v>3.9009582904570657</v>
      </c>
      <c r="E40" s="8">
        <v>3.9438351876015965</v>
      </c>
      <c r="F40" s="8">
        <v>3.920453219243009</v>
      </c>
      <c r="H40" s="37">
        <f t="shared" si="0"/>
        <v>0.05608493150684879</v>
      </c>
      <c r="I40" s="37">
        <f t="shared" si="1"/>
        <v>0.0428768971445308</v>
      </c>
      <c r="J40" s="37">
        <f t="shared" si="2"/>
        <v>-0.023381968358587635</v>
      </c>
      <c r="K40" s="37"/>
    </row>
    <row r="41" spans="2:11" ht="12.75">
      <c r="B41" s="4" t="s">
        <v>169</v>
      </c>
      <c r="C41" s="8">
        <v>0.6671306329616553</v>
      </c>
      <c r="D41" s="8">
        <v>0.6639894685780936</v>
      </c>
      <c r="E41" s="8">
        <v>0.6697440234219677</v>
      </c>
      <c r="F41" s="8">
        <v>0.7366195694935179</v>
      </c>
      <c r="H41" s="37">
        <f t="shared" si="0"/>
        <v>-0.003141164383561712</v>
      </c>
      <c r="I41" s="37">
        <f t="shared" si="1"/>
        <v>0.0057545548438741045</v>
      </c>
      <c r="J41" s="37">
        <f t="shared" si="2"/>
        <v>0.06687554607155022</v>
      </c>
      <c r="K41" s="37"/>
    </row>
    <row r="42" spans="2:11" ht="12.75">
      <c r="B42" s="4" t="s">
        <v>162</v>
      </c>
      <c r="C42" s="8">
        <v>0.5517547602739725</v>
      </c>
      <c r="D42" s="8">
        <v>0.5905373</v>
      </c>
      <c r="E42" s="8">
        <v>0.5950382438168911</v>
      </c>
      <c r="F42" s="8">
        <v>0.605987858924078</v>
      </c>
      <c r="H42" s="37">
        <f t="shared" si="0"/>
        <v>0.03878253972602752</v>
      </c>
      <c r="I42" s="37">
        <f t="shared" si="1"/>
        <v>0.004500943816891034</v>
      </c>
      <c r="J42" s="37">
        <f t="shared" si="2"/>
        <v>0.01094961510718695</v>
      </c>
      <c r="K42" s="37"/>
    </row>
    <row r="43" spans="2:11" ht="12.75">
      <c r="B43" s="4" t="s">
        <v>160</v>
      </c>
      <c r="C43" s="8">
        <v>0.36190187397260276</v>
      </c>
      <c r="D43" s="8">
        <v>0.35065076438356163</v>
      </c>
      <c r="E43" s="8">
        <v>0.32897028415300544</v>
      </c>
      <c r="F43" s="8">
        <v>0.3674811178082192</v>
      </c>
      <c r="H43" s="37">
        <f t="shared" si="0"/>
        <v>-0.01125110958904113</v>
      </c>
      <c r="I43" s="37">
        <f t="shared" si="1"/>
        <v>-0.021680480230556187</v>
      </c>
      <c r="J43" s="37">
        <f t="shared" si="2"/>
        <v>0.03851083365521374</v>
      </c>
      <c r="K43" s="37"/>
    </row>
    <row r="44" spans="2:11" ht="12.75">
      <c r="B44" s="4" t="s">
        <v>163</v>
      </c>
      <c r="C44" s="8">
        <v>0.23693892851704756</v>
      </c>
      <c r="D44" s="8">
        <v>0.24393979153074613</v>
      </c>
      <c r="E44" s="8">
        <v>0.2478501061777001</v>
      </c>
      <c r="F44" s="8">
        <v>0.2416184265502945</v>
      </c>
      <c r="H44" s="37">
        <f t="shared" si="0"/>
        <v>0.007000863013698566</v>
      </c>
      <c r="I44" s="37">
        <f t="shared" si="1"/>
        <v>0.003910314646953961</v>
      </c>
      <c r="J44" s="37">
        <f t="shared" si="2"/>
        <v>-0.00623167962740559</v>
      </c>
      <c r="K44" s="37"/>
    </row>
    <row r="45" spans="2:11" ht="12.75">
      <c r="B45" s="4" t="s">
        <v>166</v>
      </c>
      <c r="C45" s="8">
        <v>0.44880852302123503</v>
      </c>
      <c r="D45" s="8">
        <v>0.4332121969938378</v>
      </c>
      <c r="E45" s="8">
        <v>0.4343305361629299</v>
      </c>
      <c r="F45" s="8">
        <v>0.4506014389196466</v>
      </c>
      <c r="H45" s="37">
        <f t="shared" si="0"/>
        <v>-0.015596326027397245</v>
      </c>
      <c r="I45" s="37">
        <f t="shared" si="1"/>
        <v>0.0011183391690920974</v>
      </c>
      <c r="J45" s="37">
        <f t="shared" si="2"/>
        <v>0.01627090275671672</v>
      </c>
      <c r="K45" s="37"/>
    </row>
    <row r="46" spans="2:11" ht="12.75">
      <c r="B46" s="4" t="s">
        <v>164</v>
      </c>
      <c r="C46" s="8">
        <v>0.5441417376385811</v>
      </c>
      <c r="D46" s="8">
        <v>0.542851653528992</v>
      </c>
      <c r="E46" s="8">
        <v>0.5699754125589542</v>
      </c>
      <c r="F46" s="8">
        <v>0.5364179776814156</v>
      </c>
      <c r="H46" s="37">
        <f t="shared" si="0"/>
        <v>-0.0012900841095890847</v>
      </c>
      <c r="I46" s="37">
        <f t="shared" si="1"/>
        <v>0.027123759029962224</v>
      </c>
      <c r="J46" s="37">
        <f t="shared" si="2"/>
        <v>-0.033557434877538594</v>
      </c>
      <c r="K46" s="37"/>
    </row>
    <row r="47" spans="2:11" ht="12.75">
      <c r="B47" s="4" t="s">
        <v>161</v>
      </c>
      <c r="C47" s="8">
        <v>0.8536075274035148</v>
      </c>
      <c r="D47" s="8">
        <v>0.8805333027459806</v>
      </c>
      <c r="E47" s="8">
        <v>0.8644841734434691</v>
      </c>
      <c r="F47" s="8">
        <v>0.8360834899851919</v>
      </c>
      <c r="H47" s="37">
        <f t="shared" si="0"/>
        <v>0.026925775342465874</v>
      </c>
      <c r="I47" s="37">
        <f t="shared" si="1"/>
        <v>-0.016049129302511567</v>
      </c>
      <c r="J47" s="37">
        <f t="shared" si="2"/>
        <v>-0.028400683458277176</v>
      </c>
      <c r="K47" s="37"/>
    </row>
    <row r="48" spans="2:11" ht="12.75">
      <c r="B48" s="4" t="s">
        <v>167</v>
      </c>
      <c r="C48" s="8">
        <v>0.7293634049850043</v>
      </c>
      <c r="D48" s="8">
        <v>0.7029700590782152</v>
      </c>
      <c r="E48" s="8">
        <v>0.7103088249091355</v>
      </c>
      <c r="F48" s="8">
        <v>0.7019007882956753</v>
      </c>
      <c r="H48" s="37">
        <f t="shared" si="0"/>
        <v>-0.0263933459067891</v>
      </c>
      <c r="I48" s="37">
        <f t="shared" si="1"/>
        <v>0.007338765830920302</v>
      </c>
      <c r="J48" s="37">
        <f t="shared" si="2"/>
        <v>-0.008408036613460235</v>
      </c>
      <c r="K48" s="37"/>
    </row>
    <row r="49" spans="2:11" ht="12.75">
      <c r="B49" s="4" t="s">
        <v>170</v>
      </c>
      <c r="C49" s="8">
        <v>0.7434889495733213</v>
      </c>
      <c r="D49" s="8">
        <v>0.7142560362692117</v>
      </c>
      <c r="E49" s="8">
        <v>0.7414806337722727</v>
      </c>
      <c r="F49" s="8">
        <v>0.7095874558091047</v>
      </c>
      <c r="H49" s="37">
        <f t="shared" si="0"/>
        <v>-0.029232913304109598</v>
      </c>
      <c r="I49" s="37">
        <f t="shared" si="1"/>
        <v>0.027224597503060943</v>
      </c>
      <c r="J49" s="37">
        <f t="shared" si="2"/>
        <v>-0.03189317796316804</v>
      </c>
      <c r="K49" s="37"/>
    </row>
    <row r="50" spans="2:11" ht="12.75">
      <c r="B50" s="4" t="s">
        <v>168</v>
      </c>
      <c r="C50" s="8">
        <v>0.39153013424657523</v>
      </c>
      <c r="D50" s="8">
        <v>0.3710536356164384</v>
      </c>
      <c r="E50" s="8">
        <v>0.34779678001932496</v>
      </c>
      <c r="F50" s="8">
        <v>0.3461575819853287</v>
      </c>
      <c r="H50" s="37">
        <f t="shared" si="0"/>
        <v>-0.02047649863013684</v>
      </c>
      <c r="I50" s="37">
        <f t="shared" si="1"/>
        <v>-0.023256855597113435</v>
      </c>
      <c r="J50" s="37">
        <f t="shared" si="2"/>
        <v>-0.0016391980339962586</v>
      </c>
      <c r="K50" s="37"/>
    </row>
    <row r="51" spans="2:11" ht="12.75">
      <c r="B51" s="4" t="s">
        <v>165</v>
      </c>
      <c r="C51" s="8">
        <v>0.5367853864104941</v>
      </c>
      <c r="D51" s="8">
        <v>0.512466553755876</v>
      </c>
      <c r="E51" s="8">
        <v>0.4972595617430691</v>
      </c>
      <c r="F51" s="8">
        <v>0.48215476730846807</v>
      </c>
      <c r="H51" s="37">
        <f t="shared" si="0"/>
        <v>-0.024318832654618094</v>
      </c>
      <c r="I51" s="37">
        <f t="shared" si="1"/>
        <v>-0.015206992012806897</v>
      </c>
      <c r="J51" s="37">
        <f t="shared" si="2"/>
        <v>-0.015104794434601054</v>
      </c>
      <c r="K51" s="37"/>
    </row>
    <row r="52" spans="2:11" ht="12.75">
      <c r="B52" s="4" t="s">
        <v>171</v>
      </c>
      <c r="C52" s="8">
        <v>1.6021424383561644</v>
      </c>
      <c r="D52" s="8">
        <v>1.6073803643835618</v>
      </c>
      <c r="E52" s="8">
        <v>1.499143661046877</v>
      </c>
      <c r="F52" s="8">
        <v>1.3164646448771555</v>
      </c>
      <c r="H52" s="37">
        <f t="shared" si="0"/>
        <v>0.005237926027397366</v>
      </c>
      <c r="I52" s="37">
        <f t="shared" si="1"/>
        <v>-0.10823670333668489</v>
      </c>
      <c r="J52" s="37">
        <f t="shared" si="2"/>
        <v>-0.18267901616972138</v>
      </c>
      <c r="K52" s="37"/>
    </row>
    <row r="53" spans="2:11" ht="12.75">
      <c r="B53" s="4" t="s">
        <v>172</v>
      </c>
      <c r="C53" s="8">
        <v>2.7864226246575345</v>
      </c>
      <c r="D53" s="8">
        <v>2.565267008219178</v>
      </c>
      <c r="E53" s="8">
        <v>2.38338584036424</v>
      </c>
      <c r="F53" s="8">
        <v>2.308804796849944</v>
      </c>
      <c r="H53" s="37">
        <f t="shared" si="0"/>
        <v>-0.22115561643835635</v>
      </c>
      <c r="I53" s="37">
        <f t="shared" si="1"/>
        <v>-0.18188116785493813</v>
      </c>
      <c r="J53" s="37">
        <f t="shared" si="2"/>
        <v>-0.07458104351429595</v>
      </c>
      <c r="K53" s="37"/>
    </row>
    <row r="54" spans="2:11" ht="12.75">
      <c r="B54" s="4" t="s">
        <v>173</v>
      </c>
      <c r="C54" s="8">
        <v>3.707181515068493</v>
      </c>
      <c r="D54" s="8">
        <v>3.5013650767123288</v>
      </c>
      <c r="E54" s="8">
        <v>3.2016571028858642</v>
      </c>
      <c r="F54" s="8">
        <v>2.990287180547496</v>
      </c>
      <c r="H54" s="37">
        <f t="shared" si="0"/>
        <v>-0.20581643835616426</v>
      </c>
      <c r="I54" s="37">
        <f t="shared" si="1"/>
        <v>-0.2997079738264645</v>
      </c>
      <c r="J54" s="37">
        <f t="shared" si="2"/>
        <v>-0.21136992233836827</v>
      </c>
      <c r="K54" s="37"/>
    </row>
  </sheetData>
  <mergeCells count="2">
    <mergeCell ref="C31:F31"/>
    <mergeCell ref="H31:J31"/>
  </mergeCells>
  <hyperlinks>
    <hyperlink ref="A3" location="Contents!A1" display="Return to Contents"/>
  </hyperlink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2008-08-08T13:02:49Z</cp:lastPrinted>
  <dcterms:created xsi:type="dcterms:W3CDTF">2007-07-17T17:37:22Z</dcterms:created>
  <dcterms:modified xsi:type="dcterms:W3CDTF">2008-09-09T15:46:20Z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