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175" windowHeight="5430" activeTab="0"/>
  </bookViews>
  <sheets>
    <sheet name="1-32" sheetId="1" r:id="rId1"/>
  </sheets>
  <externalReferences>
    <externalReference r:id="rId4"/>
  </externalReferences>
  <definedNames>
    <definedName name="Eno_TM">'[1]1997  Table 1a Modified'!#REF!</definedName>
    <definedName name="Eno_Tons">'[1]1997  Table 1a Modified'!#REF!</definedName>
    <definedName name="_xlnm.Print_Area" localSheetId="0">'1-32'!$A$1:$X$81</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<sst xmlns="http://schemas.openxmlformats.org/spreadsheetml/2006/main" count="128" uniqueCount="79">
  <si>
    <t>Air</t>
  </si>
  <si>
    <t>Air carrier, large certificated, domestic, all services</t>
  </si>
  <si>
    <t>Bus</t>
  </si>
  <si>
    <t>Light rail</t>
  </si>
  <si>
    <t>Heavy rail</t>
  </si>
  <si>
    <t>Trolley bus</t>
  </si>
  <si>
    <t>Commuter rail</t>
  </si>
  <si>
    <t>N</t>
  </si>
  <si>
    <t>Ferry boat</t>
  </si>
  <si>
    <t>Other</t>
  </si>
  <si>
    <t>Rail</t>
  </si>
  <si>
    <t>Class I freight, train-miles</t>
  </si>
  <si>
    <t>Class I freight, car-miles</t>
  </si>
  <si>
    <t>1980: U.S. National Transportation Safety Board estimate, personal communication, Dec. 7, 1998.</t>
  </si>
  <si>
    <t>h</t>
  </si>
  <si>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</si>
  <si>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</si>
  <si>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1975-80: Ibid.,</t>
    </r>
    <r>
      <rPr>
        <i/>
        <sz val="9"/>
        <rFont val="Arial"/>
        <family val="2"/>
      </rPr>
      <t xml:space="preserve"> Air Carrier Traffic Statistics </t>
    </r>
    <r>
      <rPr>
        <sz val="9"/>
        <rFont val="Arial"/>
        <family val="2"/>
      </rPr>
      <t>(Washington,  DC: 1976, 1981), p. 4 (December 1976) and p. 2 (December 1981).</t>
    </r>
  </si>
  <si>
    <r>
      <t xml:space="preserve">1993-97: Ibid., </t>
    </r>
    <r>
      <rPr>
        <i/>
        <sz val="9"/>
        <rFont val="Arial"/>
        <family val="2"/>
      </rPr>
      <t xml:space="preserve">General Aviation and Air Taxi Activity and Avionics Survey </t>
    </r>
    <r>
      <rPr>
        <sz val="9"/>
        <rFont val="Arial"/>
        <family val="2"/>
      </rPr>
      <t xml:space="preserve">(Washington, DC: Annual issues), table 3.3. </t>
    </r>
    <r>
      <rPr>
        <b/>
        <sz val="9"/>
        <rFont val="Arial"/>
        <family val="2"/>
      </rPr>
      <t xml:space="preserve"> </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</si>
  <si>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</si>
  <si>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 xml:space="preserve">1960-70: Association of American Railroads, </t>
    </r>
    <r>
      <rPr>
        <i/>
        <sz val="9"/>
        <rFont val="Arial"/>
        <family val="2"/>
      </rPr>
      <t xml:space="preserve">Yearbook of Railroad Facts </t>
    </r>
    <r>
      <rPr>
        <sz val="9"/>
        <rFont val="Arial"/>
        <family val="2"/>
      </rPr>
      <t>(Washington, DC: 1975), p. 39.</t>
    </r>
  </si>
  <si>
    <r>
      <t xml:space="preserve">1960-75: Association of American Railroads, </t>
    </r>
    <r>
      <rPr>
        <i/>
        <sz val="9"/>
        <rFont val="Arial"/>
        <family val="2"/>
      </rPr>
      <t xml:space="preserve">Yearbook of Railroad Facts </t>
    </r>
    <r>
      <rPr>
        <sz val="9"/>
        <rFont val="Arial"/>
        <family val="2"/>
      </rPr>
      <t>(Washington, DC: 1975), p. 40.</t>
    </r>
  </si>
  <si>
    <r>
      <t xml:space="preserve">g  </t>
    </r>
    <r>
      <rPr>
        <sz val="9"/>
        <rFont val="Arial"/>
        <family val="2"/>
      </rPr>
      <t>Although both train-miles and car-miles are shown for rail, only train-miles are included in the total.  A train-mile is the movement of a train, which can consist of multiple vehicles (cars), the distance of 1 mile. This differs from a  vehicle-mile, which is the movement of 1 vehicle the distance of 1 mile.  A 10-vehicle train traveling 1 mile would be measured as 1 train-mile and 10 vehicle-miles. Caution should be used when comparing train-miles with vehicle miles.</t>
    </r>
  </si>
  <si>
    <r>
      <t>h</t>
    </r>
    <r>
      <rPr>
        <sz val="9"/>
        <rFont val="Arial"/>
        <family val="2"/>
      </rPr>
      <t xml:space="preserve"> 1960–65, motorcycle data are included in passenger car, and other 2-axle 4-tire vehicle data included in single-unit 2-axle 6-tire or more truck.</t>
    </r>
  </si>
  <si>
    <r>
      <t>i</t>
    </r>
    <r>
      <rPr>
        <sz val="9"/>
        <rFont val="Arial"/>
        <family val="2"/>
      </rPr>
      <t xml:space="preserve"> Ferry boat included with other.</t>
    </r>
  </si>
  <si>
    <r>
      <t>f</t>
    </r>
    <r>
      <rPr>
        <sz val="9"/>
        <rFont val="Arial"/>
        <family val="2"/>
      </rPr>
      <t xml:space="preserve"> Amtrak began operations in 1971.</t>
    </r>
  </si>
  <si>
    <r>
      <t xml:space="preserve">a </t>
    </r>
    <r>
      <rPr>
        <sz val="9"/>
        <rFont val="Arial"/>
        <family val="2"/>
      </rPr>
      <t>All operations other than those operating under 14 CFR 121 and 14 CFR 135. Data for 1996 are estimated using new information on nonrespondents and are not comparable to earlier years. Mileage in source is multiplied by 1.151 to convert to nautical-miles for 1985-1997.</t>
    </r>
  </si>
  <si>
    <t>1980-2000: Amtrak, Amtrak Corporate Reporting, Route Profitability System, personal communication, 2001.</t>
  </si>
  <si>
    <t>SOURCES</t>
  </si>
  <si>
    <t>Air:</t>
  </si>
  <si>
    <t>Air carrier:</t>
  </si>
  <si>
    <t>General aviation:</t>
  </si>
  <si>
    <t>Motorcycle:</t>
  </si>
  <si>
    <t>Other 2-axle 4-tire vehicle:</t>
  </si>
  <si>
    <r>
      <t>Single-unit 2-axle 6-tires or more truck, combination truck,</t>
    </r>
    <r>
      <rPr>
        <sz val="9"/>
        <rFont val="Arial"/>
        <family val="2"/>
      </rPr>
      <t xml:space="preserve"> and </t>
    </r>
    <r>
      <rPr>
        <i/>
        <sz val="9"/>
        <rFont val="Arial"/>
        <family val="2"/>
      </rPr>
      <t>bus:</t>
    </r>
  </si>
  <si>
    <t>Highway:</t>
  </si>
  <si>
    <t>Passenger car and motorcycle:</t>
  </si>
  <si>
    <t>Transit:</t>
  </si>
  <si>
    <t>Rail:</t>
  </si>
  <si>
    <t>Class I rail freight train- and car-miles:</t>
  </si>
  <si>
    <t>Intercity/Amtrak train-miles:</t>
  </si>
  <si>
    <t>Intercity/Amtrak car-miles:</t>
  </si>
  <si>
    <t>i</t>
  </si>
  <si>
    <r>
      <t>1960-65: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1972</t>
    </r>
    <r>
      <rPr>
        <sz val="9"/>
        <rFont val="Arial"/>
        <family val="2"/>
      </rPr>
      <t xml:space="preserve"> (Washington, DC: 1973), table 9.10.</t>
    </r>
  </si>
  <si>
    <r>
      <t>1970-75: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1976</t>
    </r>
    <r>
      <rPr>
        <sz val="9"/>
        <rFont val="Arial"/>
        <family val="2"/>
      </rPr>
      <t xml:space="preserve"> (Washington, DC: 1976), table 8-5.</t>
    </r>
  </si>
  <si>
    <r>
      <t xml:space="preserve">1970-94: U.S. Department of Transportation, Federal Highway Administration, </t>
    </r>
    <r>
      <rPr>
        <i/>
        <sz val="9"/>
        <rFont val="Arial"/>
        <family val="2"/>
      </rPr>
      <t>Highway Statistics Summary to 1995</t>
    </r>
    <r>
      <rPr>
        <sz val="9"/>
        <rFont val="Arial"/>
        <family val="2"/>
      </rPr>
      <t>, Internet site http://www.fhwa.dot.gov/ohim/summary95/index.html, as of July 28, 2000, table VM-201A.</t>
    </r>
  </si>
  <si>
    <r>
      <t xml:space="preserve">1960-94: U.S. Department of Transportation, Federal Highway Administration, </t>
    </r>
    <r>
      <rPr>
        <i/>
        <sz val="9"/>
        <rFont val="Arial"/>
        <family val="2"/>
      </rPr>
      <t xml:space="preserve">Highway Statistics Summary to 1995 </t>
    </r>
    <r>
      <rPr>
        <sz val="9"/>
        <rFont val="Arial"/>
        <family val="2"/>
      </rPr>
      <t>, Internet site http://www.fhwa.dot.gov/ohim/summary95/index.html, as of July 28, 2000, table VM-201A.</t>
    </r>
  </si>
  <si>
    <t>Truck, single-unit 2-axle 6-tire or more</t>
  </si>
  <si>
    <t>Truck, combination</t>
  </si>
  <si>
    <r>
      <t>General aviation</t>
    </r>
    <r>
      <rPr>
        <vertAlign val="superscript"/>
        <sz val="11"/>
        <rFont val="Arial Narrow"/>
        <family val="2"/>
      </rPr>
      <t>a</t>
    </r>
  </si>
  <si>
    <r>
      <t>Passenger car</t>
    </r>
    <r>
      <rPr>
        <vertAlign val="superscript"/>
        <sz val="11"/>
        <rFont val="Arial Narrow"/>
        <family val="2"/>
      </rPr>
      <t>b,c</t>
    </r>
  </si>
  <si>
    <r>
      <t>Intercity/Amtrak</t>
    </r>
    <r>
      <rPr>
        <vertAlign val="superscript"/>
        <sz val="11"/>
        <rFont val="Arial Narrow"/>
        <family val="2"/>
      </rPr>
      <t>f</t>
    </r>
    <r>
      <rPr>
        <sz val="11"/>
        <rFont val="Arial Narrow"/>
        <family val="2"/>
      </rPr>
      <t>, train-miles</t>
    </r>
  </si>
  <si>
    <r>
      <t>Intercity/Amtrak</t>
    </r>
    <r>
      <rPr>
        <vertAlign val="superscript"/>
        <sz val="11"/>
        <rFont val="Arial Narrow"/>
        <family val="2"/>
      </rPr>
      <t>f</t>
    </r>
    <r>
      <rPr>
        <sz val="11"/>
        <rFont val="Arial Narrow"/>
        <family val="2"/>
      </rPr>
      <t>, car-miles</t>
    </r>
  </si>
  <si>
    <r>
      <t>Total train-miles</t>
    </r>
    <r>
      <rPr>
        <b/>
        <vertAlign val="superscript"/>
        <sz val="11"/>
        <rFont val="Arial Narrow"/>
        <family val="2"/>
      </rPr>
      <t>g</t>
    </r>
  </si>
  <si>
    <t xml:space="preserve">Table 1-32:  U.S. Vehicle-Miles (Millions) </t>
  </si>
  <si>
    <r>
      <t>Highway</t>
    </r>
    <r>
      <rPr>
        <b/>
        <vertAlign val="superscript"/>
        <sz val="11"/>
        <rFont val="Arial Narrow"/>
        <family val="2"/>
      </rPr>
      <t>b</t>
    </r>
    <r>
      <rPr>
        <b/>
        <sz val="11"/>
        <rFont val="Arial Narrow"/>
        <family val="2"/>
      </rPr>
      <t>, total</t>
    </r>
  </si>
  <si>
    <r>
      <t>Motorcycle</t>
    </r>
    <r>
      <rPr>
        <vertAlign val="superscript"/>
        <sz val="11"/>
        <rFont val="Arial Narrow"/>
        <family val="2"/>
      </rPr>
      <t>c</t>
    </r>
  </si>
  <si>
    <r>
      <t>Other 2-axle 4-tire vehicle</t>
    </r>
    <r>
      <rPr>
        <vertAlign val="superscript"/>
        <sz val="11"/>
        <rFont val="Arial Narrow"/>
        <family val="2"/>
      </rPr>
      <t>b</t>
    </r>
  </si>
  <si>
    <r>
      <t xml:space="preserve">c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t>
    </r>
  </si>
  <si>
    <r>
      <t xml:space="preserve">b </t>
    </r>
    <r>
      <rPr>
        <sz val="9"/>
        <rFont val="Arial"/>
        <family val="2"/>
      </rPr>
      <t>In July 1997, the FHWA published revised vehicle-miles data for the highway modes for many years. The major change reflected the reassignment of some vehicles from the passenger car category to the other 2-axle 4-tire vehicle category.  This category was calculated prior to rounding.</t>
    </r>
  </si>
  <si>
    <r>
      <t>Transit</t>
    </r>
    <r>
      <rPr>
        <b/>
        <vertAlign val="superscript"/>
        <sz val="11"/>
        <rFont val="Arial Narrow"/>
        <family val="2"/>
      </rPr>
      <t>d</t>
    </r>
    <r>
      <rPr>
        <b/>
        <sz val="11"/>
        <rFont val="Arial Narrow"/>
        <family val="2"/>
      </rPr>
      <t>, total</t>
    </r>
  </si>
  <si>
    <r>
      <t>Motor bus</t>
    </r>
    <r>
      <rPr>
        <vertAlign val="superscript"/>
        <sz val="11"/>
        <rFont val="Arial Narrow"/>
        <family val="2"/>
      </rPr>
      <t>e</t>
    </r>
  </si>
  <si>
    <r>
      <t>Demand responsive</t>
    </r>
    <r>
      <rPr>
        <vertAlign val="superscript"/>
        <sz val="11"/>
        <rFont val="Arial Narrow"/>
        <family val="2"/>
      </rPr>
      <t>e</t>
    </r>
  </si>
  <si>
    <r>
      <t xml:space="preserve">e </t>
    </r>
    <r>
      <rPr>
        <sz val="9"/>
        <rFont val="Arial"/>
        <family val="2"/>
      </rPr>
      <t>Motor bus and demand responsive figures are also included in the bus figure for highway.</t>
    </r>
  </si>
  <si>
    <r>
      <t xml:space="preserve">d </t>
    </r>
    <r>
      <rPr>
        <sz val="9"/>
        <rFont val="Arial"/>
        <family val="2"/>
      </rPr>
      <t>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t>
    </r>
  </si>
  <si>
    <r>
      <t>1975-2001: Amtrak,</t>
    </r>
    <r>
      <rPr>
        <i/>
        <sz val="9"/>
        <rFont val="Arial"/>
        <family val="2"/>
      </rPr>
      <t xml:space="preserve"> Amtrak Annual Report,</t>
    </r>
    <r>
      <rPr>
        <sz val="9"/>
        <rFont val="Arial"/>
        <family val="2"/>
      </rPr>
      <t xml:space="preserve"> Statistical Appendix (Washington, DC: Annual issues).</t>
    </r>
  </si>
  <si>
    <t>U</t>
  </si>
  <si>
    <r>
      <t xml:space="preserve">1985-92: Ibid., </t>
    </r>
    <r>
      <rPr>
        <i/>
        <sz val="9"/>
        <rFont val="Arial"/>
        <family val="2"/>
      </rPr>
      <t xml:space="preserve">General Aviation Activity and Avionics Survey </t>
    </r>
    <r>
      <rPr>
        <sz val="9"/>
        <rFont val="Arial"/>
        <family val="2"/>
      </rPr>
      <t>(Washington, DC: Annual issues), table 3.3.</t>
    </r>
  </si>
  <si>
    <t>1995-2005: Ibid., Highway Statistics (Washington, DC: Annual issues), table VM-1, and Internet site http://www.fhwa.dot.gov/policy/ohpi/index.htm.</t>
  </si>
  <si>
    <t>1985-2005:  Ibid., Highway Statistics (Washington, DC: Annual issues), table VM-1, and Internet site http://www.fhwa.dot.gov/policy/ohpi/index.htm.</t>
  </si>
  <si>
    <r>
      <t xml:space="preserve">2002-05: Association of American Railroads, </t>
    </r>
    <r>
      <rPr>
        <i/>
        <sz val="9"/>
        <rFont val="Arial"/>
        <family val="2"/>
      </rPr>
      <t>Railroad Facts 2006</t>
    </r>
    <r>
      <rPr>
        <sz val="9"/>
        <rFont val="Arial"/>
        <family val="2"/>
      </rPr>
      <t xml:space="preserve"> (Washington, DC: 2006), p. 77.</t>
    </r>
  </si>
  <si>
    <r>
      <t xml:space="preserve">2001-05: Association of American Railroads, </t>
    </r>
    <r>
      <rPr>
        <i/>
        <sz val="9"/>
        <rFont val="Arial"/>
        <family val="2"/>
      </rPr>
      <t>Railroad Facts 2006</t>
    </r>
    <r>
      <rPr>
        <sz val="9"/>
        <rFont val="Arial"/>
        <family val="2"/>
      </rPr>
      <t xml:space="preserve"> (Washington, DC: 2006), p. 77.</t>
    </r>
  </si>
  <si>
    <r>
      <t xml:space="preserve">1960-2005: Association of American Railroads, </t>
    </r>
    <r>
      <rPr>
        <i/>
        <sz val="9"/>
        <rFont val="Arial"/>
        <family val="2"/>
      </rPr>
      <t xml:space="preserve">Railroad Facts 2006 </t>
    </r>
    <r>
      <rPr>
        <sz val="9"/>
        <rFont val="Arial"/>
        <family val="2"/>
      </rPr>
      <t>(Washington, DC: 2006), p. 33 (train-miles) and p. 34 (car-miles).</t>
    </r>
  </si>
  <si>
    <r>
      <t xml:space="preserve">1960-94: U.S. Department of Transportation, Federal Highway Administration, </t>
    </r>
    <r>
      <rPr>
        <i/>
        <sz val="9"/>
        <rFont val="Arial"/>
        <family val="2"/>
      </rPr>
      <t>Highway Statistics Summary to 1995</t>
    </r>
    <r>
      <rPr>
        <sz val="9"/>
        <rFont val="Arial"/>
        <family val="2"/>
      </rPr>
      <t>, Internet site http://www.fhwa.dot.gov/ohim/summary95/index.html, as of July 28, 2000, table VM-201A.</t>
    </r>
  </si>
  <si>
    <r>
      <t xml:space="preserve">1985-2006: U.S. Department of Transportation, Bureau of Transportation Statistics, Office of Airline Information, </t>
    </r>
    <r>
      <rPr>
        <i/>
        <sz val="9"/>
        <rFont val="Arial"/>
        <family val="2"/>
      </rPr>
      <t xml:space="preserve">Air Carrier Traffic Statistics </t>
    </r>
    <r>
      <rPr>
        <sz val="9"/>
        <rFont val="Arial"/>
        <family val="2"/>
      </rPr>
      <t>(Washington, DC: Annual December issues), p. 3,  line 25 plus line 46.</t>
    </r>
  </si>
  <si>
    <t>Numbers may not add to totals due to rounding.</t>
  </si>
  <si>
    <t>NOTE</t>
  </si>
  <si>
    <r>
      <t>1960-2005: American Public Transit Association,</t>
    </r>
    <r>
      <rPr>
        <i/>
        <sz val="9"/>
        <rFont val="Arial"/>
        <family val="2"/>
      </rPr>
      <t xml:space="preserve"> Public Transportation Fact Book </t>
    </r>
    <r>
      <rPr>
        <sz val="9"/>
        <rFont val="Arial"/>
        <family val="2"/>
      </rPr>
      <t>(Washington, DC: Annual issues), table 12, 15, and similar tables in earlier editions.</t>
    </r>
  </si>
  <si>
    <r>
      <t xml:space="preserve">KEY: </t>
    </r>
    <r>
      <rPr>
        <sz val="9"/>
        <rFont val="Arial"/>
        <family val="2"/>
      </rPr>
      <t xml:space="preserve"> N = data do not exist; U = data are not available.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</si>
</sst>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_(* #,##0.0_);_(* \(#,##0.0\);_(* &quot;-&quot;??_);_(@_)"/>
    <numFmt numFmtId="168" formatCode="_(* #,##0_);_(* \(#,##0\);_(* &quot;-&quot;??_);_(@_)"/>
    <numFmt numFmtId="169" formatCode="&quot;(R)&quot;\ #,##0;&quot;(R) -&quot;#,##0;&quot;(R) &quot;\ 0"/>
    <numFmt numFmtId="170" formatCode="0.0"/>
    <numFmt numFmtId="171" formatCode="&quot;(R) &quot;#,##0;&quot;(R) &quot;\-#,##0;&quot;(R) &quot;0"/>
  </numFmts>
  <fonts count="2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58">
    <xf numFmtId="0" fontId="0" fillId="0" borderId="0" xfId="0" applyAlignment="1">
      <alignment/>
    </xf>
    <xf numFmtId="0" fontId="15" fillId="0" borderId="0" xfId="0" applyFont="1" applyFill="1" applyAlignment="1">
      <alignment/>
    </xf>
    <xf numFmtId="0" fontId="16" fillId="0" borderId="0" xfId="0" applyFont="1" applyFill="1" applyBorder="1" applyAlignment="1">
      <alignment horizontal="left"/>
    </xf>
    <xf numFmtId="3" fontId="16" fillId="0" borderId="0" xfId="0" applyNumberFormat="1" applyFont="1" applyFill="1" applyBorder="1" applyAlignment="1">
      <alignment horizontal="right"/>
    </xf>
    <xf numFmtId="3" fontId="15" fillId="0" borderId="0" xfId="0" applyNumberFormat="1" applyFont="1" applyFill="1" applyAlignment="1">
      <alignment/>
    </xf>
    <xf numFmtId="3" fontId="15" fillId="0" borderId="0" xfId="0" applyNumberFormat="1" applyFont="1" applyFill="1" applyBorder="1" applyAlignment="1">
      <alignment horizontal="right"/>
    </xf>
    <xf numFmtId="3" fontId="15" fillId="0" borderId="0" xfId="0" applyNumberFormat="1" applyFont="1" applyFill="1" applyAlignment="1">
      <alignment horizontal="right"/>
    </xf>
    <xf numFmtId="0" fontId="15" fillId="0" borderId="0" xfId="0" applyFont="1" applyFill="1" applyAlignment="1">
      <alignment horizontal="right"/>
    </xf>
    <xf numFmtId="3" fontId="18" fillId="0" borderId="0" xfId="0" applyNumberFormat="1" applyFont="1" applyFill="1" applyBorder="1" applyAlignment="1">
      <alignment horizontal="right"/>
    </xf>
    <xf numFmtId="3" fontId="16" fillId="0" borderId="0" xfId="0" applyNumberFormat="1" applyFont="1" applyFill="1" applyAlignment="1">
      <alignment/>
    </xf>
    <xf numFmtId="3" fontId="16" fillId="0" borderId="5" xfId="0" applyNumberFormat="1" applyFont="1" applyFill="1" applyBorder="1" applyAlignment="1">
      <alignment horizontal="right"/>
    </xf>
    <xf numFmtId="0" fontId="20" fillId="0" borderId="0" xfId="0" applyFont="1" applyFill="1" applyAlignment="1">
      <alignment horizontal="left"/>
    </xf>
    <xf numFmtId="3" fontId="20" fillId="0" borderId="0" xfId="0" applyNumberFormat="1" applyFont="1" applyFill="1" applyAlignment="1">
      <alignment horizontal="left"/>
    </xf>
    <xf numFmtId="0" fontId="19" fillId="0" borderId="0" xfId="39" applyFont="1" applyFill="1" applyAlignment="1">
      <alignment horizontal="left"/>
      <protection/>
    </xf>
    <xf numFmtId="0" fontId="19" fillId="0" borderId="0" xfId="0" applyFont="1" applyFill="1" applyAlignment="1">
      <alignment horizontal="left"/>
    </xf>
    <xf numFmtId="49" fontId="20" fillId="0" borderId="0" xfId="0" applyNumberFormat="1" applyFont="1" applyFill="1" applyAlignment="1">
      <alignment horizontal="left"/>
    </xf>
    <xf numFmtId="0" fontId="16" fillId="0" borderId="0" xfId="0" applyFont="1" applyFill="1" applyBorder="1" applyAlignment="1">
      <alignment horizontal="left" vertical="top"/>
    </xf>
    <xf numFmtId="0" fontId="20" fillId="0" borderId="0" xfId="39" applyFont="1" applyFill="1" applyAlignment="1">
      <alignment horizontal="left"/>
      <protection/>
    </xf>
    <xf numFmtId="0" fontId="22" fillId="0" borderId="0" xfId="38" applyFont="1" applyFill="1" applyAlignment="1">
      <alignment horizontal="left"/>
      <protection/>
    </xf>
    <xf numFmtId="0" fontId="22" fillId="0" borderId="0" xfId="0" applyFont="1" applyFill="1" applyBorder="1" applyAlignment="1">
      <alignment horizontal="left"/>
    </xf>
    <xf numFmtId="49" fontId="21" fillId="0" borderId="0" xfId="0" applyNumberFormat="1" applyFont="1" applyFill="1" applyAlignment="1">
      <alignment horizontal="left"/>
    </xf>
    <xf numFmtId="49" fontId="22" fillId="0" borderId="0" xfId="0" applyNumberFormat="1" applyFont="1" applyFill="1" applyAlignment="1">
      <alignment horizontal="left"/>
    </xf>
    <xf numFmtId="0" fontId="19" fillId="0" borderId="0" xfId="39" applyFont="1" applyFill="1" applyAlignment="1">
      <alignment horizontal="left" wrapText="1"/>
      <protection/>
    </xf>
    <xf numFmtId="0" fontId="15" fillId="0" borderId="0" xfId="0" applyFont="1" applyFill="1" applyBorder="1" applyAlignment="1">
      <alignment horizontal="right"/>
    </xf>
    <xf numFmtId="3" fontId="15" fillId="0" borderId="0" xfId="21" applyNumberFormat="1" applyFont="1" applyFill="1" applyBorder="1" applyAlignment="1">
      <alignment horizontal="right" vertical="top"/>
      <protection/>
    </xf>
    <xf numFmtId="3" fontId="16" fillId="0" borderId="0" xfId="0" applyNumberFormat="1" applyFont="1" applyFill="1" applyAlignment="1">
      <alignment horizontal="right"/>
    </xf>
    <xf numFmtId="3" fontId="15" fillId="0" borderId="0" xfId="0" applyNumberFormat="1" applyFont="1" applyFill="1" applyBorder="1" applyAlignment="1">
      <alignment/>
    </xf>
    <xf numFmtId="0" fontId="15" fillId="0" borderId="3" xfId="0" applyFont="1" applyFill="1" applyBorder="1" applyAlignment="1">
      <alignment horizontal="center"/>
    </xf>
    <xf numFmtId="0" fontId="16" fillId="0" borderId="3" xfId="0" applyFont="1" applyFill="1" applyBorder="1" applyAlignment="1">
      <alignment horizontal="center"/>
    </xf>
    <xf numFmtId="3" fontId="15" fillId="0" borderId="0" xfId="16" applyNumberFormat="1" applyFont="1" applyFill="1" applyAlignment="1">
      <alignment horizontal="right"/>
    </xf>
    <xf numFmtId="0" fontId="16" fillId="0" borderId="3" xfId="0" applyNumberFormat="1" applyFont="1" applyFill="1" applyBorder="1" applyAlignment="1">
      <alignment horizontal="center"/>
    </xf>
    <xf numFmtId="0" fontId="16" fillId="0" borderId="0" xfId="0" applyFont="1" applyFill="1" applyAlignment="1">
      <alignment/>
    </xf>
    <xf numFmtId="0" fontId="16" fillId="0" borderId="6" xfId="0" applyFont="1" applyFill="1" applyBorder="1" applyAlignment="1">
      <alignment horizontal="center"/>
    </xf>
    <xf numFmtId="3" fontId="16" fillId="0" borderId="5" xfId="0" applyNumberFormat="1" applyFont="1" applyFill="1" applyBorder="1" applyAlignment="1">
      <alignment/>
    </xf>
    <xf numFmtId="0" fontId="0" fillId="0" borderId="0" xfId="0" applyFill="1" applyAlignment="1">
      <alignment wrapText="1"/>
    </xf>
    <xf numFmtId="0" fontId="15" fillId="0" borderId="0" xfId="0" applyFont="1" applyFill="1" applyBorder="1" applyAlignment="1">
      <alignment horizontal="left" indent="1"/>
    </xf>
    <xf numFmtId="0" fontId="15" fillId="0" borderId="0" xfId="0" applyFont="1" applyFill="1" applyBorder="1" applyAlignment="1">
      <alignment horizontal="left" vertical="top" indent="1"/>
    </xf>
    <xf numFmtId="0" fontId="16" fillId="0" borderId="5" xfId="0" applyFont="1" applyFill="1" applyBorder="1" applyAlignment="1">
      <alignment horizontal="left" vertical="top" indent="1"/>
    </xf>
    <xf numFmtId="0" fontId="0" fillId="0" borderId="0" xfId="0" applyFont="1" applyFill="1" applyAlignment="1">
      <alignment wrapText="1"/>
    </xf>
    <xf numFmtId="0" fontId="0" fillId="0" borderId="0" xfId="0" applyFill="1" applyAlignment="1">
      <alignment/>
    </xf>
    <xf numFmtId="1" fontId="15" fillId="0" borderId="0" xfId="0" applyNumberFormat="1" applyFont="1" applyFill="1" applyAlignment="1">
      <alignment horizontal="right"/>
    </xf>
    <xf numFmtId="3" fontId="20" fillId="0" borderId="0" xfId="0" applyNumberFormat="1" applyFont="1" applyFill="1" applyAlignment="1">
      <alignment wrapText="1"/>
    </xf>
    <xf numFmtId="0" fontId="0" fillId="0" borderId="0" xfId="0" applyFill="1" applyAlignment="1">
      <alignment wrapText="1"/>
    </xf>
    <xf numFmtId="0" fontId="1" fillId="0" borderId="0" xfId="0" applyFont="1" applyFill="1" applyAlignment="1">
      <alignment wrapText="1"/>
    </xf>
    <xf numFmtId="0" fontId="0" fillId="0" borderId="0" xfId="0" applyFont="1" applyFill="1" applyAlignment="1">
      <alignment wrapText="1"/>
    </xf>
    <xf numFmtId="0" fontId="22" fillId="0" borderId="0" xfId="0" applyFont="1" applyFill="1" applyBorder="1" applyAlignment="1">
      <alignment wrapText="1"/>
    </xf>
    <xf numFmtId="49" fontId="21" fillId="0" borderId="0" xfId="0" applyNumberFormat="1" applyFont="1" applyFill="1" applyAlignment="1">
      <alignment wrapText="1"/>
    </xf>
    <xf numFmtId="49" fontId="20" fillId="0" borderId="0" xfId="0" applyNumberFormat="1" applyFont="1" applyFill="1" applyAlignment="1">
      <alignment wrapText="1"/>
    </xf>
    <xf numFmtId="0" fontId="20" fillId="0" borderId="0" xfId="0" applyFont="1" applyFill="1" applyAlignment="1">
      <alignment wrapText="1"/>
    </xf>
    <xf numFmtId="0" fontId="22" fillId="0" borderId="7" xfId="38" applyFont="1" applyFill="1" applyBorder="1" applyAlignment="1">
      <alignment wrapText="1"/>
      <protection/>
    </xf>
    <xf numFmtId="0" fontId="0" fillId="0" borderId="7" xfId="0" applyFill="1" applyBorder="1" applyAlignment="1">
      <alignment wrapText="1"/>
    </xf>
    <xf numFmtId="0" fontId="19" fillId="0" borderId="0" xfId="39" applyNumberFormat="1" applyFont="1" applyFill="1" applyBorder="1" applyAlignment="1">
      <alignment wrapText="1"/>
      <protection/>
    </xf>
    <xf numFmtId="0" fontId="0" fillId="0" borderId="0" xfId="0" applyFill="1" applyBorder="1" applyAlignment="1">
      <alignment wrapText="1"/>
    </xf>
    <xf numFmtId="0" fontId="19" fillId="0" borderId="0" xfId="39" applyNumberFormat="1" applyFont="1" applyFill="1" applyAlignment="1">
      <alignment wrapText="1"/>
      <protection/>
    </xf>
    <xf numFmtId="0" fontId="19" fillId="0" borderId="0" xfId="39" applyFont="1" applyFill="1" applyAlignment="1">
      <alignment wrapText="1"/>
      <protection/>
    </xf>
    <xf numFmtId="49" fontId="22" fillId="0" borderId="0" xfId="0" applyNumberFormat="1" applyFont="1" applyFill="1" applyAlignment="1">
      <alignment wrapText="1"/>
    </xf>
    <xf numFmtId="0" fontId="14" fillId="0" borderId="5" xfId="0" applyNumberFormat="1" applyFont="1" applyFill="1" applyBorder="1" applyAlignment="1">
      <alignment wrapText="1"/>
    </xf>
    <xf numFmtId="0" fontId="0" fillId="0" borderId="5" xfId="0" applyFill="1" applyBorder="1" applyAlignment="1">
      <alignment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lky-way\bwo\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1"/>
  <sheetViews>
    <sheetView tabSelected="1" zoomScaleSheetLayoutView="85" workbookViewId="0" topLeftCell="A1">
      <selection activeCell="A1" sqref="A1:X1"/>
    </sheetView>
  </sheetViews>
  <sheetFormatPr defaultColWidth="9.140625" defaultRowHeight="12.75"/>
  <cols>
    <col min="1" max="1" width="37.28125" style="39" customWidth="1"/>
    <col min="2" max="10" width="9.421875" style="39" customWidth="1"/>
    <col min="11" max="11" width="9.28125" style="39" customWidth="1"/>
    <col min="12" max="21" width="9.421875" style="39" customWidth="1"/>
    <col min="22" max="22" width="10.421875" style="39" customWidth="1"/>
    <col min="23" max="24" width="9.421875" style="39" customWidth="1"/>
    <col min="25" max="16384" width="8.8515625" style="39" customWidth="1"/>
  </cols>
  <sheetData>
    <row r="1" spans="1:24" ht="16.5" thickBot="1">
      <c r="A1" s="56" t="s">
        <v>54</v>
      </c>
      <c r="B1" s="56"/>
      <c r="C1" s="56"/>
      <c r="D1" s="56"/>
      <c r="E1" s="57"/>
      <c r="F1" s="57"/>
      <c r="G1" s="57"/>
      <c r="H1" s="57"/>
      <c r="I1" s="57"/>
      <c r="J1" s="57"/>
      <c r="K1" s="57"/>
      <c r="L1" s="57"/>
      <c r="M1" s="57"/>
      <c r="N1" s="57"/>
      <c r="O1" s="57"/>
      <c r="P1" s="57"/>
      <c r="Q1" s="57"/>
      <c r="R1" s="57"/>
      <c r="S1" s="57"/>
      <c r="T1" s="57"/>
      <c r="U1" s="57"/>
      <c r="V1" s="57"/>
      <c r="W1" s="57"/>
      <c r="X1" s="57"/>
    </row>
    <row r="2" spans="1:24" ht="16.5">
      <c r="A2" s="27"/>
      <c r="B2" s="30">
        <v>1960</v>
      </c>
      <c r="C2" s="30">
        <v>1965</v>
      </c>
      <c r="D2" s="30">
        <v>1970</v>
      </c>
      <c r="E2" s="30">
        <v>1975</v>
      </c>
      <c r="F2" s="30">
        <v>1980</v>
      </c>
      <c r="G2" s="30">
        <v>1985</v>
      </c>
      <c r="H2" s="30">
        <v>1990</v>
      </c>
      <c r="I2" s="30">
        <v>1991</v>
      </c>
      <c r="J2" s="30">
        <v>1992</v>
      </c>
      <c r="K2" s="30">
        <v>1993</v>
      </c>
      <c r="L2" s="30">
        <v>1994</v>
      </c>
      <c r="M2" s="30">
        <v>1995</v>
      </c>
      <c r="N2" s="30">
        <v>1996</v>
      </c>
      <c r="O2" s="30">
        <v>1997</v>
      </c>
      <c r="P2" s="30">
        <v>1998</v>
      </c>
      <c r="Q2" s="30">
        <v>1999</v>
      </c>
      <c r="R2" s="30">
        <v>2000</v>
      </c>
      <c r="S2" s="28">
        <v>2001</v>
      </c>
      <c r="T2" s="28">
        <v>2002</v>
      </c>
      <c r="U2" s="28">
        <v>2003</v>
      </c>
      <c r="V2" s="32">
        <v>2004</v>
      </c>
      <c r="W2" s="32">
        <v>2005</v>
      </c>
      <c r="X2" s="32">
        <v>2006</v>
      </c>
    </row>
    <row r="3" spans="1:24" ht="16.5">
      <c r="A3" s="2" t="s">
        <v>0</v>
      </c>
      <c r="B3" s="3"/>
      <c r="C3" s="3"/>
      <c r="D3" s="3"/>
      <c r="E3" s="3"/>
      <c r="F3" s="3"/>
      <c r="G3" s="3"/>
      <c r="H3" s="3"/>
      <c r="I3" s="3"/>
      <c r="J3" s="3"/>
      <c r="K3" s="3"/>
      <c r="L3" s="3"/>
      <c r="M3" s="3"/>
      <c r="N3" s="3"/>
      <c r="O3" s="3"/>
      <c r="P3" s="3"/>
      <c r="Q3" s="4"/>
      <c r="R3" s="1"/>
      <c r="S3" s="4"/>
      <c r="T3" s="4"/>
      <c r="U3" s="4"/>
      <c r="V3" s="31"/>
      <c r="W3" s="31"/>
      <c r="X3" s="31"/>
    </row>
    <row r="4" spans="1:24" ht="16.5">
      <c r="A4" s="35" t="s">
        <v>1</v>
      </c>
      <c r="B4" s="5">
        <v>858</v>
      </c>
      <c r="C4" s="5">
        <v>1134</v>
      </c>
      <c r="D4" s="5">
        <v>2068</v>
      </c>
      <c r="E4" s="5">
        <v>1948</v>
      </c>
      <c r="F4" s="5">
        <v>2523</v>
      </c>
      <c r="G4" s="5">
        <v>3046</v>
      </c>
      <c r="H4" s="5">
        <v>3963</v>
      </c>
      <c r="I4" s="5">
        <v>3854</v>
      </c>
      <c r="J4" s="5">
        <v>3995</v>
      </c>
      <c r="K4" s="5">
        <v>4157</v>
      </c>
      <c r="L4" s="5">
        <v>4380</v>
      </c>
      <c r="M4" s="5">
        <v>4629</v>
      </c>
      <c r="N4" s="5">
        <v>4811</v>
      </c>
      <c r="O4" s="5">
        <f>4667.216+243.732</f>
        <v>4910.948</v>
      </c>
      <c r="P4" s="5">
        <f>4765.64+269.051</f>
        <v>5034.691000000001</v>
      </c>
      <c r="Q4" s="5">
        <f>5057.366+275.117</f>
        <v>5332.483</v>
      </c>
      <c r="R4" s="29">
        <v>5664</v>
      </c>
      <c r="S4" s="4">
        <f>5332.997+215.326</f>
        <v>5548.323</v>
      </c>
      <c r="T4" s="4">
        <f>5436.797+179.512</f>
        <v>5616.308999999999</v>
      </c>
      <c r="U4" s="4">
        <f>5977.139+107.684</f>
        <v>6084.823</v>
      </c>
      <c r="V4" s="4">
        <v>6551.569</v>
      </c>
      <c r="W4" s="4">
        <v>6714.266</v>
      </c>
      <c r="X4" s="4">
        <v>6618.767</v>
      </c>
    </row>
    <row r="5" spans="1:24" ht="18">
      <c r="A5" s="36" t="s">
        <v>49</v>
      </c>
      <c r="B5" s="5">
        <v>1769</v>
      </c>
      <c r="C5" s="5">
        <v>2562</v>
      </c>
      <c r="D5" s="5">
        <v>3207</v>
      </c>
      <c r="E5" s="5">
        <v>4238</v>
      </c>
      <c r="F5" s="5">
        <v>5204</v>
      </c>
      <c r="G5" s="5">
        <v>4673</v>
      </c>
      <c r="H5" s="5">
        <v>4548</v>
      </c>
      <c r="I5" s="5">
        <v>4400</v>
      </c>
      <c r="J5" s="5">
        <v>3465</v>
      </c>
      <c r="K5" s="5">
        <v>3253</v>
      </c>
      <c r="L5" s="5">
        <v>3358</v>
      </c>
      <c r="M5" s="5">
        <v>3795</v>
      </c>
      <c r="N5" s="5">
        <v>3524</v>
      </c>
      <c r="O5" s="5">
        <v>3877</v>
      </c>
      <c r="P5" s="5" t="s">
        <v>7</v>
      </c>
      <c r="Q5" s="6" t="s">
        <v>7</v>
      </c>
      <c r="R5" s="7" t="s">
        <v>7</v>
      </c>
      <c r="S5" s="6" t="s">
        <v>7</v>
      </c>
      <c r="T5" s="6" t="s">
        <v>7</v>
      </c>
      <c r="U5" s="6" t="s">
        <v>7</v>
      </c>
      <c r="V5" s="6" t="s">
        <v>7</v>
      </c>
      <c r="W5" s="6" t="s">
        <v>7</v>
      </c>
      <c r="X5" s="6" t="s">
        <v>7</v>
      </c>
    </row>
    <row r="6" spans="1:24" ht="18">
      <c r="A6" s="2" t="s">
        <v>55</v>
      </c>
      <c r="B6" s="3">
        <v>718762</v>
      </c>
      <c r="C6" s="3">
        <v>887812</v>
      </c>
      <c r="D6" s="3">
        <f>SUM(D7:D12)</f>
        <v>1109724</v>
      </c>
      <c r="E6" s="3">
        <f>SUM(E7:E12)</f>
        <v>1327664</v>
      </c>
      <c r="F6" s="3">
        <f>SUM(F7:F12)</f>
        <v>1527295</v>
      </c>
      <c r="G6" s="3">
        <v>1774826</v>
      </c>
      <c r="H6" s="3">
        <f aca="true" t="shared" si="0" ref="H6:M6">SUM(H7:H12)</f>
        <v>2144362</v>
      </c>
      <c r="I6" s="3">
        <f t="shared" si="0"/>
        <v>2172050</v>
      </c>
      <c r="J6" s="3">
        <f t="shared" si="0"/>
        <v>2247151</v>
      </c>
      <c r="K6" s="3">
        <f t="shared" si="0"/>
        <v>2296378</v>
      </c>
      <c r="L6" s="3">
        <f t="shared" si="0"/>
        <v>2357588</v>
      </c>
      <c r="M6" s="3">
        <f t="shared" si="0"/>
        <v>2422696</v>
      </c>
      <c r="N6" s="3">
        <v>2485848</v>
      </c>
      <c r="O6" s="3">
        <v>2561695</v>
      </c>
      <c r="P6" s="3">
        <v>2631522</v>
      </c>
      <c r="Q6" s="9">
        <v>2691056</v>
      </c>
      <c r="R6" s="25">
        <v>2746925</v>
      </c>
      <c r="S6" s="25">
        <v>2797287</v>
      </c>
      <c r="T6" s="25">
        <v>2855508</v>
      </c>
      <c r="U6" s="9">
        <v>2890450</v>
      </c>
      <c r="V6" s="9">
        <v>2964788</v>
      </c>
      <c r="W6" s="9">
        <v>2989807</v>
      </c>
      <c r="X6" s="25" t="s">
        <v>66</v>
      </c>
    </row>
    <row r="7" spans="1:24" ht="18">
      <c r="A7" s="36" t="s">
        <v>50</v>
      </c>
      <c r="B7" s="5">
        <v>587012</v>
      </c>
      <c r="C7" s="5">
        <v>722696</v>
      </c>
      <c r="D7" s="5">
        <v>916700</v>
      </c>
      <c r="E7" s="5">
        <v>1033950</v>
      </c>
      <c r="F7" s="5">
        <v>1111596</v>
      </c>
      <c r="G7" s="5">
        <v>1246798</v>
      </c>
      <c r="H7" s="5">
        <v>1408266</v>
      </c>
      <c r="I7" s="5">
        <v>1358185</v>
      </c>
      <c r="J7" s="5">
        <v>1371569</v>
      </c>
      <c r="K7" s="5">
        <v>1374709</v>
      </c>
      <c r="L7" s="5">
        <v>1406089</v>
      </c>
      <c r="M7" s="5">
        <v>1438294</v>
      </c>
      <c r="N7" s="5">
        <v>1469854</v>
      </c>
      <c r="O7" s="5">
        <v>1502556</v>
      </c>
      <c r="P7" s="5">
        <v>1549577</v>
      </c>
      <c r="Q7" s="4">
        <v>1569100</v>
      </c>
      <c r="R7" s="6">
        <v>1600287</v>
      </c>
      <c r="S7" s="6">
        <v>1628332</v>
      </c>
      <c r="T7" s="6">
        <v>1658474</v>
      </c>
      <c r="U7" s="4">
        <v>1672079</v>
      </c>
      <c r="V7" s="4">
        <v>1699890</v>
      </c>
      <c r="W7" s="4">
        <v>1689965</v>
      </c>
      <c r="X7" s="6" t="s">
        <v>66</v>
      </c>
    </row>
    <row r="8" spans="1:24" ht="18">
      <c r="A8" s="36" t="s">
        <v>56</v>
      </c>
      <c r="B8" s="5" t="s">
        <v>14</v>
      </c>
      <c r="C8" s="5" t="s">
        <v>14</v>
      </c>
      <c r="D8" s="5">
        <v>2979</v>
      </c>
      <c r="E8" s="5">
        <v>5629</v>
      </c>
      <c r="F8" s="5">
        <v>10214</v>
      </c>
      <c r="G8" s="5">
        <v>9086</v>
      </c>
      <c r="H8" s="5">
        <v>9557</v>
      </c>
      <c r="I8" s="5">
        <v>9178</v>
      </c>
      <c r="J8" s="5">
        <v>9557</v>
      </c>
      <c r="K8" s="5">
        <v>9906</v>
      </c>
      <c r="L8" s="5">
        <v>10240</v>
      </c>
      <c r="M8" s="5">
        <v>9797</v>
      </c>
      <c r="N8" s="5">
        <v>9920</v>
      </c>
      <c r="O8" s="5">
        <v>10081</v>
      </c>
      <c r="P8" s="5">
        <v>10283</v>
      </c>
      <c r="Q8" s="4">
        <v>10584</v>
      </c>
      <c r="R8" s="6">
        <v>10469</v>
      </c>
      <c r="S8" s="6">
        <v>9639</v>
      </c>
      <c r="T8" s="4">
        <v>9552</v>
      </c>
      <c r="U8" s="4">
        <v>9577</v>
      </c>
      <c r="V8" s="4">
        <v>10122</v>
      </c>
      <c r="W8" s="4">
        <v>10770</v>
      </c>
      <c r="X8" s="6" t="s">
        <v>66</v>
      </c>
    </row>
    <row r="9" spans="1:24" ht="18">
      <c r="A9" s="36" t="s">
        <v>57</v>
      </c>
      <c r="B9" s="5" t="s">
        <v>14</v>
      </c>
      <c r="C9" s="5" t="s">
        <v>14</v>
      </c>
      <c r="D9" s="5">
        <v>123286</v>
      </c>
      <c r="E9" s="5">
        <v>200700</v>
      </c>
      <c r="F9" s="5">
        <v>290935</v>
      </c>
      <c r="G9" s="5">
        <v>390961</v>
      </c>
      <c r="H9" s="5">
        <v>574571</v>
      </c>
      <c r="I9" s="5">
        <v>649394</v>
      </c>
      <c r="J9" s="5">
        <v>706863</v>
      </c>
      <c r="K9" s="5">
        <v>745750</v>
      </c>
      <c r="L9" s="5">
        <v>764634</v>
      </c>
      <c r="M9" s="5">
        <v>790029</v>
      </c>
      <c r="N9" s="5">
        <v>816540</v>
      </c>
      <c r="O9" s="5">
        <v>850739</v>
      </c>
      <c r="P9" s="5">
        <v>868275</v>
      </c>
      <c r="Q9" s="4">
        <v>901022</v>
      </c>
      <c r="R9" s="6">
        <v>923059</v>
      </c>
      <c r="S9" s="6">
        <v>943207</v>
      </c>
      <c r="T9" s="6">
        <v>966034</v>
      </c>
      <c r="U9" s="4">
        <v>984094</v>
      </c>
      <c r="V9" s="4">
        <v>1027164</v>
      </c>
      <c r="W9" s="4">
        <v>1059590</v>
      </c>
      <c r="X9" s="6" t="s">
        <v>66</v>
      </c>
    </row>
    <row r="10" spans="1:24" ht="16.5">
      <c r="A10" s="35" t="s">
        <v>47</v>
      </c>
      <c r="B10" s="5">
        <v>98551</v>
      </c>
      <c r="C10" s="5">
        <v>128769</v>
      </c>
      <c r="D10" s="5">
        <v>27081</v>
      </c>
      <c r="E10" s="5">
        <v>34606</v>
      </c>
      <c r="F10" s="5">
        <v>39813</v>
      </c>
      <c r="G10" s="5">
        <v>45441</v>
      </c>
      <c r="H10" s="5">
        <v>51901</v>
      </c>
      <c r="I10" s="5">
        <v>52898</v>
      </c>
      <c r="J10" s="5">
        <v>53874</v>
      </c>
      <c r="K10" s="5">
        <v>56772</v>
      </c>
      <c r="L10" s="5">
        <v>61284</v>
      </c>
      <c r="M10" s="5">
        <v>62705</v>
      </c>
      <c r="N10" s="5">
        <v>64072</v>
      </c>
      <c r="O10" s="5">
        <v>66893</v>
      </c>
      <c r="P10" s="5">
        <v>68021</v>
      </c>
      <c r="Q10" s="4">
        <v>70304</v>
      </c>
      <c r="R10" s="6">
        <v>70500</v>
      </c>
      <c r="S10" s="6">
        <v>72448</v>
      </c>
      <c r="T10" s="4">
        <v>75866</v>
      </c>
      <c r="U10" s="4">
        <v>77757</v>
      </c>
      <c r="V10" s="4">
        <v>78441</v>
      </c>
      <c r="W10" s="4">
        <v>79174</v>
      </c>
      <c r="X10" s="6" t="s">
        <v>66</v>
      </c>
    </row>
    <row r="11" spans="1:24" ht="16.5">
      <c r="A11" s="35" t="s">
        <v>48</v>
      </c>
      <c r="B11" s="5">
        <v>28854</v>
      </c>
      <c r="C11" s="5">
        <v>31665</v>
      </c>
      <c r="D11" s="5">
        <v>35134</v>
      </c>
      <c r="E11" s="5">
        <v>46724</v>
      </c>
      <c r="F11" s="5">
        <v>68678</v>
      </c>
      <c r="G11" s="5">
        <v>78063</v>
      </c>
      <c r="H11" s="5">
        <v>94341</v>
      </c>
      <c r="I11" s="5">
        <v>96645</v>
      </c>
      <c r="J11" s="5">
        <v>99510</v>
      </c>
      <c r="K11" s="5">
        <v>103116</v>
      </c>
      <c r="L11" s="5">
        <v>108932</v>
      </c>
      <c r="M11" s="5">
        <v>115451</v>
      </c>
      <c r="N11" s="5">
        <v>118899</v>
      </c>
      <c r="O11" s="5">
        <v>124584</v>
      </c>
      <c r="P11" s="5">
        <v>128359</v>
      </c>
      <c r="Q11" s="4">
        <v>132384</v>
      </c>
      <c r="R11" s="6">
        <v>135020</v>
      </c>
      <c r="S11" s="6">
        <v>136584</v>
      </c>
      <c r="T11" s="6">
        <v>138737</v>
      </c>
      <c r="U11" s="4">
        <v>140160</v>
      </c>
      <c r="V11" s="4">
        <v>142370</v>
      </c>
      <c r="W11" s="4">
        <v>143662</v>
      </c>
      <c r="X11" s="6" t="s">
        <v>66</v>
      </c>
    </row>
    <row r="12" spans="1:24" ht="16.5">
      <c r="A12" s="35" t="s">
        <v>2</v>
      </c>
      <c r="B12" s="5">
        <v>4346</v>
      </c>
      <c r="C12" s="5">
        <v>4681</v>
      </c>
      <c r="D12" s="5">
        <v>4544</v>
      </c>
      <c r="E12" s="5">
        <v>6055</v>
      </c>
      <c r="F12" s="5">
        <v>6059</v>
      </c>
      <c r="G12" s="5">
        <v>4478</v>
      </c>
      <c r="H12" s="5">
        <v>5726</v>
      </c>
      <c r="I12" s="5">
        <v>5750</v>
      </c>
      <c r="J12" s="5">
        <v>5778</v>
      </c>
      <c r="K12" s="5">
        <v>6125</v>
      </c>
      <c r="L12" s="5">
        <v>6409</v>
      </c>
      <c r="M12" s="5">
        <v>6420</v>
      </c>
      <c r="N12" s="5">
        <v>6563</v>
      </c>
      <c r="O12" s="5">
        <v>6842</v>
      </c>
      <c r="P12" s="5">
        <v>7007</v>
      </c>
      <c r="Q12" s="26">
        <v>7662</v>
      </c>
      <c r="R12" s="5">
        <v>7590</v>
      </c>
      <c r="S12" s="5">
        <v>7077</v>
      </c>
      <c r="T12" s="4">
        <v>6845</v>
      </c>
      <c r="U12" s="4">
        <v>6783</v>
      </c>
      <c r="V12" s="4">
        <v>6801</v>
      </c>
      <c r="W12" s="4">
        <v>6646</v>
      </c>
      <c r="X12" s="6" t="s">
        <v>66</v>
      </c>
    </row>
    <row r="13" spans="1:24" ht="18">
      <c r="A13" s="2" t="s">
        <v>60</v>
      </c>
      <c r="B13" s="3">
        <v>2143</v>
      </c>
      <c r="C13" s="3">
        <v>2008</v>
      </c>
      <c r="D13" s="3">
        <v>1883</v>
      </c>
      <c r="E13" s="3">
        <v>2176</v>
      </c>
      <c r="F13" s="3">
        <v>2287</v>
      </c>
      <c r="G13" s="3">
        <v>2791</v>
      </c>
      <c r="H13" s="3">
        <v>3241.5</v>
      </c>
      <c r="I13" s="3">
        <v>3306.4</v>
      </c>
      <c r="J13" s="3">
        <v>3354.6</v>
      </c>
      <c r="K13" s="3">
        <v>3435.1</v>
      </c>
      <c r="L13" s="3">
        <v>3467.5</v>
      </c>
      <c r="M13" s="3">
        <v>3550.2</v>
      </c>
      <c r="N13" s="3">
        <v>3650.3</v>
      </c>
      <c r="O13" s="3">
        <v>3745.8</v>
      </c>
      <c r="P13" s="3">
        <v>3793.6</v>
      </c>
      <c r="Q13" s="25">
        <v>3972.2</v>
      </c>
      <c r="R13" s="25">
        <v>4081</v>
      </c>
      <c r="S13" s="25">
        <v>4196</v>
      </c>
      <c r="T13" s="25">
        <v>4277</v>
      </c>
      <c r="U13" s="25">
        <v>4363.4</v>
      </c>
      <c r="V13" s="25">
        <v>4470.8</v>
      </c>
      <c r="W13" s="25">
        <f>SUM(W14:W21)</f>
        <v>4615</v>
      </c>
      <c r="X13" s="25" t="s">
        <v>66</v>
      </c>
    </row>
    <row r="14" spans="1:24" ht="18">
      <c r="A14" s="36" t="s">
        <v>61</v>
      </c>
      <c r="B14" s="5">
        <v>1576.4</v>
      </c>
      <c r="C14" s="5">
        <v>1528.3</v>
      </c>
      <c r="D14" s="5">
        <v>1409.3</v>
      </c>
      <c r="E14" s="5">
        <v>1526</v>
      </c>
      <c r="F14" s="5">
        <v>1677.2</v>
      </c>
      <c r="G14" s="5">
        <v>1862.9</v>
      </c>
      <c r="H14" s="5">
        <v>2129.9</v>
      </c>
      <c r="I14" s="5">
        <v>2166.6</v>
      </c>
      <c r="J14" s="5">
        <v>2178</v>
      </c>
      <c r="K14" s="5">
        <v>2209.6</v>
      </c>
      <c r="L14" s="5">
        <v>2162</v>
      </c>
      <c r="M14" s="5">
        <v>2183.7</v>
      </c>
      <c r="N14" s="5">
        <v>2220.5</v>
      </c>
      <c r="O14" s="5">
        <v>2244.6</v>
      </c>
      <c r="P14" s="5">
        <v>2174.6</v>
      </c>
      <c r="Q14" s="6">
        <v>2275.9</v>
      </c>
      <c r="R14" s="6">
        <v>2315</v>
      </c>
      <c r="S14" s="6">
        <v>2376.5</v>
      </c>
      <c r="T14" s="6">
        <v>2411</v>
      </c>
      <c r="U14" s="6">
        <v>2420.8</v>
      </c>
      <c r="V14" s="6">
        <v>2471</v>
      </c>
      <c r="W14" s="6">
        <v>2495</v>
      </c>
      <c r="X14" s="6" t="s">
        <v>66</v>
      </c>
    </row>
    <row r="15" spans="1:24" ht="16.5">
      <c r="A15" s="35" t="s">
        <v>3</v>
      </c>
      <c r="B15" s="5">
        <v>74.8</v>
      </c>
      <c r="C15" s="5">
        <v>41.6</v>
      </c>
      <c r="D15" s="5">
        <v>33.7</v>
      </c>
      <c r="E15" s="5">
        <v>23.8</v>
      </c>
      <c r="F15" s="5">
        <v>17.5</v>
      </c>
      <c r="G15" s="5">
        <v>16.5</v>
      </c>
      <c r="H15" s="5">
        <v>24.2</v>
      </c>
      <c r="I15" s="5">
        <v>27.6</v>
      </c>
      <c r="J15" s="5">
        <v>28.6</v>
      </c>
      <c r="K15" s="5">
        <v>27.7</v>
      </c>
      <c r="L15" s="5">
        <v>34</v>
      </c>
      <c r="M15" s="5">
        <v>34.6</v>
      </c>
      <c r="N15" s="5">
        <v>37.6</v>
      </c>
      <c r="O15" s="5">
        <v>41.2</v>
      </c>
      <c r="P15" s="5">
        <v>43.8</v>
      </c>
      <c r="Q15" s="5">
        <v>48.7</v>
      </c>
      <c r="R15" s="6">
        <v>53</v>
      </c>
      <c r="S15" s="6">
        <v>54.3</v>
      </c>
      <c r="T15" s="6">
        <v>61</v>
      </c>
      <c r="U15" s="6">
        <v>64.3</v>
      </c>
      <c r="V15" s="6">
        <v>67.4</v>
      </c>
      <c r="W15" s="6">
        <v>69</v>
      </c>
      <c r="X15" s="6" t="s">
        <v>66</v>
      </c>
    </row>
    <row r="16" spans="1:24" ht="16.5">
      <c r="A16" s="35" t="s">
        <v>4</v>
      </c>
      <c r="B16" s="5">
        <v>390.9</v>
      </c>
      <c r="C16" s="5">
        <v>395.3</v>
      </c>
      <c r="D16" s="5">
        <v>407.1</v>
      </c>
      <c r="E16" s="5">
        <v>423.1</v>
      </c>
      <c r="F16" s="5">
        <v>384.7</v>
      </c>
      <c r="G16" s="5">
        <v>450.8</v>
      </c>
      <c r="H16" s="5">
        <v>536.7</v>
      </c>
      <c r="I16" s="5">
        <v>527.2</v>
      </c>
      <c r="J16" s="5">
        <v>525.4</v>
      </c>
      <c r="K16" s="5">
        <v>522.1</v>
      </c>
      <c r="L16" s="5">
        <v>531.8</v>
      </c>
      <c r="M16" s="5">
        <v>537.2</v>
      </c>
      <c r="N16" s="5">
        <v>543.1</v>
      </c>
      <c r="O16" s="5">
        <v>557.7</v>
      </c>
      <c r="P16" s="5">
        <v>565.7</v>
      </c>
      <c r="Q16" s="6">
        <v>577.7</v>
      </c>
      <c r="R16" s="6">
        <v>595</v>
      </c>
      <c r="S16" s="6">
        <v>608.1</v>
      </c>
      <c r="T16" s="6">
        <v>621</v>
      </c>
      <c r="U16" s="6">
        <v>629.9</v>
      </c>
      <c r="V16" s="6">
        <v>629.9</v>
      </c>
      <c r="W16" s="6">
        <v>646</v>
      </c>
      <c r="X16" s="6" t="s">
        <v>66</v>
      </c>
    </row>
    <row r="17" spans="1:24" ht="16.5">
      <c r="A17" s="35" t="s">
        <v>5</v>
      </c>
      <c r="B17" s="5">
        <v>100.7</v>
      </c>
      <c r="C17" s="5">
        <v>43</v>
      </c>
      <c r="D17" s="5">
        <v>33</v>
      </c>
      <c r="E17" s="5">
        <v>15.3</v>
      </c>
      <c r="F17" s="5">
        <v>13</v>
      </c>
      <c r="G17" s="5">
        <v>15.5</v>
      </c>
      <c r="H17" s="5">
        <v>13.8</v>
      </c>
      <c r="I17" s="5">
        <v>13.6</v>
      </c>
      <c r="J17" s="5">
        <v>13.9</v>
      </c>
      <c r="K17" s="5">
        <v>13</v>
      </c>
      <c r="L17" s="5">
        <v>13.7</v>
      </c>
      <c r="M17" s="5">
        <v>13.8</v>
      </c>
      <c r="N17" s="5">
        <v>13.7</v>
      </c>
      <c r="O17" s="5">
        <v>14</v>
      </c>
      <c r="P17" s="5">
        <v>13.6</v>
      </c>
      <c r="Q17" s="6">
        <v>14.2</v>
      </c>
      <c r="R17" s="6">
        <v>15</v>
      </c>
      <c r="S17" s="6">
        <v>12.8</v>
      </c>
      <c r="T17" s="6">
        <v>14</v>
      </c>
      <c r="U17" s="6">
        <v>13.8</v>
      </c>
      <c r="V17" s="6">
        <v>13.4</v>
      </c>
      <c r="W17" s="6">
        <v>13</v>
      </c>
      <c r="X17" s="6" t="s">
        <v>66</v>
      </c>
    </row>
    <row r="18" spans="1:24" ht="16.5">
      <c r="A18" s="35" t="s">
        <v>6</v>
      </c>
      <c r="B18" s="5" t="s">
        <v>7</v>
      </c>
      <c r="C18" s="5" t="s">
        <v>7</v>
      </c>
      <c r="D18" s="5" t="s">
        <v>7</v>
      </c>
      <c r="E18" s="5">
        <v>173</v>
      </c>
      <c r="F18" s="5">
        <v>179</v>
      </c>
      <c r="G18" s="5">
        <v>183</v>
      </c>
      <c r="H18" s="5">
        <v>212.7</v>
      </c>
      <c r="I18" s="5">
        <v>214.9</v>
      </c>
      <c r="J18" s="5">
        <v>218.8</v>
      </c>
      <c r="K18" s="5">
        <v>223.9</v>
      </c>
      <c r="L18" s="5">
        <v>230.8</v>
      </c>
      <c r="M18" s="5">
        <v>237.7</v>
      </c>
      <c r="N18" s="5">
        <v>241.9</v>
      </c>
      <c r="O18" s="5">
        <v>250.7</v>
      </c>
      <c r="P18" s="5">
        <v>259.5</v>
      </c>
      <c r="Q18" s="6">
        <v>265.9</v>
      </c>
      <c r="R18" s="6">
        <v>271</v>
      </c>
      <c r="S18" s="6">
        <v>277.3</v>
      </c>
      <c r="T18" s="6">
        <v>284</v>
      </c>
      <c r="U18" s="6">
        <v>286</v>
      </c>
      <c r="V18" s="6">
        <v>294.7</v>
      </c>
      <c r="W18" s="6">
        <v>303</v>
      </c>
      <c r="X18" s="6" t="s">
        <v>66</v>
      </c>
    </row>
    <row r="19" spans="1:24" ht="18">
      <c r="A19" s="36" t="s">
        <v>62</v>
      </c>
      <c r="B19" s="5" t="s">
        <v>7</v>
      </c>
      <c r="C19" s="5" t="s">
        <v>7</v>
      </c>
      <c r="D19" s="5" t="s">
        <v>7</v>
      </c>
      <c r="E19" s="5" t="s">
        <v>7</v>
      </c>
      <c r="F19" s="5" t="s">
        <v>7</v>
      </c>
      <c r="G19" s="5">
        <v>247.4</v>
      </c>
      <c r="H19" s="5">
        <v>305.9</v>
      </c>
      <c r="I19" s="5">
        <v>335</v>
      </c>
      <c r="J19" s="5">
        <v>363.5</v>
      </c>
      <c r="K19" s="5">
        <v>406</v>
      </c>
      <c r="L19" s="5">
        <v>463.7</v>
      </c>
      <c r="M19" s="5">
        <v>506.5</v>
      </c>
      <c r="N19" s="5">
        <v>548.3</v>
      </c>
      <c r="O19" s="5">
        <v>585.3</v>
      </c>
      <c r="P19" s="5">
        <v>670.9</v>
      </c>
      <c r="Q19" s="6">
        <v>718.4</v>
      </c>
      <c r="R19" s="6">
        <v>759</v>
      </c>
      <c r="S19" s="6">
        <v>789.3</v>
      </c>
      <c r="T19" s="6">
        <v>803</v>
      </c>
      <c r="U19" s="6">
        <v>864</v>
      </c>
      <c r="V19" s="6">
        <v>889.5</v>
      </c>
      <c r="W19" s="6">
        <v>978</v>
      </c>
      <c r="X19" s="6" t="s">
        <v>66</v>
      </c>
    </row>
    <row r="20" spans="1:24" ht="16.5">
      <c r="A20" s="35" t="s">
        <v>8</v>
      </c>
      <c r="B20" s="5" t="s">
        <v>7</v>
      </c>
      <c r="C20" s="5" t="s">
        <v>7</v>
      </c>
      <c r="D20" s="5" t="s">
        <v>7</v>
      </c>
      <c r="E20" s="5" t="s">
        <v>7</v>
      </c>
      <c r="F20" s="24" t="s">
        <v>42</v>
      </c>
      <c r="G20" s="24" t="s">
        <v>42</v>
      </c>
      <c r="H20" s="5">
        <v>2.4</v>
      </c>
      <c r="I20" s="5">
        <v>2.4</v>
      </c>
      <c r="J20" s="5">
        <v>2.3</v>
      </c>
      <c r="K20" s="5">
        <v>2.6</v>
      </c>
      <c r="L20" s="5">
        <v>2.1</v>
      </c>
      <c r="M20" s="5">
        <v>3</v>
      </c>
      <c r="N20" s="5">
        <v>2.4</v>
      </c>
      <c r="O20" s="5">
        <v>3</v>
      </c>
      <c r="P20" s="5">
        <v>3</v>
      </c>
      <c r="Q20" s="6">
        <v>3</v>
      </c>
      <c r="R20" s="6">
        <v>3</v>
      </c>
      <c r="S20" s="6">
        <v>2.945</v>
      </c>
      <c r="T20" s="6">
        <v>3</v>
      </c>
      <c r="U20" s="6">
        <v>4</v>
      </c>
      <c r="V20" s="6">
        <v>3.983</v>
      </c>
      <c r="W20" s="6">
        <v>4</v>
      </c>
      <c r="X20" s="6" t="s">
        <v>66</v>
      </c>
    </row>
    <row r="21" spans="1:24" ht="16.5">
      <c r="A21" s="35" t="s">
        <v>9</v>
      </c>
      <c r="B21" s="5" t="s">
        <v>7</v>
      </c>
      <c r="C21" s="5" t="s">
        <v>7</v>
      </c>
      <c r="D21" s="5" t="s">
        <v>7</v>
      </c>
      <c r="E21" s="5">
        <v>15</v>
      </c>
      <c r="F21" s="5">
        <v>15.4</v>
      </c>
      <c r="G21" s="5">
        <v>14.9</v>
      </c>
      <c r="H21" s="5">
        <v>16</v>
      </c>
      <c r="I21" s="5">
        <v>19</v>
      </c>
      <c r="J21" s="5">
        <v>24</v>
      </c>
      <c r="K21" s="5">
        <v>30</v>
      </c>
      <c r="L21" s="5">
        <v>29</v>
      </c>
      <c r="M21" s="5">
        <v>34</v>
      </c>
      <c r="N21" s="5">
        <v>43</v>
      </c>
      <c r="O21" s="5">
        <v>50</v>
      </c>
      <c r="P21" s="5">
        <v>63</v>
      </c>
      <c r="Q21" s="5">
        <v>69</v>
      </c>
      <c r="R21" s="5">
        <v>71</v>
      </c>
      <c r="S21" s="6">
        <v>75</v>
      </c>
      <c r="T21" s="6">
        <v>84</v>
      </c>
      <c r="U21" s="40">
        <v>84.6</v>
      </c>
      <c r="V21" s="6">
        <v>92.4</v>
      </c>
      <c r="W21" s="6">
        <v>107</v>
      </c>
      <c r="X21" s="6" t="s">
        <v>66</v>
      </c>
    </row>
    <row r="22" spans="1:24" ht="18">
      <c r="A22" s="2" t="s">
        <v>10</v>
      </c>
      <c r="B22" s="3"/>
      <c r="C22" s="3"/>
      <c r="D22" s="3"/>
      <c r="E22" s="3"/>
      <c r="F22" s="3"/>
      <c r="G22" s="3"/>
      <c r="H22" s="3"/>
      <c r="I22" s="3"/>
      <c r="J22" s="3"/>
      <c r="K22" s="3"/>
      <c r="L22" s="3"/>
      <c r="M22" s="3"/>
      <c r="N22" s="8"/>
      <c r="O22" s="8"/>
      <c r="P22" s="8"/>
      <c r="Q22" s="4"/>
      <c r="R22" s="1"/>
      <c r="S22" s="4"/>
      <c r="T22" s="4"/>
      <c r="U22" s="4"/>
      <c r="V22" s="4"/>
      <c r="W22" s="4"/>
      <c r="X22" s="4"/>
    </row>
    <row r="23" spans="1:24" ht="16.5">
      <c r="A23" s="35" t="s">
        <v>11</v>
      </c>
      <c r="B23" s="5">
        <v>404</v>
      </c>
      <c r="C23" s="5">
        <v>421</v>
      </c>
      <c r="D23" s="5">
        <v>427</v>
      </c>
      <c r="E23" s="5">
        <v>403</v>
      </c>
      <c r="F23" s="5">
        <v>428</v>
      </c>
      <c r="G23" s="5">
        <v>347</v>
      </c>
      <c r="H23" s="5">
        <v>380</v>
      </c>
      <c r="I23" s="5">
        <v>375</v>
      </c>
      <c r="J23" s="5">
        <v>390</v>
      </c>
      <c r="K23" s="5">
        <v>405.446</v>
      </c>
      <c r="L23" s="5">
        <v>441</v>
      </c>
      <c r="M23" s="5">
        <v>458</v>
      </c>
      <c r="N23" s="5">
        <v>468.7</v>
      </c>
      <c r="O23" s="5">
        <v>475</v>
      </c>
      <c r="P23" s="5">
        <v>475</v>
      </c>
      <c r="Q23" s="4">
        <v>490</v>
      </c>
      <c r="R23" s="7">
        <v>504</v>
      </c>
      <c r="S23" s="4">
        <v>499.546</v>
      </c>
      <c r="T23" s="4">
        <v>499.668</v>
      </c>
      <c r="U23" s="4">
        <v>515.999</v>
      </c>
      <c r="V23" s="4">
        <v>534.696</v>
      </c>
      <c r="W23" s="4">
        <v>547.666</v>
      </c>
      <c r="X23" s="6" t="s">
        <v>66</v>
      </c>
    </row>
    <row r="24" spans="1:24" ht="16.5">
      <c r="A24" s="35" t="s">
        <v>12</v>
      </c>
      <c r="B24" s="5">
        <v>28170</v>
      </c>
      <c r="C24" s="5">
        <v>29336</v>
      </c>
      <c r="D24" s="5">
        <v>29890</v>
      </c>
      <c r="E24" s="5">
        <v>27656</v>
      </c>
      <c r="F24" s="5">
        <v>29277</v>
      </c>
      <c r="G24" s="5">
        <v>24920</v>
      </c>
      <c r="H24" s="5">
        <v>26159</v>
      </c>
      <c r="I24" s="5">
        <v>25628</v>
      </c>
      <c r="J24" s="5">
        <v>26128</v>
      </c>
      <c r="K24" s="5">
        <v>26883</v>
      </c>
      <c r="L24" s="5">
        <v>28485</v>
      </c>
      <c r="M24" s="5">
        <v>30383</v>
      </c>
      <c r="N24" s="5">
        <v>31715</v>
      </c>
      <c r="O24" s="5">
        <v>31660</v>
      </c>
      <c r="P24" s="5">
        <v>32657</v>
      </c>
      <c r="Q24" s="4">
        <v>33851</v>
      </c>
      <c r="R24" s="6">
        <v>34590</v>
      </c>
      <c r="S24" s="4">
        <v>34243</v>
      </c>
      <c r="T24" s="4">
        <v>34680</v>
      </c>
      <c r="U24" s="4">
        <v>35555</v>
      </c>
      <c r="V24" s="4">
        <v>37071</v>
      </c>
      <c r="W24" s="4">
        <v>37712</v>
      </c>
      <c r="X24" s="6" t="s">
        <v>66</v>
      </c>
    </row>
    <row r="25" spans="1:24" ht="18">
      <c r="A25" s="36" t="s">
        <v>51</v>
      </c>
      <c r="B25" s="5">
        <v>209</v>
      </c>
      <c r="C25" s="5">
        <v>172</v>
      </c>
      <c r="D25" s="5">
        <v>93</v>
      </c>
      <c r="E25" s="5">
        <v>30</v>
      </c>
      <c r="F25" s="5">
        <v>30</v>
      </c>
      <c r="G25" s="5">
        <v>30</v>
      </c>
      <c r="H25" s="5">
        <v>33</v>
      </c>
      <c r="I25" s="5">
        <v>34</v>
      </c>
      <c r="J25" s="5">
        <v>34</v>
      </c>
      <c r="K25" s="5">
        <v>35</v>
      </c>
      <c r="L25" s="5">
        <v>34</v>
      </c>
      <c r="M25" s="5">
        <v>32</v>
      </c>
      <c r="N25" s="5">
        <v>30</v>
      </c>
      <c r="O25" s="5">
        <v>32</v>
      </c>
      <c r="P25" s="5">
        <v>33</v>
      </c>
      <c r="Q25" s="4">
        <v>34</v>
      </c>
      <c r="R25" s="5">
        <v>35</v>
      </c>
      <c r="S25" s="4">
        <v>36</v>
      </c>
      <c r="T25" s="4">
        <v>37.624215</v>
      </c>
      <c r="U25" s="4">
        <v>37.459214</v>
      </c>
      <c r="V25" s="4">
        <v>37.15863</v>
      </c>
      <c r="W25" s="4">
        <v>36.1988</v>
      </c>
      <c r="X25" s="6" t="s">
        <v>66</v>
      </c>
    </row>
    <row r="26" spans="1:24" ht="18">
      <c r="A26" s="36" t="s">
        <v>52</v>
      </c>
      <c r="B26" s="5">
        <v>2208.216</v>
      </c>
      <c r="C26" s="5">
        <v>1775.02</v>
      </c>
      <c r="D26" s="5">
        <v>689.668</v>
      </c>
      <c r="E26" s="5">
        <v>252.938</v>
      </c>
      <c r="F26" s="5">
        <v>235</v>
      </c>
      <c r="G26" s="5">
        <v>251</v>
      </c>
      <c r="H26" s="5">
        <v>301</v>
      </c>
      <c r="I26" s="5">
        <v>313</v>
      </c>
      <c r="J26" s="5">
        <v>307.254</v>
      </c>
      <c r="K26" s="5">
        <v>303.243</v>
      </c>
      <c r="L26" s="5">
        <v>304</v>
      </c>
      <c r="M26" s="5">
        <v>292</v>
      </c>
      <c r="N26" s="5">
        <v>276</v>
      </c>
      <c r="O26" s="5">
        <v>288</v>
      </c>
      <c r="P26" s="5">
        <v>312</v>
      </c>
      <c r="Q26" s="26">
        <v>342</v>
      </c>
      <c r="R26" s="23">
        <v>368</v>
      </c>
      <c r="S26" s="6">
        <v>378</v>
      </c>
      <c r="T26" s="6">
        <v>378.542291</v>
      </c>
      <c r="U26" s="6">
        <v>331.8637</v>
      </c>
      <c r="V26" s="4">
        <v>308.437269</v>
      </c>
      <c r="W26" s="4">
        <v>264.795557</v>
      </c>
      <c r="X26" s="6" t="s">
        <v>66</v>
      </c>
    </row>
    <row r="27" spans="1:24" ht="18.75" thickBot="1">
      <c r="A27" s="37" t="s">
        <v>53</v>
      </c>
      <c r="B27" s="10">
        <f aca="true" t="shared" si="1" ref="B27:W27">B25+B23</f>
        <v>613</v>
      </c>
      <c r="C27" s="10">
        <f t="shared" si="1"/>
        <v>593</v>
      </c>
      <c r="D27" s="10">
        <f t="shared" si="1"/>
        <v>520</v>
      </c>
      <c r="E27" s="10">
        <f t="shared" si="1"/>
        <v>433</v>
      </c>
      <c r="F27" s="10">
        <f t="shared" si="1"/>
        <v>458</v>
      </c>
      <c r="G27" s="10">
        <f t="shared" si="1"/>
        <v>377</v>
      </c>
      <c r="H27" s="10">
        <f t="shared" si="1"/>
        <v>413</v>
      </c>
      <c r="I27" s="10">
        <f t="shared" si="1"/>
        <v>409</v>
      </c>
      <c r="J27" s="10">
        <f t="shared" si="1"/>
        <v>424</v>
      </c>
      <c r="K27" s="10">
        <f t="shared" si="1"/>
        <v>440.446</v>
      </c>
      <c r="L27" s="10">
        <f t="shared" si="1"/>
        <v>475</v>
      </c>
      <c r="M27" s="10">
        <f t="shared" si="1"/>
        <v>490</v>
      </c>
      <c r="N27" s="10">
        <f t="shared" si="1"/>
        <v>498.7</v>
      </c>
      <c r="O27" s="10">
        <f t="shared" si="1"/>
        <v>507</v>
      </c>
      <c r="P27" s="10">
        <f t="shared" si="1"/>
        <v>508</v>
      </c>
      <c r="Q27" s="10">
        <f t="shared" si="1"/>
        <v>524</v>
      </c>
      <c r="R27" s="10">
        <f t="shared" si="1"/>
        <v>539</v>
      </c>
      <c r="S27" s="10">
        <f t="shared" si="1"/>
        <v>535.546</v>
      </c>
      <c r="T27" s="10">
        <f t="shared" si="1"/>
        <v>537.292215</v>
      </c>
      <c r="U27" s="10">
        <f t="shared" si="1"/>
        <v>553.458214</v>
      </c>
      <c r="V27" s="33">
        <f t="shared" si="1"/>
        <v>571.85463</v>
      </c>
      <c r="W27" s="33">
        <f t="shared" si="1"/>
        <v>583.8648000000001</v>
      </c>
      <c r="X27" s="10" t="s">
        <v>66</v>
      </c>
    </row>
    <row r="28" spans="1:23" ht="12.75">
      <c r="A28" s="49" t="s">
        <v>78</v>
      </c>
      <c r="B28" s="50"/>
      <c r="C28" s="50"/>
      <c r="D28" s="50"/>
      <c r="E28" s="50"/>
      <c r="F28" s="50"/>
      <c r="G28" s="50"/>
      <c r="H28" s="50"/>
      <c r="I28" s="50"/>
      <c r="J28" s="50"/>
      <c r="K28" s="50"/>
      <c r="L28" s="17"/>
      <c r="M28" s="17"/>
      <c r="N28" s="17"/>
      <c r="O28" s="17"/>
      <c r="P28" s="11"/>
      <c r="Q28" s="12"/>
      <c r="R28" s="11"/>
      <c r="S28" s="11"/>
      <c r="T28" s="11"/>
      <c r="U28" s="11"/>
      <c r="V28" s="11"/>
      <c r="W28" s="11"/>
    </row>
    <row r="29" spans="1:23" ht="16.5">
      <c r="A29" s="16"/>
      <c r="B29" s="3"/>
      <c r="C29" s="3"/>
      <c r="D29" s="3"/>
      <c r="E29" s="3"/>
      <c r="F29" s="3"/>
      <c r="G29" s="3"/>
      <c r="H29" s="3"/>
      <c r="I29" s="3"/>
      <c r="J29" s="3"/>
      <c r="K29" s="3"/>
      <c r="L29" s="3"/>
      <c r="M29" s="3"/>
      <c r="N29" s="3"/>
      <c r="O29" s="3"/>
      <c r="P29" s="3"/>
      <c r="Q29" s="3"/>
      <c r="R29" s="23"/>
      <c r="S29" s="1"/>
      <c r="T29" s="1"/>
      <c r="U29" s="1"/>
      <c r="V29" s="1"/>
      <c r="W29" s="1"/>
    </row>
    <row r="30" spans="1:23" ht="27" customHeight="1">
      <c r="A30" s="51" t="s">
        <v>26</v>
      </c>
      <c r="B30" s="51"/>
      <c r="C30" s="51"/>
      <c r="D30" s="51"/>
      <c r="E30" s="52"/>
      <c r="F30" s="52"/>
      <c r="G30" s="52"/>
      <c r="H30" s="52"/>
      <c r="I30" s="42"/>
      <c r="J30" s="42"/>
      <c r="K30" s="42"/>
      <c r="L30" s="13"/>
      <c r="M30" s="13"/>
      <c r="N30" s="13"/>
      <c r="O30" s="13"/>
      <c r="P30" s="11"/>
      <c r="Q30" s="12"/>
      <c r="R30" s="11"/>
      <c r="S30" s="11"/>
      <c r="T30" s="11"/>
      <c r="U30" s="11"/>
      <c r="V30" s="11"/>
      <c r="W30" s="11"/>
    </row>
    <row r="31" spans="1:23" ht="27" customHeight="1">
      <c r="A31" s="53" t="s">
        <v>59</v>
      </c>
      <c r="B31" s="53"/>
      <c r="C31" s="53"/>
      <c r="D31" s="53"/>
      <c r="E31" s="48"/>
      <c r="F31" s="48"/>
      <c r="G31" s="48"/>
      <c r="H31" s="48"/>
      <c r="I31" s="42"/>
      <c r="J31" s="42"/>
      <c r="K31" s="42"/>
      <c r="L31" s="17"/>
      <c r="M31" s="17"/>
      <c r="N31" s="17"/>
      <c r="O31" s="17"/>
      <c r="P31" s="17"/>
      <c r="Q31" s="12"/>
      <c r="R31" s="11"/>
      <c r="S31" s="11"/>
      <c r="T31" s="11"/>
      <c r="U31" s="11"/>
      <c r="V31" s="11"/>
      <c r="W31" s="11"/>
    </row>
    <row r="32" spans="1:23" ht="13.5">
      <c r="A32" s="53" t="s">
        <v>58</v>
      </c>
      <c r="B32" s="53"/>
      <c r="C32" s="53"/>
      <c r="D32" s="53"/>
      <c r="E32" s="42"/>
      <c r="F32" s="42"/>
      <c r="G32" s="42"/>
      <c r="H32" s="42"/>
      <c r="I32" s="42"/>
      <c r="J32" s="42"/>
      <c r="K32" s="42"/>
      <c r="L32" s="17"/>
      <c r="M32" s="17"/>
      <c r="N32" s="17"/>
      <c r="O32" s="17"/>
      <c r="P32" s="11"/>
      <c r="Q32" s="12"/>
      <c r="R32" s="11"/>
      <c r="S32" s="11"/>
      <c r="T32" s="11"/>
      <c r="U32" s="11"/>
      <c r="V32" s="11"/>
      <c r="W32" s="11"/>
    </row>
    <row r="33" spans="1:23" ht="26.25" customHeight="1">
      <c r="A33" s="53" t="s">
        <v>64</v>
      </c>
      <c r="B33" s="53"/>
      <c r="C33" s="53"/>
      <c r="D33" s="53"/>
      <c r="E33" s="42"/>
      <c r="F33" s="42"/>
      <c r="G33" s="42"/>
      <c r="H33" s="42"/>
      <c r="I33" s="42"/>
      <c r="J33" s="42"/>
      <c r="K33" s="42"/>
      <c r="L33" s="13"/>
      <c r="M33" s="13"/>
      <c r="N33" s="13"/>
      <c r="O33" s="13"/>
      <c r="P33" s="11"/>
      <c r="Q33" s="12"/>
      <c r="R33" s="11"/>
      <c r="S33" s="11"/>
      <c r="T33" s="11"/>
      <c r="U33" s="11"/>
      <c r="V33" s="11"/>
      <c r="W33" s="11"/>
    </row>
    <row r="34" spans="1:23" ht="12.75">
      <c r="A34" s="54" t="s">
        <v>63</v>
      </c>
      <c r="B34" s="42"/>
      <c r="C34" s="42"/>
      <c r="D34" s="42"/>
      <c r="E34" s="42"/>
      <c r="F34" s="42"/>
      <c r="G34" s="42"/>
      <c r="H34" s="42"/>
      <c r="I34" s="42"/>
      <c r="J34" s="42"/>
      <c r="K34" s="42"/>
      <c r="L34" s="17"/>
      <c r="M34" s="17"/>
      <c r="N34" s="17"/>
      <c r="O34" s="17"/>
      <c r="P34" s="17"/>
      <c r="Q34" s="12"/>
      <c r="R34" s="11"/>
      <c r="S34" s="11"/>
      <c r="T34" s="11"/>
      <c r="U34" s="11"/>
      <c r="V34" s="11"/>
      <c r="W34" s="11"/>
    </row>
    <row r="35" spans="1:23" ht="12.75">
      <c r="A35" s="54" t="s">
        <v>25</v>
      </c>
      <c r="B35" s="42"/>
      <c r="C35" s="42"/>
      <c r="D35" s="42"/>
      <c r="E35" s="42"/>
      <c r="F35" s="42"/>
      <c r="G35" s="42"/>
      <c r="H35" s="42"/>
      <c r="I35" s="42"/>
      <c r="J35" s="42"/>
      <c r="K35" s="42"/>
      <c r="L35" s="17"/>
      <c r="M35" s="17"/>
      <c r="N35" s="17"/>
      <c r="O35" s="17"/>
      <c r="P35" s="11"/>
      <c r="Q35" s="12"/>
      <c r="R35" s="11"/>
      <c r="S35" s="11"/>
      <c r="T35" s="11"/>
      <c r="U35" s="11"/>
      <c r="V35" s="11"/>
      <c r="W35" s="11"/>
    </row>
    <row r="36" spans="1:23" ht="37.5" customHeight="1">
      <c r="A36" s="53" t="s">
        <v>22</v>
      </c>
      <c r="B36" s="53"/>
      <c r="C36" s="53"/>
      <c r="D36" s="53"/>
      <c r="E36" s="42"/>
      <c r="F36" s="42"/>
      <c r="G36" s="42"/>
      <c r="H36" s="42"/>
      <c r="I36" s="42"/>
      <c r="J36" s="42"/>
      <c r="K36" s="42"/>
      <c r="L36" s="13"/>
      <c r="M36" s="13"/>
      <c r="N36" s="13"/>
      <c r="O36" s="13"/>
      <c r="P36" s="13"/>
      <c r="Q36" s="12"/>
      <c r="R36" s="11"/>
      <c r="S36" s="11"/>
      <c r="T36" s="11"/>
      <c r="U36" s="11"/>
      <c r="V36" s="11"/>
      <c r="W36" s="11"/>
    </row>
    <row r="37" spans="1:23" ht="12.75">
      <c r="A37" s="54" t="s">
        <v>23</v>
      </c>
      <c r="B37" s="42"/>
      <c r="C37" s="42"/>
      <c r="D37" s="42"/>
      <c r="E37" s="42"/>
      <c r="F37" s="42"/>
      <c r="G37" s="42"/>
      <c r="H37" s="42"/>
      <c r="I37" s="42"/>
      <c r="J37" s="42"/>
      <c r="K37" s="42"/>
      <c r="L37" s="17"/>
      <c r="M37" s="17"/>
      <c r="N37" s="17"/>
      <c r="O37" s="17"/>
      <c r="P37" s="11"/>
      <c r="Q37" s="12"/>
      <c r="R37" s="11"/>
      <c r="S37" s="11"/>
      <c r="T37" s="11"/>
      <c r="U37" s="11"/>
      <c r="V37" s="11"/>
      <c r="W37" s="11"/>
    </row>
    <row r="38" spans="1:23" ht="13.5">
      <c r="A38" s="54" t="s">
        <v>24</v>
      </c>
      <c r="B38" s="54"/>
      <c r="C38" s="54"/>
      <c r="D38" s="54"/>
      <c r="E38" s="54"/>
      <c r="F38" s="54"/>
      <c r="G38" s="54"/>
      <c r="H38" s="54"/>
      <c r="I38" s="42"/>
      <c r="J38" s="42"/>
      <c r="K38" s="42"/>
      <c r="L38" s="13"/>
      <c r="M38" s="13"/>
      <c r="N38" s="13"/>
      <c r="O38" s="13"/>
      <c r="P38" s="11"/>
      <c r="Q38" s="12"/>
      <c r="R38" s="11"/>
      <c r="S38" s="11"/>
      <c r="T38" s="11"/>
      <c r="U38" s="11"/>
      <c r="V38" s="11"/>
      <c r="W38" s="11"/>
    </row>
    <row r="39" spans="1:23" ht="13.5">
      <c r="A39" s="22"/>
      <c r="B39" s="22"/>
      <c r="C39" s="22"/>
      <c r="D39" s="22"/>
      <c r="E39" s="22"/>
      <c r="F39" s="22"/>
      <c r="G39" s="22"/>
      <c r="H39" s="22"/>
      <c r="I39" s="13"/>
      <c r="J39" s="13"/>
      <c r="K39" s="13"/>
      <c r="L39" s="13"/>
      <c r="M39" s="13"/>
      <c r="N39" s="13"/>
      <c r="O39" s="13"/>
      <c r="P39" s="11"/>
      <c r="Q39" s="12"/>
      <c r="R39" s="11"/>
      <c r="S39" s="11"/>
      <c r="T39" s="11"/>
      <c r="U39" s="11"/>
      <c r="V39" s="11"/>
      <c r="W39" s="11"/>
    </row>
    <row r="40" spans="1:23" ht="13.5">
      <c r="A40" s="43" t="s">
        <v>76</v>
      </c>
      <c r="B40" s="42"/>
      <c r="C40" s="42"/>
      <c r="D40" s="42"/>
      <c r="E40" s="42"/>
      <c r="F40" s="42"/>
      <c r="G40" s="42"/>
      <c r="H40" s="42"/>
      <c r="I40" s="42"/>
      <c r="J40" s="42"/>
      <c r="K40" s="42"/>
      <c r="L40" s="13"/>
      <c r="M40" s="13"/>
      <c r="N40" s="13"/>
      <c r="O40" s="13"/>
      <c r="P40" s="11"/>
      <c r="Q40" s="12"/>
      <c r="R40" s="11"/>
      <c r="S40" s="11"/>
      <c r="T40" s="11"/>
      <c r="U40" s="11"/>
      <c r="V40" s="11"/>
      <c r="W40" s="11"/>
    </row>
    <row r="41" spans="1:23" ht="13.5">
      <c r="A41" s="44" t="s">
        <v>75</v>
      </c>
      <c r="B41" s="42"/>
      <c r="C41" s="42"/>
      <c r="D41" s="42"/>
      <c r="E41" s="42"/>
      <c r="F41" s="42"/>
      <c r="G41" s="42"/>
      <c r="H41" s="42"/>
      <c r="I41" s="42"/>
      <c r="J41" s="42"/>
      <c r="K41" s="42"/>
      <c r="L41" s="13"/>
      <c r="M41" s="13"/>
      <c r="N41" s="13"/>
      <c r="O41" s="13"/>
      <c r="P41" s="11"/>
      <c r="Q41" s="12"/>
      <c r="R41" s="11"/>
      <c r="S41" s="11"/>
      <c r="T41" s="11"/>
      <c r="U41" s="11"/>
      <c r="V41" s="11"/>
      <c r="W41" s="11"/>
    </row>
    <row r="42" spans="1:23" ht="13.5">
      <c r="A42" s="38"/>
      <c r="B42" s="34"/>
      <c r="C42" s="34"/>
      <c r="D42" s="34"/>
      <c r="E42" s="34"/>
      <c r="F42" s="34"/>
      <c r="G42" s="34"/>
      <c r="H42" s="34"/>
      <c r="I42" s="34"/>
      <c r="J42" s="34"/>
      <c r="K42" s="34"/>
      <c r="L42" s="13"/>
      <c r="M42" s="13"/>
      <c r="N42" s="13"/>
      <c r="O42" s="13"/>
      <c r="P42" s="11"/>
      <c r="Q42" s="12"/>
      <c r="R42" s="11"/>
      <c r="S42" s="11"/>
      <c r="T42" s="11"/>
      <c r="U42" s="11"/>
      <c r="V42" s="11"/>
      <c r="W42" s="11"/>
    </row>
    <row r="43" spans="1:23" ht="13.5">
      <c r="A43" s="45" t="s">
        <v>28</v>
      </c>
      <c r="B43" s="42"/>
      <c r="C43" s="42"/>
      <c r="D43" s="42"/>
      <c r="E43" s="42"/>
      <c r="F43" s="42"/>
      <c r="G43" s="42"/>
      <c r="H43" s="42"/>
      <c r="I43" s="42"/>
      <c r="J43" s="42"/>
      <c r="K43" s="42"/>
      <c r="L43" s="13"/>
      <c r="M43" s="13"/>
      <c r="N43" s="13"/>
      <c r="O43" s="13"/>
      <c r="P43" s="11"/>
      <c r="Q43" s="12"/>
      <c r="R43" s="11"/>
      <c r="S43" s="11"/>
      <c r="T43" s="11"/>
      <c r="U43" s="11"/>
      <c r="V43" s="11"/>
      <c r="W43" s="11"/>
    </row>
    <row r="44" spans="1:23" ht="12.75">
      <c r="A44" s="45" t="s">
        <v>29</v>
      </c>
      <c r="B44" s="42"/>
      <c r="C44" s="42"/>
      <c r="D44" s="42"/>
      <c r="E44" s="42"/>
      <c r="F44" s="42"/>
      <c r="G44" s="42"/>
      <c r="H44" s="42"/>
      <c r="I44" s="42"/>
      <c r="J44" s="42"/>
      <c r="K44" s="42"/>
      <c r="L44" s="18"/>
      <c r="M44" s="18"/>
      <c r="N44" s="18"/>
      <c r="O44" s="18"/>
      <c r="P44" s="11"/>
      <c r="Q44" s="12"/>
      <c r="R44" s="11"/>
      <c r="S44" s="11"/>
      <c r="T44" s="11"/>
      <c r="U44" s="11"/>
      <c r="V44" s="11"/>
      <c r="W44" s="11"/>
    </row>
    <row r="45" spans="1:23" ht="13.5">
      <c r="A45" s="46" t="s">
        <v>30</v>
      </c>
      <c r="B45" s="42"/>
      <c r="C45" s="42"/>
      <c r="D45" s="42"/>
      <c r="E45" s="42"/>
      <c r="F45" s="42"/>
      <c r="G45" s="42"/>
      <c r="H45" s="42"/>
      <c r="I45" s="42"/>
      <c r="J45" s="42"/>
      <c r="K45" s="42"/>
      <c r="L45" s="11"/>
      <c r="M45" s="11"/>
      <c r="N45" s="14"/>
      <c r="O45" s="11"/>
      <c r="P45" s="11"/>
      <c r="Q45" s="12"/>
      <c r="R45" s="11"/>
      <c r="S45" s="11"/>
      <c r="T45" s="11"/>
      <c r="U45" s="11"/>
      <c r="V45" s="11"/>
      <c r="W45" s="11"/>
    </row>
    <row r="46" spans="1:23" ht="12.75">
      <c r="A46" s="47" t="s">
        <v>15</v>
      </c>
      <c r="B46" s="42"/>
      <c r="C46" s="42"/>
      <c r="D46" s="42"/>
      <c r="E46" s="42"/>
      <c r="F46" s="42"/>
      <c r="G46" s="42"/>
      <c r="H46" s="42"/>
      <c r="I46" s="42"/>
      <c r="J46" s="42"/>
      <c r="K46" s="42"/>
      <c r="L46" s="19"/>
      <c r="M46" s="19"/>
      <c r="N46" s="19"/>
      <c r="O46" s="19"/>
      <c r="P46" s="11"/>
      <c r="Q46" s="12"/>
      <c r="R46" s="11"/>
      <c r="S46" s="11"/>
      <c r="T46" s="11"/>
      <c r="U46" s="11"/>
      <c r="V46" s="11"/>
      <c r="W46" s="11"/>
    </row>
    <row r="47" spans="1:23" ht="15" customHeight="1">
      <c r="A47" s="47" t="s">
        <v>16</v>
      </c>
      <c r="B47" s="42"/>
      <c r="C47" s="42"/>
      <c r="D47" s="42"/>
      <c r="E47" s="42"/>
      <c r="F47" s="42"/>
      <c r="G47" s="42"/>
      <c r="H47" s="42"/>
      <c r="I47" s="42"/>
      <c r="J47" s="42"/>
      <c r="K47" s="42"/>
      <c r="L47" s="19"/>
      <c r="M47" s="19"/>
      <c r="N47" s="19"/>
      <c r="O47" s="19"/>
      <c r="P47" s="11"/>
      <c r="Q47" s="12"/>
      <c r="R47" s="11"/>
      <c r="S47" s="11"/>
      <c r="T47" s="11"/>
      <c r="U47" s="11"/>
      <c r="V47" s="11"/>
      <c r="W47" s="11"/>
    </row>
    <row r="48" spans="1:23" ht="12.75">
      <c r="A48" s="47" t="s">
        <v>17</v>
      </c>
      <c r="B48" s="42"/>
      <c r="C48" s="42"/>
      <c r="D48" s="42"/>
      <c r="E48" s="42"/>
      <c r="F48" s="42"/>
      <c r="G48" s="42"/>
      <c r="H48" s="42"/>
      <c r="I48" s="42"/>
      <c r="J48" s="42"/>
      <c r="K48" s="42"/>
      <c r="L48" s="15"/>
      <c r="M48" s="15"/>
      <c r="N48" s="15"/>
      <c r="O48" s="15"/>
      <c r="P48" s="11"/>
      <c r="Q48" s="12"/>
      <c r="R48" s="11"/>
      <c r="S48" s="11"/>
      <c r="T48" s="11"/>
      <c r="U48" s="11"/>
      <c r="V48" s="11"/>
      <c r="W48" s="11"/>
    </row>
    <row r="49" spans="1:23" ht="24" customHeight="1">
      <c r="A49" s="48" t="s">
        <v>74</v>
      </c>
      <c r="B49" s="42"/>
      <c r="C49" s="42"/>
      <c r="D49" s="42"/>
      <c r="E49" s="42"/>
      <c r="F49" s="42"/>
      <c r="G49" s="42"/>
      <c r="H49" s="42"/>
      <c r="I49" s="42"/>
      <c r="J49" s="42"/>
      <c r="K49" s="42"/>
      <c r="L49" s="15"/>
      <c r="M49" s="15"/>
      <c r="N49" s="15"/>
      <c r="O49" s="15"/>
      <c r="P49" s="11"/>
      <c r="Q49" s="12"/>
      <c r="R49" s="11"/>
      <c r="S49" s="11"/>
      <c r="T49" s="11"/>
      <c r="U49" s="11"/>
      <c r="V49" s="11"/>
      <c r="W49" s="11"/>
    </row>
    <row r="50" spans="1:23" ht="15" customHeight="1">
      <c r="A50" s="46" t="s">
        <v>31</v>
      </c>
      <c r="B50" s="42"/>
      <c r="C50" s="42"/>
      <c r="D50" s="42"/>
      <c r="E50" s="42"/>
      <c r="F50" s="42"/>
      <c r="G50" s="42"/>
      <c r="H50" s="42"/>
      <c r="I50" s="42"/>
      <c r="J50" s="42"/>
      <c r="K50" s="42"/>
      <c r="L50" s="15"/>
      <c r="M50" s="15"/>
      <c r="N50" s="15"/>
      <c r="O50" s="15"/>
      <c r="P50" s="11"/>
      <c r="Q50" s="12"/>
      <c r="R50" s="11"/>
      <c r="S50" s="11"/>
      <c r="T50" s="11"/>
      <c r="U50" s="11"/>
      <c r="V50" s="11"/>
      <c r="W50" s="11"/>
    </row>
    <row r="51" spans="1:23" ht="12.75">
      <c r="A51" s="47" t="s">
        <v>43</v>
      </c>
      <c r="B51" s="47"/>
      <c r="C51" s="47"/>
      <c r="D51" s="47"/>
      <c r="E51" s="47"/>
      <c r="F51" s="47"/>
      <c r="G51" s="47"/>
      <c r="H51" s="47"/>
      <c r="I51" s="42"/>
      <c r="J51" s="42"/>
      <c r="K51" s="42"/>
      <c r="L51" s="11"/>
      <c r="M51" s="11"/>
      <c r="N51" s="11"/>
      <c r="O51" s="11"/>
      <c r="P51" s="11"/>
      <c r="Q51" s="12"/>
      <c r="R51" s="11"/>
      <c r="S51" s="11"/>
      <c r="T51" s="11"/>
      <c r="U51" s="11"/>
      <c r="V51" s="11"/>
      <c r="W51" s="11"/>
    </row>
    <row r="52" spans="1:23" ht="12.75">
      <c r="A52" s="47" t="s">
        <v>44</v>
      </c>
      <c r="B52" s="47"/>
      <c r="C52" s="47"/>
      <c r="D52" s="47"/>
      <c r="E52" s="47"/>
      <c r="F52" s="47"/>
      <c r="G52" s="47"/>
      <c r="H52" s="47"/>
      <c r="I52" s="42"/>
      <c r="J52" s="42"/>
      <c r="K52" s="42"/>
      <c r="L52" s="11"/>
      <c r="M52" s="11"/>
      <c r="N52" s="11"/>
      <c r="O52" s="11"/>
      <c r="P52" s="11"/>
      <c r="Q52" s="12"/>
      <c r="R52" s="11"/>
      <c r="S52" s="11"/>
      <c r="T52" s="11"/>
      <c r="U52" s="11"/>
      <c r="V52" s="11"/>
      <c r="W52" s="11"/>
    </row>
    <row r="53" spans="1:23" ht="12.75">
      <c r="A53" s="47" t="s">
        <v>13</v>
      </c>
      <c r="B53" s="42"/>
      <c r="C53" s="42"/>
      <c r="D53" s="42"/>
      <c r="E53" s="42"/>
      <c r="F53" s="42"/>
      <c r="G53" s="42"/>
      <c r="H53" s="42"/>
      <c r="I53" s="42"/>
      <c r="J53" s="42"/>
      <c r="K53" s="42"/>
      <c r="L53" s="20"/>
      <c r="M53" s="20"/>
      <c r="N53" s="20"/>
      <c r="O53" s="20"/>
      <c r="P53" s="11"/>
      <c r="Q53" s="12"/>
      <c r="R53" s="11"/>
      <c r="S53" s="11"/>
      <c r="T53" s="11"/>
      <c r="U53" s="11"/>
      <c r="V53" s="11"/>
      <c r="W53" s="11"/>
    </row>
    <row r="54" spans="1:23" ht="12.75">
      <c r="A54" s="47" t="s">
        <v>67</v>
      </c>
      <c r="B54" s="42"/>
      <c r="C54" s="42"/>
      <c r="D54" s="42"/>
      <c r="E54" s="42"/>
      <c r="F54" s="42"/>
      <c r="G54" s="42"/>
      <c r="H54" s="42"/>
      <c r="I54" s="42"/>
      <c r="J54" s="42"/>
      <c r="K54" s="42"/>
      <c r="L54" s="15"/>
      <c r="M54" s="15"/>
      <c r="N54" s="15"/>
      <c r="O54" s="15"/>
      <c r="P54" s="11"/>
      <c r="Q54" s="12"/>
      <c r="R54" s="11"/>
      <c r="S54" s="11"/>
      <c r="T54" s="11"/>
      <c r="U54" s="11"/>
      <c r="V54" s="11"/>
      <c r="W54" s="11"/>
    </row>
    <row r="55" spans="1:23" ht="12.75">
      <c r="A55" s="47" t="s">
        <v>18</v>
      </c>
      <c r="B55" s="42"/>
      <c r="C55" s="42"/>
      <c r="D55" s="42"/>
      <c r="E55" s="42"/>
      <c r="F55" s="42"/>
      <c r="G55" s="42"/>
      <c r="H55" s="42"/>
      <c r="I55" s="42"/>
      <c r="J55" s="42"/>
      <c r="K55" s="42"/>
      <c r="L55" s="15"/>
      <c r="M55" s="15"/>
      <c r="N55" s="15"/>
      <c r="O55" s="15"/>
      <c r="P55" s="11"/>
      <c r="Q55" s="12"/>
      <c r="R55" s="11"/>
      <c r="S55" s="11"/>
      <c r="T55" s="11"/>
      <c r="U55" s="11"/>
      <c r="V55" s="11"/>
      <c r="W55" s="11"/>
    </row>
    <row r="56" spans="1:23" ht="15" customHeight="1">
      <c r="A56" s="55" t="s">
        <v>35</v>
      </c>
      <c r="B56" s="42"/>
      <c r="C56" s="42"/>
      <c r="D56" s="42"/>
      <c r="E56" s="42"/>
      <c r="F56" s="42"/>
      <c r="G56" s="42"/>
      <c r="H56" s="42"/>
      <c r="I56" s="42"/>
      <c r="J56" s="42"/>
      <c r="K56" s="42"/>
      <c r="L56" s="15"/>
      <c r="M56" s="15"/>
      <c r="N56" s="15"/>
      <c r="O56" s="15"/>
      <c r="P56" s="11"/>
      <c r="Q56" s="12"/>
      <c r="R56" s="11"/>
      <c r="S56" s="11"/>
      <c r="T56" s="11"/>
      <c r="U56" s="11"/>
      <c r="V56" s="11"/>
      <c r="W56" s="11"/>
    </row>
    <row r="57" spans="1:23" ht="12.75" customHeight="1">
      <c r="A57" s="46" t="s">
        <v>36</v>
      </c>
      <c r="B57" s="42"/>
      <c r="C57" s="42"/>
      <c r="D57" s="42"/>
      <c r="E57" s="42"/>
      <c r="F57" s="42"/>
      <c r="G57" s="42"/>
      <c r="H57" s="42"/>
      <c r="I57" s="42"/>
      <c r="J57" s="42"/>
      <c r="K57" s="42"/>
      <c r="L57" s="15"/>
      <c r="M57" s="15"/>
      <c r="N57" s="15"/>
      <c r="O57" s="15"/>
      <c r="P57" s="11"/>
      <c r="Q57" s="12"/>
      <c r="R57" s="11"/>
      <c r="S57" s="11"/>
      <c r="T57" s="11"/>
      <c r="U57" s="11"/>
      <c r="V57" s="11"/>
      <c r="W57" s="11"/>
    </row>
    <row r="58" spans="1:23" ht="25.5" customHeight="1">
      <c r="A58" s="47" t="s">
        <v>73</v>
      </c>
      <c r="B58" s="47"/>
      <c r="C58" s="47"/>
      <c r="D58" s="47"/>
      <c r="E58" s="47"/>
      <c r="F58" s="47"/>
      <c r="G58" s="47"/>
      <c r="H58" s="47"/>
      <c r="I58" s="42"/>
      <c r="J58" s="42"/>
      <c r="K58" s="42"/>
      <c r="L58" s="21"/>
      <c r="M58" s="21"/>
      <c r="N58" s="21"/>
      <c r="O58" s="21"/>
      <c r="P58" s="21"/>
      <c r="Q58" s="12"/>
      <c r="R58" s="11"/>
      <c r="S58" s="11"/>
      <c r="T58" s="11"/>
      <c r="U58" s="11"/>
      <c r="V58" s="11"/>
      <c r="W58" s="11"/>
    </row>
    <row r="59" spans="1:23" ht="14.25" customHeight="1">
      <c r="A59" s="47" t="s">
        <v>68</v>
      </c>
      <c r="B59" s="47"/>
      <c r="C59" s="47"/>
      <c r="D59" s="47"/>
      <c r="E59" s="47"/>
      <c r="F59" s="47"/>
      <c r="G59" s="47"/>
      <c r="H59" s="47"/>
      <c r="I59" s="42"/>
      <c r="J59" s="42"/>
      <c r="K59" s="42"/>
      <c r="L59" s="20"/>
      <c r="M59" s="20"/>
      <c r="N59" s="20"/>
      <c r="O59" s="20"/>
      <c r="P59" s="20"/>
      <c r="Q59" s="12"/>
      <c r="R59" s="11"/>
      <c r="S59" s="11"/>
      <c r="T59" s="11"/>
      <c r="U59" s="11"/>
      <c r="V59" s="11"/>
      <c r="W59" s="11"/>
    </row>
    <row r="60" spans="1:23" ht="15.75" customHeight="1">
      <c r="A60" s="46" t="s">
        <v>32</v>
      </c>
      <c r="B60" s="42"/>
      <c r="C60" s="42"/>
      <c r="D60" s="42"/>
      <c r="E60" s="42"/>
      <c r="F60" s="42"/>
      <c r="G60" s="42"/>
      <c r="H60" s="42"/>
      <c r="I60" s="42"/>
      <c r="J60" s="42"/>
      <c r="K60" s="42"/>
      <c r="L60" s="15"/>
      <c r="M60" s="15"/>
      <c r="N60" s="15"/>
      <c r="O60" s="15"/>
      <c r="P60" s="15"/>
      <c r="Q60" s="12"/>
      <c r="R60" s="11"/>
      <c r="S60" s="11"/>
      <c r="T60" s="11"/>
      <c r="U60" s="11"/>
      <c r="V60" s="11"/>
      <c r="W60" s="11"/>
    </row>
    <row r="61" spans="1:23" ht="12.75">
      <c r="A61" s="47" t="s">
        <v>19</v>
      </c>
      <c r="B61" s="42"/>
      <c r="C61" s="42"/>
      <c r="D61" s="42"/>
      <c r="E61" s="42"/>
      <c r="F61" s="42"/>
      <c r="G61" s="42"/>
      <c r="H61" s="42"/>
      <c r="I61" s="42"/>
      <c r="J61" s="42"/>
      <c r="K61" s="42"/>
      <c r="L61" s="15"/>
      <c r="M61" s="15"/>
      <c r="N61" s="15"/>
      <c r="O61" s="15"/>
      <c r="P61" s="15"/>
      <c r="Q61" s="12"/>
      <c r="R61" s="11"/>
      <c r="S61" s="11"/>
      <c r="T61" s="11"/>
      <c r="U61" s="11"/>
      <c r="V61" s="11"/>
      <c r="W61" s="11"/>
    </row>
    <row r="62" spans="1:23" ht="12.75">
      <c r="A62" s="41" t="s">
        <v>69</v>
      </c>
      <c r="B62" s="48"/>
      <c r="C62" s="48"/>
      <c r="D62" s="48"/>
      <c r="E62" s="48"/>
      <c r="F62" s="48"/>
      <c r="G62" s="48"/>
      <c r="H62" s="48"/>
      <c r="I62" s="42"/>
      <c r="J62" s="42"/>
      <c r="K62" s="42"/>
      <c r="L62" s="15"/>
      <c r="M62" s="15"/>
      <c r="N62" s="15"/>
      <c r="O62" s="15"/>
      <c r="P62" s="15"/>
      <c r="Q62" s="12"/>
      <c r="R62" s="11"/>
      <c r="S62" s="11"/>
      <c r="T62" s="11"/>
      <c r="U62" s="11"/>
      <c r="V62" s="11"/>
      <c r="W62" s="11"/>
    </row>
    <row r="63" spans="1:23" ht="15" customHeight="1">
      <c r="A63" s="46" t="s">
        <v>33</v>
      </c>
      <c r="B63" s="42"/>
      <c r="C63" s="42"/>
      <c r="D63" s="42"/>
      <c r="E63" s="42"/>
      <c r="F63" s="42"/>
      <c r="G63" s="42"/>
      <c r="H63" s="42"/>
      <c r="I63" s="42"/>
      <c r="J63" s="42"/>
      <c r="K63" s="42"/>
      <c r="L63" s="15"/>
      <c r="M63" s="15"/>
      <c r="N63" s="15"/>
      <c r="O63" s="15"/>
      <c r="P63" s="15"/>
      <c r="Q63" s="12"/>
      <c r="R63" s="11"/>
      <c r="S63" s="11"/>
      <c r="T63" s="11"/>
      <c r="U63" s="11"/>
      <c r="V63" s="11"/>
      <c r="W63" s="11"/>
    </row>
    <row r="64" spans="1:23" ht="24" customHeight="1">
      <c r="A64" s="47" t="s">
        <v>45</v>
      </c>
      <c r="B64" s="47"/>
      <c r="C64" s="47"/>
      <c r="D64" s="47"/>
      <c r="E64" s="47"/>
      <c r="F64" s="47"/>
      <c r="G64" s="47"/>
      <c r="H64" s="47"/>
      <c r="I64" s="42"/>
      <c r="J64" s="42"/>
      <c r="K64" s="42"/>
      <c r="L64" s="15"/>
      <c r="M64" s="15"/>
      <c r="N64" s="15"/>
      <c r="O64" s="15"/>
      <c r="P64" s="15"/>
      <c r="Q64" s="12"/>
      <c r="R64" s="11"/>
      <c r="S64" s="11"/>
      <c r="T64" s="11"/>
      <c r="U64" s="11"/>
      <c r="V64" s="11"/>
      <c r="W64" s="11"/>
    </row>
    <row r="65" spans="1:23" ht="14.25" customHeight="1">
      <c r="A65" s="41" t="s">
        <v>68</v>
      </c>
      <c r="B65" s="47"/>
      <c r="C65" s="47"/>
      <c r="D65" s="47"/>
      <c r="E65" s="47"/>
      <c r="F65" s="47"/>
      <c r="G65" s="47"/>
      <c r="H65" s="47"/>
      <c r="I65" s="42"/>
      <c r="J65" s="42"/>
      <c r="K65" s="42"/>
      <c r="L65" s="20"/>
      <c r="M65" s="20"/>
      <c r="N65" s="20"/>
      <c r="O65" s="20"/>
      <c r="P65" s="20"/>
      <c r="Q65" s="12"/>
      <c r="R65" s="11"/>
      <c r="S65" s="11"/>
      <c r="T65" s="11"/>
      <c r="U65" s="11"/>
      <c r="V65" s="11"/>
      <c r="W65" s="11"/>
    </row>
    <row r="66" spans="1:23" ht="14.25" customHeight="1">
      <c r="A66" s="46" t="s">
        <v>34</v>
      </c>
      <c r="B66" s="42"/>
      <c r="C66" s="42"/>
      <c r="D66" s="42"/>
      <c r="E66" s="42"/>
      <c r="F66" s="42"/>
      <c r="G66" s="42"/>
      <c r="H66" s="42"/>
      <c r="I66" s="42"/>
      <c r="J66" s="42"/>
      <c r="K66" s="42"/>
      <c r="L66" s="15"/>
      <c r="M66" s="15"/>
      <c r="N66" s="15"/>
      <c r="O66" s="15"/>
      <c r="P66" s="15"/>
      <c r="Q66" s="12"/>
      <c r="R66" s="11"/>
      <c r="S66" s="11"/>
      <c r="T66" s="11"/>
      <c r="U66" s="11"/>
      <c r="V66" s="11"/>
      <c r="W66" s="11"/>
    </row>
    <row r="67" spans="1:23" ht="23.25" customHeight="1">
      <c r="A67" s="47" t="s">
        <v>46</v>
      </c>
      <c r="B67" s="42"/>
      <c r="C67" s="42"/>
      <c r="D67" s="42"/>
      <c r="E67" s="42"/>
      <c r="F67" s="42"/>
      <c r="G67" s="42"/>
      <c r="H67" s="42"/>
      <c r="I67" s="42"/>
      <c r="J67" s="42"/>
      <c r="K67" s="42"/>
      <c r="L67" s="20"/>
      <c r="M67" s="20"/>
      <c r="N67" s="20"/>
      <c r="O67" s="20"/>
      <c r="P67" s="20"/>
      <c r="Q67" s="12"/>
      <c r="R67" s="11"/>
      <c r="S67" s="11"/>
      <c r="T67" s="11"/>
      <c r="U67" s="11"/>
      <c r="V67" s="11"/>
      <c r="W67" s="11"/>
    </row>
    <row r="68" spans="1:23" ht="15" customHeight="1">
      <c r="A68" s="41" t="s">
        <v>68</v>
      </c>
      <c r="B68" s="47"/>
      <c r="C68" s="47"/>
      <c r="D68" s="47"/>
      <c r="E68" s="47"/>
      <c r="F68" s="47"/>
      <c r="G68" s="47"/>
      <c r="H68" s="47"/>
      <c r="I68" s="42"/>
      <c r="J68" s="42"/>
      <c r="K68" s="42"/>
      <c r="L68" s="15"/>
      <c r="M68" s="15"/>
      <c r="N68" s="15"/>
      <c r="O68" s="15"/>
      <c r="P68" s="15"/>
      <c r="Q68" s="12"/>
      <c r="R68" s="11"/>
      <c r="S68" s="11"/>
      <c r="T68" s="11"/>
      <c r="U68" s="11"/>
      <c r="V68" s="11"/>
      <c r="W68" s="11"/>
    </row>
    <row r="69" spans="1:23" ht="12.75">
      <c r="A69" s="55" t="s">
        <v>37</v>
      </c>
      <c r="B69" s="42"/>
      <c r="C69" s="42"/>
      <c r="D69" s="42"/>
      <c r="E69" s="42"/>
      <c r="F69" s="42"/>
      <c r="G69" s="42"/>
      <c r="H69" s="42"/>
      <c r="I69" s="42"/>
      <c r="J69" s="42"/>
      <c r="K69" s="42"/>
      <c r="L69" s="15"/>
      <c r="M69" s="15"/>
      <c r="N69" s="15"/>
      <c r="O69" s="15"/>
      <c r="P69" s="15"/>
      <c r="Q69" s="12"/>
      <c r="R69" s="11"/>
      <c r="S69" s="11"/>
      <c r="T69" s="11"/>
      <c r="U69" s="11"/>
      <c r="V69" s="11"/>
      <c r="W69" s="11"/>
    </row>
    <row r="70" spans="1:23" ht="12.75">
      <c r="A70" s="41" t="s">
        <v>77</v>
      </c>
      <c r="B70" s="47"/>
      <c r="C70" s="47"/>
      <c r="D70" s="47"/>
      <c r="E70" s="47"/>
      <c r="F70" s="47"/>
      <c r="G70" s="47"/>
      <c r="H70" s="47"/>
      <c r="I70" s="42"/>
      <c r="J70" s="42"/>
      <c r="K70" s="42"/>
      <c r="L70" s="15"/>
      <c r="M70" s="15"/>
      <c r="N70" s="15"/>
      <c r="O70" s="15"/>
      <c r="P70" s="11"/>
      <c r="Q70" s="12"/>
      <c r="R70" s="11"/>
      <c r="S70" s="11"/>
      <c r="T70" s="11"/>
      <c r="U70" s="11"/>
      <c r="V70" s="11"/>
      <c r="W70" s="11"/>
    </row>
    <row r="71" spans="1:23" ht="12.75">
      <c r="A71" s="55" t="s">
        <v>38</v>
      </c>
      <c r="B71" s="42"/>
      <c r="C71" s="42"/>
      <c r="D71" s="42"/>
      <c r="E71" s="42"/>
      <c r="F71" s="42"/>
      <c r="G71" s="42"/>
      <c r="H71" s="42"/>
      <c r="I71" s="42"/>
      <c r="J71" s="42"/>
      <c r="K71" s="42"/>
      <c r="L71" s="21"/>
      <c r="M71" s="21"/>
      <c r="N71" s="21"/>
      <c r="O71" s="21"/>
      <c r="P71" s="11"/>
      <c r="Q71" s="12"/>
      <c r="R71" s="11"/>
      <c r="S71" s="11"/>
      <c r="T71" s="11"/>
      <c r="U71" s="11"/>
      <c r="V71" s="11"/>
      <c r="W71" s="11"/>
    </row>
    <row r="72" spans="1:23" ht="12.75">
      <c r="A72" s="46" t="s">
        <v>39</v>
      </c>
      <c r="B72" s="42"/>
      <c r="C72" s="42"/>
      <c r="D72" s="42"/>
      <c r="E72" s="42"/>
      <c r="F72" s="42"/>
      <c r="G72" s="42"/>
      <c r="H72" s="42"/>
      <c r="I72" s="42"/>
      <c r="J72" s="42"/>
      <c r="K72" s="42"/>
      <c r="L72" s="15"/>
      <c r="M72" s="15"/>
      <c r="N72" s="15"/>
      <c r="O72" s="15"/>
      <c r="P72" s="11"/>
      <c r="Q72" s="12"/>
      <c r="R72" s="11"/>
      <c r="S72" s="11"/>
      <c r="T72" s="11"/>
      <c r="U72" s="11"/>
      <c r="V72" s="11"/>
      <c r="W72" s="11"/>
    </row>
    <row r="73" spans="1:23" ht="12.75">
      <c r="A73" s="41" t="s">
        <v>72</v>
      </c>
      <c r="B73" s="42"/>
      <c r="C73" s="42"/>
      <c r="D73" s="42"/>
      <c r="E73" s="42"/>
      <c r="F73" s="42"/>
      <c r="G73" s="42"/>
      <c r="H73" s="42"/>
      <c r="I73" s="42"/>
      <c r="J73" s="42"/>
      <c r="K73" s="42"/>
      <c r="L73" s="11"/>
      <c r="M73" s="11"/>
      <c r="N73" s="11"/>
      <c r="O73" s="11"/>
      <c r="P73" s="11"/>
      <c r="Q73" s="12"/>
      <c r="R73" s="11"/>
      <c r="S73" s="11"/>
      <c r="T73" s="11"/>
      <c r="U73" s="11"/>
      <c r="V73" s="11"/>
      <c r="W73" s="11"/>
    </row>
    <row r="74" spans="1:23" ht="12.75">
      <c r="A74" s="46" t="s">
        <v>40</v>
      </c>
      <c r="B74" s="42"/>
      <c r="C74" s="42"/>
      <c r="D74" s="42"/>
      <c r="E74" s="42"/>
      <c r="F74" s="42"/>
      <c r="G74" s="42"/>
      <c r="H74" s="42"/>
      <c r="I74" s="42"/>
      <c r="J74" s="42"/>
      <c r="K74" s="42"/>
      <c r="L74" s="21"/>
      <c r="M74" s="21"/>
      <c r="N74" s="21"/>
      <c r="O74" s="21"/>
      <c r="P74" s="11"/>
      <c r="Q74" s="12"/>
      <c r="R74" s="11"/>
      <c r="S74" s="11"/>
      <c r="T74" s="11"/>
      <c r="U74" s="11"/>
      <c r="V74" s="11"/>
      <c r="W74" s="11"/>
    </row>
    <row r="75" spans="1:23" ht="12.75">
      <c r="A75" s="47" t="s">
        <v>20</v>
      </c>
      <c r="B75" s="42"/>
      <c r="C75" s="42"/>
      <c r="D75" s="42"/>
      <c r="E75" s="42"/>
      <c r="F75" s="42"/>
      <c r="G75" s="42"/>
      <c r="H75" s="42"/>
      <c r="I75" s="42"/>
      <c r="J75" s="42"/>
      <c r="K75" s="42"/>
      <c r="L75" s="21"/>
      <c r="M75" s="21"/>
      <c r="N75" s="21"/>
      <c r="O75" s="21"/>
      <c r="P75" s="11"/>
      <c r="Q75" s="12"/>
      <c r="R75" s="11"/>
      <c r="S75" s="11"/>
      <c r="T75" s="11"/>
      <c r="U75" s="11"/>
      <c r="V75" s="11"/>
      <c r="W75" s="11"/>
    </row>
    <row r="76" spans="1:23" ht="12.75">
      <c r="A76" s="47" t="s">
        <v>65</v>
      </c>
      <c r="B76" s="42"/>
      <c r="C76" s="42"/>
      <c r="D76" s="42"/>
      <c r="E76" s="42"/>
      <c r="F76" s="42"/>
      <c r="G76" s="42"/>
      <c r="H76" s="42"/>
      <c r="I76" s="42"/>
      <c r="J76" s="42"/>
      <c r="K76" s="42"/>
      <c r="L76" s="20"/>
      <c r="M76" s="20"/>
      <c r="N76" s="20"/>
      <c r="O76" s="20"/>
      <c r="P76" s="11"/>
      <c r="Q76" s="12"/>
      <c r="R76" s="11"/>
      <c r="S76" s="11"/>
      <c r="T76" s="11"/>
      <c r="U76" s="11"/>
      <c r="V76" s="11"/>
      <c r="W76" s="11"/>
    </row>
    <row r="77" spans="1:23" ht="12.75">
      <c r="A77" s="47" t="s">
        <v>70</v>
      </c>
      <c r="B77" s="47"/>
      <c r="C77" s="47"/>
      <c r="D77" s="47"/>
      <c r="E77" s="47"/>
      <c r="F77" s="47"/>
      <c r="G77" s="47"/>
      <c r="H77" s="47"/>
      <c r="I77" s="42"/>
      <c r="J77" s="42"/>
      <c r="K77" s="42"/>
      <c r="L77" s="15"/>
      <c r="M77" s="15"/>
      <c r="N77" s="15"/>
      <c r="O77" s="15"/>
      <c r="P77" s="11"/>
      <c r="Q77" s="12"/>
      <c r="R77" s="11"/>
      <c r="S77" s="11"/>
      <c r="T77" s="11"/>
      <c r="U77" s="11"/>
      <c r="V77" s="11"/>
      <c r="W77" s="11"/>
    </row>
    <row r="78" spans="1:23" ht="12.75">
      <c r="A78" s="46" t="s">
        <v>41</v>
      </c>
      <c r="B78" s="46"/>
      <c r="C78" s="46"/>
      <c r="D78" s="46"/>
      <c r="E78" s="46"/>
      <c r="F78" s="46"/>
      <c r="G78" s="46"/>
      <c r="H78" s="46"/>
      <c r="I78" s="42"/>
      <c r="J78" s="42"/>
      <c r="K78" s="42"/>
      <c r="L78" s="20"/>
      <c r="M78" s="20"/>
      <c r="N78" s="20"/>
      <c r="O78" s="20"/>
      <c r="P78" s="11"/>
      <c r="Q78" s="12"/>
      <c r="R78" s="11"/>
      <c r="S78" s="11"/>
      <c r="T78" s="11"/>
      <c r="U78" s="11"/>
      <c r="V78" s="11"/>
      <c r="W78" s="11"/>
    </row>
    <row r="79" spans="1:23" ht="12.75">
      <c r="A79" s="47" t="s">
        <v>21</v>
      </c>
      <c r="B79" s="47"/>
      <c r="C79" s="47"/>
      <c r="D79" s="47"/>
      <c r="E79" s="47"/>
      <c r="F79" s="47"/>
      <c r="G79" s="47"/>
      <c r="H79" s="47"/>
      <c r="I79" s="42"/>
      <c r="J79" s="42"/>
      <c r="K79" s="42"/>
      <c r="L79" s="15"/>
      <c r="M79" s="15"/>
      <c r="N79" s="15"/>
      <c r="O79" s="15"/>
      <c r="P79" s="15"/>
      <c r="Q79" s="12"/>
      <c r="R79" s="11"/>
      <c r="S79" s="11"/>
      <c r="T79" s="11"/>
      <c r="U79" s="11"/>
      <c r="V79" s="11"/>
      <c r="W79" s="11"/>
    </row>
    <row r="80" spans="1:11" ht="12.75">
      <c r="A80" s="47" t="s">
        <v>27</v>
      </c>
      <c r="B80" s="42"/>
      <c r="C80" s="42"/>
      <c r="D80" s="42"/>
      <c r="E80" s="42"/>
      <c r="F80" s="42"/>
      <c r="G80" s="42"/>
      <c r="H80" s="42"/>
      <c r="I80" s="42"/>
      <c r="J80" s="42"/>
      <c r="K80" s="42"/>
    </row>
    <row r="81" spans="1:11" ht="12.75">
      <c r="A81" s="41" t="s">
        <v>71</v>
      </c>
      <c r="B81" s="41"/>
      <c r="C81" s="41"/>
      <c r="D81" s="41"/>
      <c r="E81" s="41"/>
      <c r="F81" s="41"/>
      <c r="G81" s="41"/>
      <c r="H81" s="41"/>
      <c r="I81" s="42"/>
      <c r="J81" s="42"/>
      <c r="K81" s="42"/>
    </row>
  </sheetData>
  <mergeCells count="52">
    <mergeCell ref="A78:K78"/>
    <mergeCell ref="A79:K79"/>
    <mergeCell ref="A1:X1"/>
    <mergeCell ref="A74:K74"/>
    <mergeCell ref="A75:K75"/>
    <mergeCell ref="A76:K76"/>
    <mergeCell ref="A77:K77"/>
    <mergeCell ref="A70:K70"/>
    <mergeCell ref="A71:K71"/>
    <mergeCell ref="A72:K72"/>
    <mergeCell ref="A65:K65"/>
    <mergeCell ref="A73:K73"/>
    <mergeCell ref="A66:K66"/>
    <mergeCell ref="A67:K67"/>
    <mergeCell ref="A68:K68"/>
    <mergeCell ref="A69:K69"/>
    <mergeCell ref="A61:K61"/>
    <mergeCell ref="A62:K62"/>
    <mergeCell ref="A63:K63"/>
    <mergeCell ref="A64:K64"/>
    <mergeCell ref="A57:K57"/>
    <mergeCell ref="A58:K58"/>
    <mergeCell ref="A59:K59"/>
    <mergeCell ref="A60:K60"/>
    <mergeCell ref="A53:K53"/>
    <mergeCell ref="A54:K54"/>
    <mergeCell ref="A55:K55"/>
    <mergeCell ref="A56:K56"/>
    <mergeCell ref="A38:K38"/>
    <mergeCell ref="A43:K43"/>
    <mergeCell ref="A50:K50"/>
    <mergeCell ref="A51:K51"/>
    <mergeCell ref="A28:K28"/>
    <mergeCell ref="A30:K30"/>
    <mergeCell ref="A31:K31"/>
    <mergeCell ref="A80:K80"/>
    <mergeCell ref="A32:K32"/>
    <mergeCell ref="A33:K33"/>
    <mergeCell ref="A34:K34"/>
    <mergeCell ref="A35:K35"/>
    <mergeCell ref="A36:K36"/>
    <mergeCell ref="A37:K37"/>
    <mergeCell ref="A81:K81"/>
    <mergeCell ref="A40:K40"/>
    <mergeCell ref="A41:K41"/>
    <mergeCell ref="A44:K44"/>
    <mergeCell ref="A45:K45"/>
    <mergeCell ref="A46:K46"/>
    <mergeCell ref="A47:K47"/>
    <mergeCell ref="A48:K48"/>
    <mergeCell ref="A49:K49"/>
    <mergeCell ref="A52:K52"/>
  </mergeCells>
  <printOptions/>
  <pageMargins left="0.34" right="0.39" top="1" bottom="1" header="0.5" footer="0.5"/>
  <pageSetup fitToHeight="2" horizontalDpi="300" verticalDpi="300" orientation="landscape" scale="51" r:id="rId1"/>
  <rowBreaks count="1" manualBreakCount="1">
    <brk id="39" max="23"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2007-12-27T15:04:10Z</cp:lastPrinted>
  <dcterms:created xsi:type="dcterms:W3CDTF">1980-01-01T04:00:00Z</dcterms:created>
  <dcterms:modified xsi:type="dcterms:W3CDTF">2007-12-27T15:57:12Z</dcterms:modified>
  <cp:category/>
  <cp:version/>
  <cp:contentType/>
  <cp:contentStatus/>
</cp:coreProperties>
</file>