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'!$A$1:$P$87</definedName>
    <definedName name="_xlnm.Print_Area" localSheetId="1">'Component Summary Worksheets'!$A$1:$AD$49</definedName>
  </definedNames>
  <calcPr fullCalcOnLoad="1"/>
</workbook>
</file>

<file path=xl/comments2.xml><?xml version="1.0" encoding="utf-8"?>
<comments xmlns="http://schemas.openxmlformats.org/spreadsheetml/2006/main">
  <authors>
    <author>chook</author>
  </authors>
  <commentList>
    <comment ref="B29" authorId="0">
      <text>
        <r>
          <rPr>
            <b/>
            <sz val="8"/>
            <rFont val="Tahoma"/>
            <family val="0"/>
          </rPr>
          <t>chook:</t>
        </r>
        <r>
          <rPr>
            <sz val="8"/>
            <rFont val="Tahoma"/>
            <family val="0"/>
          </rPr>
          <t xml:space="preserve">
Note to Analysts:  This paragraph is not relevant for those programs that have </t>
        </r>
        <r>
          <rPr>
            <b/>
            <sz val="8"/>
            <rFont val="Tahoma"/>
            <family val="2"/>
          </rPr>
          <t>Congressional</t>
        </r>
        <r>
          <rPr>
            <sz val="8"/>
            <rFont val="Tahoma"/>
            <family val="0"/>
          </rPr>
          <t>ly approved new DU structures (i.e. DEA and FBI).</t>
        </r>
      </text>
    </comment>
  </commentList>
</comments>
</file>

<file path=xl/sharedStrings.xml><?xml version="1.0" encoding="utf-8"?>
<sst xmlns="http://schemas.openxmlformats.org/spreadsheetml/2006/main" count="292" uniqueCount="98">
  <si>
    <t/>
  </si>
  <si>
    <t xml:space="preserve"> </t>
  </si>
  <si>
    <t>(Dollars in thousands)</t>
  </si>
  <si>
    <t>1.</t>
  </si>
  <si>
    <t>2.</t>
  </si>
  <si>
    <t>3.</t>
  </si>
  <si>
    <t>4.</t>
  </si>
  <si>
    <t>Amount</t>
  </si>
  <si>
    <t>Comparison by activity and program</t>
  </si>
  <si>
    <t>FTE</t>
  </si>
  <si>
    <t>Grand Total</t>
  </si>
  <si>
    <t>Pos.</t>
  </si>
  <si>
    <t>Reimbursable FTE</t>
  </si>
  <si>
    <t>SALARIES AND EXPENSES</t>
  </si>
  <si>
    <t>(Dollars in Thousands)</t>
  </si>
  <si>
    <t>CONSTRUCTION</t>
  </si>
  <si>
    <t xml:space="preserve">   TOTAL</t>
  </si>
  <si>
    <t>Increases:</t>
  </si>
  <si>
    <t>Decreases:</t>
  </si>
  <si>
    <t>Technical Adjustments</t>
  </si>
  <si>
    <t>Transfers:</t>
  </si>
  <si>
    <t>Program Changes</t>
  </si>
  <si>
    <t>Total Program Changes</t>
  </si>
  <si>
    <t>SAMPLE SUBMISSION</t>
  </si>
  <si>
    <t>FEDERAL BUREAU OF INVESTIGATION</t>
  </si>
  <si>
    <t>2009 Current Services</t>
  </si>
  <si>
    <t>2009 Request</t>
  </si>
  <si>
    <t xml:space="preserve">Consistent with the Government Performance and Results Act, the [Name of Component]'s FY 2009 budget proposed to streamline the decision unit structure from XX program activities to XX to align the [Name of Component]'s budget more closely with the mission and strategic objectives contained in the DOJ Strategic Plan (FY 2007-2012).  In addition, the budget has been realigned to reflect the [Name of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</si>
  <si>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2008 Enacted</t>
  </si>
  <si>
    <r>
      <t xml:space="preserve">The FBI requests 658 positions, 329 FTE, and $67,420,000 in personnel and nonpersonnel funding to strengthen its Intelligence Program.  </t>
    </r>
    <r>
      <rPr>
        <sz val="14"/>
        <rFont val="Arial"/>
        <family val="2"/>
      </rPr>
      <t>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2009 current services resources for analysts in the Counterterrorism, Counterintelligence, and Cyber Programs include 1,502 positions and $113,614,000.</t>
    </r>
  </si>
  <si>
    <t xml:space="preserve">Adjustments to Base </t>
  </si>
  <si>
    <r>
      <t xml:space="preserve">The FBI requests 791 positions (468 agents), 396 FTE, and $121,614,000 in personnel and nonpersonnel funding to support the increased workload of counterterrorism field investigations and to bolster the Foreign Counterintelligence (FCI) Program.  </t>
    </r>
    <r>
      <rPr>
        <sz val="14"/>
        <rFont val="Arial"/>
        <family val="2"/>
      </rPr>
      <t>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2009 current services resources for this initiative and a more detailed description can be found in the FBI's classified budget request.</t>
    </r>
  </si>
  <si>
    <r>
      <t xml:space="preserve">The FBI requests 22 positions (12 agents), 11 FTE and $2,690,000 personnel funding to strengthen its Cyber Crime program. </t>
    </r>
    <r>
      <rPr>
        <sz val="14"/>
        <rFont val="Arial"/>
        <family val="2"/>
      </rPr>
      <t>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2009 current services resources for this initiative are 196 positions, 196 FTE, and $32,915,000.</t>
    </r>
  </si>
  <si>
    <r>
      <t xml:space="preserve">The FBI requests $8,000,000 in nonpersonnel funding to increase the base resources for the LEO program. </t>
    </r>
    <r>
      <rPr>
        <sz val="14"/>
        <rFont val="Arial"/>
        <family val="2"/>
      </rPr>
      <t xml:space="preserve"> LEO is a 24/7 on-line, real-time, controlled-access electronic communication tool and data repository and is envisioned as the portal for all law enforcement Sensitive But Unclassified (SBU) Internet service and information.  FY 2009 current services resources for this initiative are $8,152,000. 
</t>
    </r>
  </si>
  <si>
    <r>
      <t xml:space="preserve">The FBI requests $16,808,000 in nonpersonnel funding for Next Generation IAFIS. </t>
    </r>
    <r>
      <rPr>
        <sz val="14"/>
        <rFont val="Arial"/>
        <family val="2"/>
      </rPr>
      <t xml:space="preserve">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2009 current services resources for this initiative are $118,387,000. </t>
    </r>
    <r>
      <rPr>
        <b/>
        <sz val="14"/>
        <rFont val="Arial"/>
        <family val="2"/>
      </rPr>
      <t xml:space="preserve">
</t>
    </r>
  </si>
  <si>
    <r>
      <t xml:space="preserve">The FBI requests 5 positions, 3 FTE, and $6,018,000 to provide background investigations contract support and enhance the adjudication program.  </t>
    </r>
    <r>
      <rPr>
        <sz val="14"/>
        <rFont val="Arial"/>
        <family val="2"/>
      </rPr>
      <t>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FY 2009 current services resources for this initiative are 2 positions, 1 FTE, and $8,125,000.</t>
    </r>
  </si>
  <si>
    <t>2008 Appropriation</t>
  </si>
  <si>
    <t xml:space="preserve">2008 Supplemental Request (if applicable) </t>
  </si>
  <si>
    <t xml:space="preserve">2009 Request </t>
  </si>
  <si>
    <t xml:space="preserve">Total Technical Adjustments </t>
  </si>
  <si>
    <t xml:space="preserve">Total Adjustments to Base </t>
  </si>
  <si>
    <t xml:space="preserve">Total Adjustments to Base and Technical Adjustments </t>
  </si>
  <si>
    <t>6.  Next Generation IAFIS</t>
  </si>
  <si>
    <t xml:space="preserve">5.  Law Enforcement On-Line (LEO) </t>
  </si>
  <si>
    <t xml:space="preserve">4.  Cyber Initiatives </t>
  </si>
  <si>
    <t>2.  Field and Headquarter Intelligence Analysts</t>
  </si>
  <si>
    <t xml:space="preserve">3.  National Security Field Investigations </t>
  </si>
  <si>
    <t xml:space="preserve">7.  Background Investigation Contract Service (BICS) Funding/Contract Adjudicator Funding </t>
  </si>
  <si>
    <t>Criminal Justice Services</t>
  </si>
  <si>
    <t>Total</t>
  </si>
  <si>
    <t>Criminal Enterprises and Federal Crimes</t>
  </si>
  <si>
    <t xml:space="preserve">     2008 Rescission (if applicable) </t>
  </si>
  <si>
    <t xml:space="preserve">     Increases [list all]</t>
  </si>
  <si>
    <t xml:space="preserve">     Program Base Adjustment (if applicable)</t>
  </si>
  <si>
    <t xml:space="preserve">     2009 pay raise (2.9%)</t>
  </si>
  <si>
    <t xml:space="preserve">     2008 pay raise annualization (3.5%)  </t>
  </si>
  <si>
    <t xml:space="preserve">     Annualization of 2008 positions (FTE)</t>
  </si>
  <si>
    <t xml:space="preserve">     Annualization of 2008 positions (dollars)</t>
  </si>
  <si>
    <t xml:space="preserve">     Annualization of 2007 positions (dollars)</t>
  </si>
  <si>
    <t xml:space="preserve">     Transfer 2 (if applicable)</t>
  </si>
  <si>
    <t xml:space="preserve">          Subtotal Transfers </t>
  </si>
  <si>
    <t xml:space="preserve">          Subtotal Increases </t>
  </si>
  <si>
    <t xml:space="preserve">          Subtotal Decreases </t>
  </si>
  <si>
    <t>end of sheet</t>
  </si>
  <si>
    <t>end of line</t>
  </si>
  <si>
    <t xml:space="preserve">     Total Program Changes</t>
  </si>
  <si>
    <t>Perm Pos.</t>
  </si>
  <si>
    <t>Perm. Pos.</t>
  </si>
  <si>
    <t xml:space="preserve">Total Program Changes </t>
  </si>
  <si>
    <t xml:space="preserve">     Retirement (1.3 Percent)</t>
  </si>
  <si>
    <t xml:space="preserve">     Health Insurance</t>
  </si>
  <si>
    <t xml:space="preserve">     Employee Compensation Fund</t>
  </si>
  <si>
    <t xml:space="preserve">     GSA Rent</t>
  </si>
  <si>
    <t xml:space="preserve">     DHS Security Charges</t>
  </si>
  <si>
    <t xml:space="preserve">     Postage</t>
  </si>
  <si>
    <t xml:space="preserve">     Printing and Reproduction</t>
  </si>
  <si>
    <t xml:space="preserve">Program Changes </t>
  </si>
  <si>
    <t xml:space="preserve">     Change in Compensable Days </t>
  </si>
  <si>
    <t xml:space="preserve">ADMINISTRATIVE REVIEW AND APPEALS </t>
  </si>
  <si>
    <t>Executive Office for Immigration Review</t>
  </si>
  <si>
    <t>Office of the Pardon Attorney</t>
  </si>
  <si>
    <t>ADMINISTRATIVE REVIEW AND APPEALS</t>
  </si>
  <si>
    <t xml:space="preserve">          Immigration Review Information Exchange System</t>
  </si>
  <si>
    <t xml:space="preserve">          Digital Audio Recording System</t>
  </si>
  <si>
    <t xml:space="preserve">1.  Southwest Border Enforcement Initiative </t>
  </si>
  <si>
    <t>OFFICE OF THE PARDON ATTORNEY</t>
  </si>
  <si>
    <t xml:space="preserve">EXECUTIVE OFFICE FOR IMMIGRATION REVIEW (EOIR) </t>
  </si>
  <si>
    <t xml:space="preserve">     Change 2009 from 2008 Enacted </t>
  </si>
  <si>
    <t xml:space="preserve">     JUTNET</t>
  </si>
  <si>
    <t>2008 Enacted 1/</t>
  </si>
  <si>
    <t xml:space="preserve">     Base Program Cost Adjustment</t>
  </si>
  <si>
    <t xml:space="preserve">2007 Enacted </t>
  </si>
  <si>
    <t>Southwest Border Enforcement Initiative</t>
  </si>
  <si>
    <t xml:space="preserve">     Department of Homeland Security (DHS) Immigration ExaminationsFee</t>
  </si>
  <si>
    <t xml:space="preserve">     From DHS Immigration Examinations Fee Account to EOIR</t>
  </si>
  <si>
    <t xml:space="preserve">1/  The amount enacted for 2008 and the amount requested for 2009 will be offset by $4 million in both years with funding provided from the Immigration </t>
  </si>
  <si>
    <t xml:space="preserve">Examinations Fee Account at the Department of Homeland Security. </t>
  </si>
  <si>
    <r>
      <t xml:space="preserve">The Executive Office for Immigration and Review (EOIR) requests $10,000,000 for the implementation and maintenance of a Digital Audio Recording system (DAR) and the Immigration Review Information Exchange System (IRIES).  </t>
    </r>
    <r>
      <rPr>
        <sz val="14"/>
        <rFont val="Arial"/>
        <family val="2"/>
      </rPr>
      <t>$8.3 million is for the implementation of the DAR to be provided to immigration courts nationwide.  This system will improve the audio quality over the current use of cassette tapes used in the immigration courts to record hearings and allow the immigration judges to operate the recording system through tthe use of a desk-top computer.   $1.7 million is for IRIES through which EOIR will share mission-critical information with other federal agencies, including the Department of Homeland Security and the DOJ's Civil Division.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</si>
</sst>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sz val="8"/>
      <name val="Tahoma"/>
      <family val="0"/>
    </font>
    <font>
      <b/>
      <sz val="8"/>
      <name val="Tahoma"/>
      <family val="0"/>
    </font>
    <font>
      <sz val="10"/>
      <color indexed="9"/>
      <name val="Arial"/>
      <family val="0"/>
    </font>
    <font>
      <sz val="12"/>
      <color indexed="9"/>
      <name val="Arial"/>
      <family val="0"/>
    </font>
    <font>
      <u val="doubleAccounting"/>
      <sz val="14"/>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0">
    <border>
      <left/>
      <right/>
      <top/>
      <bottom/>
      <diagonal/>
    </border>
    <border>
      <left/>
      <right/>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20">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0" fillId="0" borderId="0"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3" fontId="4" fillId="0" borderId="0" xfId="0"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9" fillId="0" borderId="0" xfId="0" applyFont="1" applyBorder="1" applyAlignment="1">
      <alignment/>
    </xf>
    <xf numFmtId="3" fontId="7" fillId="0" borderId="2" xfId="0"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5" fontId="7" fillId="0" borderId="2"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0" fillId="0" borderId="2" xfId="0" applyBorder="1" applyAlignment="1">
      <alignment/>
    </xf>
    <xf numFmtId="3" fontId="14" fillId="0" borderId="0" xfId="0" applyFont="1" applyAlignment="1">
      <alignment/>
    </xf>
    <xf numFmtId="3" fontId="15" fillId="0" borderId="0" xfId="0" applyFont="1" applyAlignment="1">
      <alignment/>
    </xf>
    <xf numFmtId="3" fontId="15" fillId="0" borderId="0" xfId="0" applyFont="1" applyAlignment="1">
      <alignment horizontal="centerContinuous"/>
    </xf>
    <xf numFmtId="3" fontId="6"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0" xfId="0" applyFont="1" applyAlignment="1">
      <alignment/>
    </xf>
    <xf numFmtId="3" fontId="7" fillId="0" borderId="3" xfId="0" applyNumberFormat="1"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3" fontId="7" fillId="0" borderId="5" xfId="0" applyNumberFormat="1" applyFont="1" applyBorder="1" applyAlignment="1">
      <alignment horizontal="center"/>
    </xf>
    <xf numFmtId="0" fontId="7" fillId="0" borderId="5" xfId="0" applyFont="1" applyBorder="1" applyAlignment="1">
      <alignment horizontal="center"/>
    </xf>
    <xf numFmtId="3" fontId="7" fillId="0" borderId="6" xfId="0" applyNumberFormat="1" applyFont="1" applyBorder="1" applyAlignment="1">
      <alignment/>
    </xf>
    <xf numFmtId="3" fontId="7" fillId="0" borderId="0" xfId="0" applyNumberFormat="1" applyFont="1" applyBorder="1" applyAlignment="1">
      <alignment/>
    </xf>
    <xf numFmtId="0" fontId="7" fillId="0" borderId="2" xfId="0" applyFont="1" applyBorder="1" applyAlignment="1">
      <alignment/>
    </xf>
    <xf numFmtId="0" fontId="7" fillId="0" borderId="7" xfId="0" applyFont="1" applyBorder="1" applyAlignment="1">
      <alignment/>
    </xf>
    <xf numFmtId="0" fontId="7" fillId="0" borderId="8" xfId="0" applyFont="1" applyBorder="1" applyAlignment="1">
      <alignment/>
    </xf>
    <xf numFmtId="3" fontId="7" fillId="0" borderId="0" xfId="0" applyFont="1" applyBorder="1" applyAlignment="1">
      <alignment/>
    </xf>
    <xf numFmtId="164" fontId="7" fillId="0" borderId="9" xfId="0" applyNumberFormat="1" applyFont="1" applyBorder="1" applyAlignment="1">
      <alignment/>
    </xf>
    <xf numFmtId="0" fontId="7" fillId="0" borderId="0" xfId="0" applyFont="1" applyBorder="1" applyAlignment="1">
      <alignment/>
    </xf>
    <xf numFmtId="0" fontId="7" fillId="0" borderId="9" xfId="0" applyFont="1" applyBorder="1" applyAlignment="1">
      <alignment/>
    </xf>
    <xf numFmtId="3" fontId="7" fillId="0" borderId="9" xfId="0" applyNumberFormat="1" applyFont="1" applyBorder="1" applyAlignment="1">
      <alignment/>
    </xf>
    <xf numFmtId="3" fontId="7" fillId="0" borderId="8" xfId="0" applyNumberFormat="1" applyFont="1" applyBorder="1" applyAlignment="1">
      <alignment/>
    </xf>
    <xf numFmtId="3" fontId="7" fillId="0" borderId="10" xfId="0" applyNumberFormat="1" applyFont="1" applyBorder="1" applyAlignment="1">
      <alignment/>
    </xf>
    <xf numFmtId="3" fontId="7" fillId="0" borderId="11" xfId="0" applyNumberFormat="1" applyFont="1" applyBorder="1" applyAlignment="1">
      <alignment/>
    </xf>
    <xf numFmtId="3" fontId="7" fillId="0" borderId="12" xfId="0" applyNumberFormat="1" applyFont="1" applyBorder="1" applyAlignment="1">
      <alignment/>
    </xf>
    <xf numFmtId="3" fontId="7" fillId="0" borderId="13" xfId="0" applyNumberFormat="1" applyFont="1" applyBorder="1" applyAlignment="1">
      <alignment/>
    </xf>
    <xf numFmtId="3" fontId="7" fillId="0" borderId="4" xfId="0" applyNumberFormat="1" applyFont="1" applyBorder="1" applyAlignment="1">
      <alignment/>
    </xf>
    <xf numFmtId="3" fontId="7" fillId="0" borderId="14" xfId="0" applyNumberFormat="1" applyFont="1" applyBorder="1" applyAlignment="1">
      <alignment/>
    </xf>
    <xf numFmtId="3" fontId="7" fillId="0" borderId="3" xfId="0" applyNumberFormat="1" applyFont="1" applyBorder="1" applyAlignment="1">
      <alignment/>
    </xf>
    <xf numFmtId="3" fontId="7" fillId="0" borderId="5" xfId="0" applyNumberFormat="1" applyFont="1" applyBorder="1" applyAlignment="1">
      <alignment/>
    </xf>
    <xf numFmtId="3" fontId="7" fillId="0" borderId="0" xfId="0" applyFont="1" applyBorder="1" applyAlignment="1">
      <alignment horizontal="left"/>
    </xf>
    <xf numFmtId="3" fontId="7" fillId="0" borderId="8" xfId="0" applyFont="1" applyBorder="1" applyAlignment="1">
      <alignment horizontal="left"/>
    </xf>
    <xf numFmtId="3" fontId="7" fillId="0" borderId="2" xfId="0" applyFont="1" applyBorder="1" applyAlignment="1">
      <alignment/>
    </xf>
    <xf numFmtId="3" fontId="7" fillId="0" borderId="8" xfId="0" applyFont="1" applyBorder="1" applyAlignment="1">
      <alignment/>
    </xf>
    <xf numFmtId="3" fontId="7" fillId="0" borderId="15" xfId="0" applyNumberFormat="1" applyFont="1" applyBorder="1" applyAlignment="1">
      <alignment/>
    </xf>
    <xf numFmtId="3" fontId="7" fillId="0" borderId="2" xfId="0" applyNumberFormat="1" applyFont="1" applyBorder="1" applyAlignment="1">
      <alignment/>
    </xf>
    <xf numFmtId="0" fontId="7" fillId="0" borderId="16" xfId="0" applyFont="1" applyBorder="1" applyAlignment="1">
      <alignment/>
    </xf>
    <xf numFmtId="0" fontId="7" fillId="0" borderId="9" xfId="0" applyFont="1" applyFill="1" applyBorder="1" applyAlignment="1">
      <alignment/>
    </xf>
    <xf numFmtId="3" fontId="16" fillId="0" borderId="6" xfId="0" applyNumberFormat="1" applyFont="1" applyBorder="1" applyAlignment="1">
      <alignment/>
    </xf>
    <xf numFmtId="3" fontId="16" fillId="0" borderId="0" xfId="0" applyNumberFormat="1" applyFont="1" applyBorder="1" applyAlignment="1">
      <alignment/>
    </xf>
    <xf numFmtId="0" fontId="16" fillId="0" borderId="0" xfId="0" applyFont="1" applyBorder="1" applyAlignment="1">
      <alignment/>
    </xf>
    <xf numFmtId="3" fontId="16" fillId="0" borderId="9" xfId="0" applyFont="1" applyBorder="1" applyAlignment="1">
      <alignment/>
    </xf>
    <xf numFmtId="0" fontId="16" fillId="0" borderId="8" xfId="0" applyFont="1" applyBorder="1" applyAlignment="1">
      <alignment/>
    </xf>
    <xf numFmtId="3" fontId="7" fillId="0" borderId="7" xfId="0" applyNumberFormat="1" applyFont="1" applyBorder="1" applyAlignment="1">
      <alignment/>
    </xf>
    <xf numFmtId="3" fontId="7" fillId="0" borderId="16" xfId="0" applyNumberFormat="1" applyFont="1" applyBorder="1" applyAlignment="1">
      <alignment/>
    </xf>
    <xf numFmtId="3" fontId="7" fillId="0" borderId="0" xfId="0" applyNumberFormat="1" applyFont="1" applyAlignment="1">
      <alignment/>
    </xf>
    <xf numFmtId="0" fontId="7" fillId="0" borderId="0" xfId="0" applyFont="1" applyAlignment="1">
      <alignment/>
    </xf>
    <xf numFmtId="3" fontId="4" fillId="0" borderId="0" xfId="0" applyBorder="1" applyAlignment="1">
      <alignment/>
    </xf>
    <xf numFmtId="3" fontId="4" fillId="0" borderId="1" xfId="0" applyBorder="1" applyAlignment="1">
      <alignment/>
    </xf>
    <xf numFmtId="3" fontId="7" fillId="0" borderId="0" xfId="0" applyFont="1" applyAlignment="1">
      <alignment/>
    </xf>
    <xf numFmtId="3" fontId="14" fillId="0" borderId="0" xfId="0" applyFont="1" applyBorder="1" applyAlignment="1">
      <alignment/>
    </xf>
    <xf numFmtId="0" fontId="7" fillId="0" borderId="12" xfId="0" applyFont="1" applyBorder="1" applyAlignment="1">
      <alignment/>
    </xf>
    <xf numFmtId="0" fontId="7" fillId="0" borderId="11" xfId="0" applyFont="1" applyBorder="1" applyAlignment="1">
      <alignment/>
    </xf>
    <xf numFmtId="3" fontId="7" fillId="0" borderId="13" xfId="0" applyNumberFormat="1" applyFont="1" applyFill="1" applyBorder="1" applyAlignment="1">
      <alignment/>
    </xf>
    <xf numFmtId="3" fontId="7" fillId="0" borderId="11" xfId="0" applyNumberFormat="1" applyFont="1" applyBorder="1" applyAlignment="1">
      <alignment horizontal="center" wrapText="1"/>
    </xf>
    <xf numFmtId="3" fontId="7" fillId="0" borderId="2" xfId="0" applyNumberFormat="1" applyFont="1" applyBorder="1" applyAlignment="1">
      <alignment horizontal="center" wrapText="1"/>
    </xf>
    <xf numFmtId="3" fontId="7" fillId="0" borderId="16" xfId="0" applyNumberFormat="1" applyFont="1" applyBorder="1" applyAlignment="1">
      <alignment horizontal="center" wrapText="1"/>
    </xf>
    <xf numFmtId="3" fontId="7" fillId="0" borderId="10" xfId="0" applyNumberFormat="1" applyFont="1" applyBorder="1" applyAlignment="1">
      <alignment horizontal="center" wrapText="1"/>
    </xf>
    <xf numFmtId="3" fontId="7" fillId="0" borderId="0" xfId="0" applyFont="1" applyBorder="1" applyAlignment="1">
      <alignment/>
    </xf>
    <xf numFmtId="3" fontId="7" fillId="0" borderId="8" xfId="0" applyFont="1" applyBorder="1" applyAlignment="1">
      <alignment/>
    </xf>
    <xf numFmtId="3" fontId="7" fillId="0" borderId="0" xfId="0" applyFont="1" applyBorder="1" applyAlignment="1">
      <alignment horizontal="left"/>
    </xf>
    <xf numFmtId="3" fontId="7" fillId="0" borderId="8" xfId="0" applyFont="1" applyBorder="1" applyAlignment="1">
      <alignment horizontal="left"/>
    </xf>
    <xf numFmtId="0" fontId="7" fillId="0" borderId="0" xfId="0" applyFont="1" applyAlignment="1">
      <alignment horizontal="center"/>
    </xf>
    <xf numFmtId="3" fontId="7" fillId="0" borderId="0" xfId="0" applyFont="1" applyBorder="1" applyAlignment="1">
      <alignment horizontal="center"/>
    </xf>
    <xf numFmtId="3" fontId="14" fillId="0" borderId="0" xfId="0" applyFont="1" applyAlignment="1">
      <alignment horizontal="center"/>
    </xf>
    <xf numFmtId="0" fontId="7" fillId="0" borderId="11" xfId="0" applyFont="1" applyBorder="1" applyAlignment="1">
      <alignment/>
    </xf>
    <xf numFmtId="3" fontId="7" fillId="0" borderId="11" xfId="0" applyFont="1" applyBorder="1" applyAlignment="1">
      <alignment/>
    </xf>
    <xf numFmtId="3" fontId="7" fillId="0" borderId="13" xfId="0" applyFont="1" applyBorder="1" applyAlignment="1">
      <alignment/>
    </xf>
    <xf numFmtId="0" fontId="7" fillId="0" borderId="0" xfId="0" applyFont="1" applyBorder="1" applyAlignment="1">
      <alignment horizontal="left"/>
    </xf>
    <xf numFmtId="3" fontId="7" fillId="0" borderId="0" xfId="0" applyFont="1" applyBorder="1" applyAlignment="1">
      <alignment/>
    </xf>
    <xf numFmtId="3" fontId="7" fillId="0" borderId="8" xfId="0" applyFont="1" applyBorder="1" applyAlignment="1">
      <alignment/>
    </xf>
    <xf numFmtId="0" fontId="7" fillId="0" borderId="0" xfId="0" applyFont="1" applyBorder="1" applyAlignment="1">
      <alignment/>
    </xf>
    <xf numFmtId="3" fontId="0" fillId="0" borderId="0" xfId="0" applyAlignment="1">
      <alignment horizontal="center"/>
    </xf>
    <xf numFmtId="3" fontId="3" fillId="2" borderId="0" xfId="0" applyFont="1" applyFill="1" applyAlignment="1">
      <alignment horizontal="left" wrapText="1" shrinkToFit="1"/>
    </xf>
    <xf numFmtId="3" fontId="7" fillId="0" borderId="15" xfId="0" applyNumberFormat="1" applyFont="1" applyBorder="1" applyAlignment="1">
      <alignment horizontal="center" wrapText="1"/>
    </xf>
    <xf numFmtId="3" fontId="7" fillId="0" borderId="13" xfId="0" applyNumberFormat="1" applyFont="1" applyBorder="1" applyAlignment="1">
      <alignment horizontal="center" wrapText="1"/>
    </xf>
    <xf numFmtId="0" fontId="7" fillId="0" borderId="7" xfId="0" applyFont="1" applyBorder="1" applyAlignment="1">
      <alignment horizontal="center"/>
    </xf>
    <xf numFmtId="0" fontId="7" fillId="0" borderId="12" xfId="0" applyFont="1" applyBorder="1" applyAlignment="1">
      <alignment horizontal="center"/>
    </xf>
    <xf numFmtId="0" fontId="7" fillId="0" borderId="15" xfId="0" applyFont="1" applyBorder="1" applyAlignment="1">
      <alignment horizontal="center" vertical="top" wrapText="1"/>
    </xf>
    <xf numFmtId="0" fontId="7" fillId="0" borderId="2" xfId="0" applyFont="1" applyBorder="1" applyAlignment="1">
      <alignment horizontal="center" vertical="top" wrapText="1"/>
    </xf>
    <xf numFmtId="0" fontId="7" fillId="0" borderId="16"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7" fillId="0" borderId="2" xfId="0" applyFont="1" applyBorder="1" applyAlignment="1">
      <alignment horizontal="center"/>
    </xf>
    <xf numFmtId="0" fontId="7" fillId="0" borderId="16" xfId="0" applyFont="1" applyBorder="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11" fillId="0" borderId="0" xfId="0" applyFont="1" applyAlignment="1">
      <alignment horizontal="center"/>
    </xf>
    <xf numFmtId="3" fontId="7" fillId="0" borderId="0" xfId="0" applyFont="1" applyAlignment="1">
      <alignment horizontal="center"/>
    </xf>
    <xf numFmtId="3" fontId="7" fillId="0" borderId="0" xfId="0" applyFont="1" applyAlignment="1">
      <alignment/>
    </xf>
    <xf numFmtId="0" fontId="7" fillId="0" borderId="8" xfId="0" applyFont="1" applyBorder="1" applyAlignment="1">
      <alignment horizontal="left"/>
    </xf>
    <xf numFmtId="3" fontId="7" fillId="0" borderId="0" xfId="0" applyFont="1" applyAlignment="1">
      <alignment horizontal="center"/>
    </xf>
    <xf numFmtId="3" fontId="7" fillId="0" borderId="0" xfId="0" applyNumberFormat="1" applyFont="1" applyBorder="1" applyAlignment="1">
      <alignment/>
    </xf>
    <xf numFmtId="3" fontId="7" fillId="0" borderId="8"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Border="1" applyAlignment="1">
      <alignment horizontal="center" wrapText="1"/>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3" borderId="0" xfId="0" applyFont="1" applyFill="1" applyBorder="1" applyAlignment="1">
      <alignment horizontal="center"/>
    </xf>
    <xf numFmtId="3" fontId="7" fillId="3" borderId="0" xfId="0" applyFont="1" applyFill="1" applyBorder="1" applyAlignment="1">
      <alignment horizontal="center"/>
    </xf>
    <xf numFmtId="3" fontId="7" fillId="3" borderId="0" xfId="0" applyFont="1" applyFill="1"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15" fillId="0" borderId="0" xfId="0" applyFont="1" applyBorder="1" applyAlignment="1">
      <alignment horizontal="left"/>
    </xf>
    <xf numFmtId="3" fontId="15" fillId="0" borderId="0" xfId="0" applyFont="1" applyBorder="1" applyAlignment="1">
      <alignment horizontal="left"/>
    </xf>
    <xf numFmtId="3" fontId="15" fillId="0" borderId="0" xfId="0" applyFont="1"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6:IU89"/>
  <sheetViews>
    <sheetView tabSelected="1" zoomScale="75" zoomScaleNormal="75" zoomScaleSheetLayoutView="75" workbookViewId="0" topLeftCell="A1">
      <selection activeCell="A49" sqref="A49:E49"/>
    </sheetView>
  </sheetViews>
  <sheetFormatPr defaultColWidth="9.140625" defaultRowHeight="12.75"/>
  <cols>
    <col min="1" max="1" width="9.28125" style="30" customWidth="1"/>
    <col min="2" max="2" width="6.7109375" style="30" customWidth="1"/>
    <col min="3" max="3" width="7.7109375" style="30" customWidth="1"/>
    <col min="4" max="4" width="15.00390625" style="30" customWidth="1"/>
    <col min="5" max="5" width="51.421875" style="30" customWidth="1"/>
    <col min="6" max="6" width="1.421875" style="30" hidden="1" customWidth="1"/>
    <col min="7" max="7" width="8.140625" style="31" customWidth="1"/>
    <col min="8" max="8" width="8.421875" style="31" customWidth="1"/>
    <col min="9" max="9" width="22.00390625" style="30" customWidth="1"/>
    <col min="10" max="10" width="17.7109375" style="30" hidden="1" customWidth="1"/>
    <col min="11" max="12" width="7.7109375" style="31" customWidth="1"/>
    <col min="13" max="13" width="14.00390625" style="30" customWidth="1"/>
    <col min="14" max="14" width="10.8515625" style="31" customWidth="1"/>
    <col min="15" max="15" width="8.8515625" style="31" customWidth="1"/>
    <col min="16" max="16" width="13.8515625" style="30" customWidth="1"/>
    <col min="17" max="17" width="1.7109375" style="30" customWidth="1"/>
    <col min="18" max="20" width="2.7109375" style="30" customWidth="1"/>
    <col min="21" max="21" width="2.7109375" style="30" hidden="1" customWidth="1"/>
    <col min="22" max="23" width="2.7109375" style="30" customWidth="1"/>
    <col min="24" max="24" width="9.7109375" style="30" customWidth="1"/>
    <col min="25" max="25" width="2.7109375" style="30" customWidth="1"/>
    <col min="26" max="26" width="9.7109375" style="30" hidden="1" customWidth="1"/>
    <col min="27" max="27" width="9.140625" style="30" customWidth="1"/>
    <col min="28" max="30" width="2.7109375" style="30" customWidth="1"/>
    <col min="31" max="31" width="8.421875" style="30" hidden="1" customWidth="1"/>
    <col min="32" max="32" width="12.7109375" style="30" customWidth="1"/>
    <col min="33" max="35" width="2.7109375" style="30" customWidth="1"/>
    <col min="36" max="36" width="8.421875" style="30" hidden="1" customWidth="1"/>
    <col min="37" max="37" width="12.7109375" style="30" customWidth="1"/>
    <col min="38" max="40" width="2.7109375" style="30" customWidth="1"/>
    <col min="41" max="41" width="2.7109375" style="30" hidden="1" customWidth="1"/>
    <col min="42" max="45" width="2.7109375" style="30" customWidth="1"/>
    <col min="46" max="46" width="8.421875" style="30" hidden="1" customWidth="1"/>
    <col min="47" max="47" width="12.7109375" style="30" customWidth="1"/>
    <col min="48" max="50" width="2.7109375" style="30" customWidth="1"/>
    <col min="51" max="51" width="8.421875" style="30" hidden="1" customWidth="1"/>
    <col min="52" max="52" width="12.7109375" style="30" customWidth="1"/>
    <col min="53" max="55" width="2.7109375" style="30" customWidth="1"/>
    <col min="56" max="56" width="9.140625" style="30" customWidth="1"/>
    <col min="57" max="57" width="15.7109375" style="30" customWidth="1"/>
    <col min="58" max="60" width="2.7109375" style="30" customWidth="1"/>
    <col min="61" max="61" width="9.140625" style="30" customWidth="1"/>
    <col min="62" max="62" width="15.7109375" style="30" customWidth="1"/>
    <col min="63" max="63" width="2.7109375" style="30" customWidth="1"/>
    <col min="64" max="64" width="9.7109375" style="30" customWidth="1"/>
    <col min="65" max="65" width="2.7109375" style="30" customWidth="1"/>
    <col min="66" max="66" width="9.140625" style="30" customWidth="1"/>
    <col min="67" max="67" width="12.7109375" style="30" customWidth="1"/>
    <col min="68" max="73" width="2.7109375" style="30" customWidth="1"/>
    <col min="74" max="74" width="9.140625" style="30" customWidth="1"/>
    <col min="75" max="75" width="9.7109375" style="30" customWidth="1"/>
    <col min="76" max="76" width="2.7109375" style="30" customWidth="1"/>
    <col min="77" max="77" width="9.7109375" style="30" customWidth="1"/>
    <col min="78" max="78" width="2.7109375" style="30" customWidth="1"/>
    <col min="79" max="79" width="9.7109375" style="30" customWidth="1"/>
    <col min="80" max="80" width="2.7109375" style="30" customWidth="1"/>
    <col min="81" max="81" width="12.7109375" style="30" customWidth="1"/>
    <col min="82" max="16384" width="9.140625" style="30" customWidth="1"/>
  </cols>
  <sheetData>
    <row r="6" spans="1:17" ht="12.75">
      <c r="A6" s="119"/>
      <c r="B6" s="119"/>
      <c r="C6" s="119"/>
      <c r="D6" s="119"/>
      <c r="E6" s="119"/>
      <c r="F6" s="119"/>
      <c r="G6" s="119"/>
      <c r="H6" s="119"/>
      <c r="I6" s="119"/>
      <c r="J6" s="119"/>
      <c r="K6" s="119"/>
      <c r="L6" s="119"/>
      <c r="M6" s="119"/>
      <c r="N6" s="119"/>
      <c r="O6" s="119"/>
      <c r="P6" s="119"/>
      <c r="Q6" s="44"/>
    </row>
    <row r="7" spans="1:17" ht="18">
      <c r="A7" s="135" t="s">
        <v>78</v>
      </c>
      <c r="B7" s="136"/>
      <c r="C7" s="136"/>
      <c r="D7" s="136"/>
      <c r="E7" s="136"/>
      <c r="F7" s="136"/>
      <c r="G7" s="136"/>
      <c r="H7" s="136"/>
      <c r="I7" s="136"/>
      <c r="J7" s="136"/>
      <c r="K7" s="136"/>
      <c r="L7" s="136"/>
      <c r="M7" s="136"/>
      <c r="N7" s="136"/>
      <c r="O7" s="136"/>
      <c r="P7" s="136"/>
      <c r="Q7" s="44" t="s">
        <v>64</v>
      </c>
    </row>
    <row r="8" spans="1:17" ht="18">
      <c r="A8" s="109" t="s">
        <v>14</v>
      </c>
      <c r="B8" s="110"/>
      <c r="C8" s="110"/>
      <c r="D8" s="110"/>
      <c r="E8" s="110"/>
      <c r="F8" s="110"/>
      <c r="G8" s="110"/>
      <c r="H8" s="110"/>
      <c r="I8" s="110"/>
      <c r="J8" s="110"/>
      <c r="K8" s="110"/>
      <c r="L8" s="110"/>
      <c r="M8" s="110"/>
      <c r="N8" s="110"/>
      <c r="O8" s="110"/>
      <c r="P8" s="110"/>
      <c r="Q8" s="44" t="s">
        <v>64</v>
      </c>
    </row>
    <row r="9" spans="1:17" ht="5.25" customHeight="1">
      <c r="A9" s="137"/>
      <c r="B9" s="105"/>
      <c r="C9" s="105"/>
      <c r="D9" s="105"/>
      <c r="E9" s="105"/>
      <c r="F9" s="105"/>
      <c r="G9" s="105"/>
      <c r="H9" s="105"/>
      <c r="I9" s="105"/>
      <c r="J9" s="105"/>
      <c r="K9" s="105"/>
      <c r="L9" s="105"/>
      <c r="M9" s="105"/>
      <c r="N9" s="105"/>
      <c r="O9" s="105"/>
      <c r="P9" s="105"/>
      <c r="Q9" s="44"/>
    </row>
    <row r="10" spans="1:17" ht="15" customHeight="1">
      <c r="A10" s="105" t="s">
        <v>1</v>
      </c>
      <c r="B10" s="105"/>
      <c r="C10" s="105"/>
      <c r="D10" s="105"/>
      <c r="E10" s="106"/>
      <c r="F10" s="52"/>
      <c r="G10" s="121" t="s">
        <v>86</v>
      </c>
      <c r="H10" s="102"/>
      <c r="I10" s="103"/>
      <c r="J10" s="123" t="s">
        <v>15</v>
      </c>
      <c r="K10" s="125" t="s">
        <v>85</v>
      </c>
      <c r="L10" s="126"/>
      <c r="M10" s="127"/>
      <c r="N10" s="131" t="s">
        <v>16</v>
      </c>
      <c r="O10" s="131"/>
      <c r="P10" s="132"/>
      <c r="Q10" s="44" t="s">
        <v>64</v>
      </c>
    </row>
    <row r="11" spans="1:17" ht="21.75" customHeight="1">
      <c r="A11" s="105"/>
      <c r="B11" s="105"/>
      <c r="C11" s="105"/>
      <c r="D11" s="105"/>
      <c r="E11" s="106"/>
      <c r="F11" s="52"/>
      <c r="G11" s="104"/>
      <c r="H11" s="101"/>
      <c r="I11" s="122"/>
      <c r="J11" s="124"/>
      <c r="K11" s="128"/>
      <c r="L11" s="129"/>
      <c r="M11" s="130"/>
      <c r="N11" s="133"/>
      <c r="O11" s="133"/>
      <c r="P11" s="134"/>
      <c r="Q11" s="44" t="s">
        <v>64</v>
      </c>
    </row>
    <row r="12" spans="1:17" ht="23.25" customHeight="1">
      <c r="A12" s="105"/>
      <c r="B12" s="105"/>
      <c r="C12" s="105"/>
      <c r="D12" s="105"/>
      <c r="E12" s="106"/>
      <c r="F12" s="52"/>
      <c r="G12" s="53" t="s">
        <v>11</v>
      </c>
      <c r="H12" s="53" t="s">
        <v>9</v>
      </c>
      <c r="I12" s="54" t="s">
        <v>7</v>
      </c>
      <c r="J12" s="55" t="s">
        <v>7</v>
      </c>
      <c r="K12" s="53" t="s">
        <v>11</v>
      </c>
      <c r="L12" s="53" t="s">
        <v>9</v>
      </c>
      <c r="M12" s="55" t="s">
        <v>7</v>
      </c>
      <c r="N12" s="56" t="s">
        <v>11</v>
      </c>
      <c r="O12" s="53" t="s">
        <v>9</v>
      </c>
      <c r="P12" s="57" t="s">
        <v>7</v>
      </c>
      <c r="Q12" s="44" t="s">
        <v>64</v>
      </c>
    </row>
    <row r="13" spans="1:17" ht="18">
      <c r="A13" s="105"/>
      <c r="B13" s="105"/>
      <c r="C13" s="105"/>
      <c r="D13" s="105"/>
      <c r="E13" s="106"/>
      <c r="F13" s="52"/>
      <c r="G13" s="58"/>
      <c r="H13" s="59"/>
      <c r="I13" s="60"/>
      <c r="J13" s="61"/>
      <c r="K13" s="58"/>
      <c r="L13" s="59"/>
      <c r="M13" s="62"/>
      <c r="N13" s="59"/>
      <c r="O13" s="59"/>
      <c r="P13" s="62"/>
      <c r="Q13" s="44"/>
    </row>
    <row r="14" spans="1:17" s="25" customFormat="1" ht="18">
      <c r="A14" s="105" t="s">
        <v>91</v>
      </c>
      <c r="B14" s="105"/>
      <c r="C14" s="105"/>
      <c r="D14" s="105"/>
      <c r="E14" s="106"/>
      <c r="F14" s="63" t="s">
        <v>1</v>
      </c>
      <c r="G14" s="58">
        <v>1386</v>
      </c>
      <c r="H14" s="59">
        <v>1364</v>
      </c>
      <c r="I14" s="59">
        <v>226813</v>
      </c>
      <c r="J14" s="64">
        <v>0</v>
      </c>
      <c r="K14" s="58">
        <v>15</v>
      </c>
      <c r="L14" s="59">
        <v>15</v>
      </c>
      <c r="M14" s="68">
        <v>2329</v>
      </c>
      <c r="N14" s="59">
        <f>G14+K14</f>
        <v>1401</v>
      </c>
      <c r="O14" s="59">
        <f>H14+L14</f>
        <v>1379</v>
      </c>
      <c r="P14" s="68">
        <f>I14+J14+M14</f>
        <v>229142</v>
      </c>
      <c r="Q14" s="44" t="s">
        <v>64</v>
      </c>
    </row>
    <row r="15" spans="1:17" ht="15.75" customHeight="1">
      <c r="A15" s="105"/>
      <c r="B15" s="105"/>
      <c r="C15" s="105"/>
      <c r="D15" s="105"/>
      <c r="E15" s="106"/>
      <c r="F15" s="63" t="s">
        <v>1</v>
      </c>
      <c r="G15" s="58"/>
      <c r="H15" s="59"/>
      <c r="I15" s="65"/>
      <c r="J15" s="66"/>
      <c r="K15" s="58"/>
      <c r="L15" s="59"/>
      <c r="M15" s="62"/>
      <c r="N15" s="59"/>
      <c r="O15" s="59"/>
      <c r="P15" s="62"/>
      <c r="Q15" s="44"/>
    </row>
    <row r="16" spans="1:17" s="25" customFormat="1" ht="18" hidden="1">
      <c r="A16" s="105" t="s">
        <v>36</v>
      </c>
      <c r="B16" s="105"/>
      <c r="C16" s="105"/>
      <c r="D16" s="105"/>
      <c r="E16" s="106"/>
      <c r="F16" s="63" t="s">
        <v>0</v>
      </c>
      <c r="G16" s="58">
        <v>1386</v>
      </c>
      <c r="H16" s="59">
        <v>1424</v>
      </c>
      <c r="I16" s="59">
        <v>238320</v>
      </c>
      <c r="J16" s="67">
        <v>0</v>
      </c>
      <c r="K16" s="58">
        <v>15</v>
      </c>
      <c r="L16" s="59">
        <v>15</v>
      </c>
      <c r="M16" s="68">
        <v>2329</v>
      </c>
      <c r="N16" s="59">
        <f aca="true" t="shared" si="0" ref="N16:O18">G16+K16</f>
        <v>1401</v>
      </c>
      <c r="O16" s="59">
        <f t="shared" si="0"/>
        <v>1439</v>
      </c>
      <c r="P16" s="68">
        <f>I16+J16+M16</f>
        <v>240649</v>
      </c>
      <c r="Q16" s="44" t="s">
        <v>64</v>
      </c>
    </row>
    <row r="17" spans="1:17" s="25" customFormat="1" ht="18" hidden="1">
      <c r="A17" s="105" t="s">
        <v>51</v>
      </c>
      <c r="B17" s="105"/>
      <c r="C17" s="105"/>
      <c r="D17" s="105"/>
      <c r="E17" s="106"/>
      <c r="F17" s="63" t="s">
        <v>0</v>
      </c>
      <c r="G17" s="58">
        <v>0</v>
      </c>
      <c r="H17" s="59">
        <v>0</v>
      </c>
      <c r="I17" s="59">
        <v>0</v>
      </c>
      <c r="J17" s="67">
        <v>0</v>
      </c>
      <c r="K17" s="58">
        <v>0</v>
      </c>
      <c r="L17" s="59">
        <v>0</v>
      </c>
      <c r="M17" s="68">
        <v>0</v>
      </c>
      <c r="N17" s="59">
        <f t="shared" si="0"/>
        <v>0</v>
      </c>
      <c r="O17" s="59">
        <f t="shared" si="0"/>
        <v>0</v>
      </c>
      <c r="P17" s="68">
        <f>I17+J17+M17</f>
        <v>0</v>
      </c>
      <c r="Q17" s="44" t="s">
        <v>64</v>
      </c>
    </row>
    <row r="18" spans="1:17" s="25" customFormat="1" ht="18">
      <c r="A18" s="105" t="s">
        <v>89</v>
      </c>
      <c r="B18" s="105"/>
      <c r="C18" s="105"/>
      <c r="D18" s="105"/>
      <c r="E18" s="106"/>
      <c r="F18" s="63" t="s">
        <v>0</v>
      </c>
      <c r="G18" s="58">
        <f aca="true" t="shared" si="1" ref="G18:M18">SUM(G16:G17)</f>
        <v>1386</v>
      </c>
      <c r="H18" s="59">
        <f t="shared" si="1"/>
        <v>1424</v>
      </c>
      <c r="I18" s="59">
        <f t="shared" si="1"/>
        <v>238320</v>
      </c>
      <c r="J18" s="67">
        <f t="shared" si="1"/>
        <v>0</v>
      </c>
      <c r="K18" s="58">
        <f t="shared" si="1"/>
        <v>15</v>
      </c>
      <c r="L18" s="59">
        <f t="shared" si="1"/>
        <v>15</v>
      </c>
      <c r="M18" s="68">
        <f t="shared" si="1"/>
        <v>2329</v>
      </c>
      <c r="N18" s="59">
        <f t="shared" si="0"/>
        <v>1401</v>
      </c>
      <c r="O18" s="59">
        <f t="shared" si="0"/>
        <v>1439</v>
      </c>
      <c r="P18" s="68">
        <f>I18+J18+M18</f>
        <v>240649</v>
      </c>
      <c r="Q18" s="44" t="s">
        <v>64</v>
      </c>
    </row>
    <row r="19" spans="1:17" ht="18">
      <c r="A19" s="105"/>
      <c r="B19" s="105"/>
      <c r="C19" s="105"/>
      <c r="D19" s="105"/>
      <c r="E19" s="106"/>
      <c r="F19" s="63"/>
      <c r="G19" s="58"/>
      <c r="H19" s="59"/>
      <c r="I19" s="59"/>
      <c r="J19" s="67"/>
      <c r="K19" s="58"/>
      <c r="L19" s="59"/>
      <c r="M19" s="68"/>
      <c r="N19" s="59"/>
      <c r="O19" s="59"/>
      <c r="P19" s="68"/>
      <c r="Q19" s="44"/>
    </row>
    <row r="20" spans="1:17" s="25" customFormat="1" ht="18" hidden="1">
      <c r="A20" s="105" t="s">
        <v>37</v>
      </c>
      <c r="B20" s="105"/>
      <c r="C20" s="105"/>
      <c r="D20" s="105"/>
      <c r="E20" s="106"/>
      <c r="F20" s="63" t="s">
        <v>0</v>
      </c>
      <c r="G20" s="58">
        <v>0</v>
      </c>
      <c r="H20" s="59">
        <v>0</v>
      </c>
      <c r="I20" s="59">
        <v>0</v>
      </c>
      <c r="J20" s="67">
        <v>0</v>
      </c>
      <c r="K20" s="58">
        <v>0</v>
      </c>
      <c r="L20" s="59">
        <v>0</v>
      </c>
      <c r="M20" s="68">
        <v>0</v>
      </c>
      <c r="N20" s="59">
        <f>G20+K20</f>
        <v>0</v>
      </c>
      <c r="O20" s="59">
        <f>H20+L20</f>
        <v>0</v>
      </c>
      <c r="P20" s="68">
        <f>I20+J20+M20</f>
        <v>0</v>
      </c>
      <c r="Q20" s="44" t="s">
        <v>64</v>
      </c>
    </row>
    <row r="21" spans="1:17" ht="18" hidden="1">
      <c r="A21" s="105"/>
      <c r="B21" s="105"/>
      <c r="C21" s="105"/>
      <c r="D21" s="105"/>
      <c r="E21" s="106"/>
      <c r="F21" s="63"/>
      <c r="G21" s="58"/>
      <c r="H21" s="59"/>
      <c r="I21" s="59"/>
      <c r="J21" s="67"/>
      <c r="K21" s="58"/>
      <c r="L21" s="59"/>
      <c r="M21" s="68"/>
      <c r="N21" s="59"/>
      <c r="O21" s="59"/>
      <c r="P21" s="68"/>
      <c r="Q21" s="44"/>
    </row>
    <row r="22" spans="1:17" s="25" customFormat="1" ht="18">
      <c r="A22" s="105" t="s">
        <v>38</v>
      </c>
      <c r="B22" s="105"/>
      <c r="C22" s="105"/>
      <c r="D22" s="105"/>
      <c r="E22" s="106"/>
      <c r="F22" s="63" t="s">
        <v>0</v>
      </c>
      <c r="G22" s="58">
        <v>1386</v>
      </c>
      <c r="H22" s="59">
        <v>1424</v>
      </c>
      <c r="I22" s="59">
        <v>261404</v>
      </c>
      <c r="J22" s="67">
        <v>0</v>
      </c>
      <c r="K22" s="58">
        <v>15</v>
      </c>
      <c r="L22" s="59">
        <v>15</v>
      </c>
      <c r="M22" s="68">
        <v>2387</v>
      </c>
      <c r="N22" s="59">
        <f>G22+K22</f>
        <v>1401</v>
      </c>
      <c r="O22" s="59">
        <f>H22+L22</f>
        <v>1439</v>
      </c>
      <c r="P22" s="68">
        <f>I22+J22+M22</f>
        <v>263791</v>
      </c>
      <c r="Q22" s="44" t="s">
        <v>64</v>
      </c>
    </row>
    <row r="23" spans="1:17" ht="18">
      <c r="A23" s="105"/>
      <c r="B23" s="105"/>
      <c r="C23" s="105"/>
      <c r="D23" s="105"/>
      <c r="E23" s="106"/>
      <c r="F23" s="63" t="s">
        <v>0</v>
      </c>
      <c r="G23" s="58"/>
      <c r="H23" s="59"/>
      <c r="I23" s="65"/>
      <c r="J23" s="66"/>
      <c r="K23" s="58"/>
      <c r="L23" s="59"/>
      <c r="M23" s="62"/>
      <c r="N23" s="59"/>
      <c r="O23" s="59"/>
      <c r="P23" s="62"/>
      <c r="Q23" s="44"/>
    </row>
    <row r="24" spans="1:17" s="25" customFormat="1" ht="18">
      <c r="A24" s="112" t="s">
        <v>87</v>
      </c>
      <c r="B24" s="113"/>
      <c r="C24" s="113"/>
      <c r="D24" s="113"/>
      <c r="E24" s="114"/>
      <c r="F24" s="63" t="s">
        <v>0</v>
      </c>
      <c r="G24" s="69">
        <f>G22-G18</f>
        <v>0</v>
      </c>
      <c r="H24" s="70">
        <f aca="true" t="shared" si="2" ref="H24:P24">H22-H18</f>
        <v>0</v>
      </c>
      <c r="I24" s="70">
        <f t="shared" si="2"/>
        <v>23084</v>
      </c>
      <c r="J24" s="71">
        <f t="shared" si="2"/>
        <v>0</v>
      </c>
      <c r="K24" s="69">
        <f t="shared" si="2"/>
        <v>0</v>
      </c>
      <c r="L24" s="70">
        <f t="shared" si="2"/>
        <v>0</v>
      </c>
      <c r="M24" s="72">
        <f t="shared" si="2"/>
        <v>58</v>
      </c>
      <c r="N24" s="70">
        <f>N22-N18</f>
        <v>0</v>
      </c>
      <c r="O24" s="70">
        <f t="shared" si="2"/>
        <v>0</v>
      </c>
      <c r="P24" s="72">
        <f t="shared" si="2"/>
        <v>23142</v>
      </c>
      <c r="Q24" s="44" t="s">
        <v>64</v>
      </c>
    </row>
    <row r="25" spans="1:17" ht="18">
      <c r="A25" s="115"/>
      <c r="B25" s="115"/>
      <c r="C25" s="115"/>
      <c r="D25" s="115"/>
      <c r="E25" s="138"/>
      <c r="F25" s="63" t="s">
        <v>0</v>
      </c>
      <c r="G25" s="58"/>
      <c r="H25" s="59"/>
      <c r="I25" s="59"/>
      <c r="J25" s="67"/>
      <c r="K25" s="58"/>
      <c r="L25" s="59"/>
      <c r="M25" s="62"/>
      <c r="N25" s="59"/>
      <c r="O25" s="59"/>
      <c r="P25" s="68"/>
      <c r="Q25" s="44"/>
    </row>
    <row r="26" spans="1:17" ht="18" hidden="1">
      <c r="A26" s="115"/>
      <c r="B26" s="115"/>
      <c r="C26" s="115"/>
      <c r="D26" s="115"/>
      <c r="E26" s="138"/>
      <c r="F26" s="63" t="s">
        <v>0</v>
      </c>
      <c r="G26" s="58"/>
      <c r="H26" s="59"/>
      <c r="I26" s="65"/>
      <c r="J26" s="66"/>
      <c r="K26" s="58"/>
      <c r="L26" s="59"/>
      <c r="M26" s="62"/>
      <c r="N26" s="59"/>
      <c r="O26" s="59"/>
      <c r="P26" s="62"/>
      <c r="Q26" s="44"/>
    </row>
    <row r="27" spans="1:17" s="25" customFormat="1" ht="17.25" customHeight="1">
      <c r="A27" s="115" t="s">
        <v>19</v>
      </c>
      <c r="B27" s="115"/>
      <c r="C27" s="115"/>
      <c r="D27" s="115"/>
      <c r="E27" s="138"/>
      <c r="F27" s="63" t="s">
        <v>0</v>
      </c>
      <c r="G27" s="58"/>
      <c r="H27" s="59"/>
      <c r="I27" s="65"/>
      <c r="J27" s="66"/>
      <c r="K27" s="58"/>
      <c r="L27" s="59"/>
      <c r="M27" s="62"/>
      <c r="N27" s="59"/>
      <c r="O27" s="59"/>
      <c r="P27" s="62"/>
      <c r="Q27" s="44" t="s">
        <v>64</v>
      </c>
    </row>
    <row r="28" spans="1:17" ht="18">
      <c r="A28" s="115"/>
      <c r="B28" s="115"/>
      <c r="C28" s="115"/>
      <c r="D28" s="115"/>
      <c r="E28" s="138"/>
      <c r="F28" s="63"/>
      <c r="G28" s="58"/>
      <c r="H28" s="59"/>
      <c r="I28" s="65"/>
      <c r="J28" s="66"/>
      <c r="K28" s="58"/>
      <c r="L28" s="59"/>
      <c r="M28" s="62"/>
      <c r="N28" s="59"/>
      <c r="O28" s="59"/>
      <c r="P28" s="62"/>
      <c r="Q28" s="44"/>
    </row>
    <row r="29" spans="1:17" s="25" customFormat="1" ht="16.5" customHeight="1">
      <c r="A29" s="115" t="s">
        <v>93</v>
      </c>
      <c r="B29" s="115"/>
      <c r="C29" s="115"/>
      <c r="D29" s="115"/>
      <c r="E29" s="138"/>
      <c r="F29" s="63" t="s">
        <v>0</v>
      </c>
      <c r="G29" s="58">
        <v>0</v>
      </c>
      <c r="H29" s="59">
        <v>0</v>
      </c>
      <c r="I29" s="59">
        <v>-4000</v>
      </c>
      <c r="J29" s="66">
        <v>0</v>
      </c>
      <c r="K29" s="58">
        <v>0</v>
      </c>
      <c r="L29" s="59">
        <v>0</v>
      </c>
      <c r="M29" s="62">
        <v>0</v>
      </c>
      <c r="N29" s="59">
        <f>G29+K29</f>
        <v>0</v>
      </c>
      <c r="O29" s="59">
        <f>H29+L29</f>
        <v>0</v>
      </c>
      <c r="P29" s="68">
        <f>I29+J29+M29</f>
        <v>-4000</v>
      </c>
      <c r="Q29" s="44" t="s">
        <v>64</v>
      </c>
    </row>
    <row r="30" spans="1:17" s="25" customFormat="1" ht="16.5" customHeight="1" hidden="1">
      <c r="A30" s="115" t="s">
        <v>53</v>
      </c>
      <c r="B30" s="115"/>
      <c r="C30" s="115"/>
      <c r="D30" s="115"/>
      <c r="E30" s="138"/>
      <c r="F30" s="63" t="s">
        <v>0</v>
      </c>
      <c r="G30" s="58">
        <v>0</v>
      </c>
      <c r="H30" s="59">
        <v>0</v>
      </c>
      <c r="I30" s="59">
        <v>0</v>
      </c>
      <c r="J30" s="66">
        <v>0</v>
      </c>
      <c r="K30" s="58">
        <v>0</v>
      </c>
      <c r="L30" s="59">
        <v>0</v>
      </c>
      <c r="M30" s="62">
        <v>0</v>
      </c>
      <c r="N30" s="59">
        <f>G30+K30</f>
        <v>0</v>
      </c>
      <c r="O30" s="59">
        <f>H30+L30</f>
        <v>0</v>
      </c>
      <c r="P30" s="68">
        <f>I30+J30+M30</f>
        <v>0</v>
      </c>
      <c r="Q30" s="44" t="s">
        <v>64</v>
      </c>
    </row>
    <row r="31" spans="1:17" ht="12" customHeight="1" hidden="1">
      <c r="A31" s="115"/>
      <c r="B31" s="115"/>
      <c r="C31" s="115"/>
      <c r="D31" s="115"/>
      <c r="E31" s="138"/>
      <c r="F31" s="63" t="s">
        <v>0</v>
      </c>
      <c r="G31" s="58"/>
      <c r="H31" s="59"/>
      <c r="I31" s="59"/>
      <c r="J31" s="66"/>
      <c r="K31" s="58"/>
      <c r="L31" s="59"/>
      <c r="M31" s="62"/>
      <c r="N31" s="59"/>
      <c r="O31" s="59"/>
      <c r="P31" s="62"/>
      <c r="Q31" s="44"/>
    </row>
    <row r="32" spans="1:17" s="25" customFormat="1" ht="17.25" customHeight="1">
      <c r="A32" s="115" t="s">
        <v>39</v>
      </c>
      <c r="B32" s="115"/>
      <c r="C32" s="115"/>
      <c r="D32" s="115"/>
      <c r="E32" s="138"/>
      <c r="F32" s="63" t="s">
        <v>0</v>
      </c>
      <c r="G32" s="73">
        <f aca="true" t="shared" si="3" ref="G32:P32">SUM(G29:G31)</f>
        <v>0</v>
      </c>
      <c r="H32" s="74">
        <f t="shared" si="3"/>
        <v>0</v>
      </c>
      <c r="I32" s="74">
        <f t="shared" si="3"/>
        <v>-4000</v>
      </c>
      <c r="J32" s="75">
        <f t="shared" si="3"/>
        <v>0</v>
      </c>
      <c r="K32" s="73">
        <f t="shared" si="3"/>
        <v>0</v>
      </c>
      <c r="L32" s="74">
        <f t="shared" si="3"/>
        <v>0</v>
      </c>
      <c r="M32" s="76">
        <f t="shared" si="3"/>
        <v>0</v>
      </c>
      <c r="N32" s="74">
        <f t="shared" si="3"/>
        <v>0</v>
      </c>
      <c r="O32" s="74">
        <f t="shared" si="3"/>
        <v>0</v>
      </c>
      <c r="P32" s="76">
        <f t="shared" si="3"/>
        <v>-4000</v>
      </c>
      <c r="Q32" s="44" t="s">
        <v>64</v>
      </c>
    </row>
    <row r="33" spans="1:17" ht="12" customHeight="1">
      <c r="A33" s="115"/>
      <c r="B33" s="115"/>
      <c r="C33" s="115"/>
      <c r="D33" s="115"/>
      <c r="E33" s="138"/>
      <c r="F33" s="63" t="s">
        <v>0</v>
      </c>
      <c r="G33" s="58"/>
      <c r="H33" s="59"/>
      <c r="I33" s="65"/>
      <c r="J33" s="66"/>
      <c r="K33" s="58"/>
      <c r="L33" s="59"/>
      <c r="M33" s="62"/>
      <c r="N33" s="59"/>
      <c r="O33" s="59"/>
      <c r="P33" s="62"/>
      <c r="Q33" s="44"/>
    </row>
    <row r="34" spans="1:17" s="25" customFormat="1" ht="15" customHeight="1">
      <c r="A34" s="115" t="s">
        <v>30</v>
      </c>
      <c r="B34" s="115"/>
      <c r="C34" s="115"/>
      <c r="D34" s="115"/>
      <c r="E34" s="138"/>
      <c r="F34" s="63" t="s">
        <v>0</v>
      </c>
      <c r="G34" s="58"/>
      <c r="H34" s="59"/>
      <c r="I34" s="65"/>
      <c r="J34" s="66"/>
      <c r="K34" s="58"/>
      <c r="L34" s="59"/>
      <c r="M34" s="62"/>
      <c r="N34" s="59"/>
      <c r="O34" s="59"/>
      <c r="P34" s="62"/>
      <c r="Q34" s="44" t="s">
        <v>64</v>
      </c>
    </row>
    <row r="35" spans="1:17" s="25" customFormat="1" ht="12" customHeight="1">
      <c r="A35" s="115"/>
      <c r="B35" s="115"/>
      <c r="C35" s="115"/>
      <c r="D35" s="115"/>
      <c r="E35" s="138"/>
      <c r="F35" s="63" t="s">
        <v>0</v>
      </c>
      <c r="G35" s="58"/>
      <c r="H35" s="59"/>
      <c r="I35" s="65"/>
      <c r="J35" s="66"/>
      <c r="K35" s="58"/>
      <c r="L35" s="59"/>
      <c r="M35" s="62"/>
      <c r="N35" s="59"/>
      <c r="O35" s="59"/>
      <c r="P35" s="62"/>
      <c r="Q35" s="44"/>
    </row>
    <row r="36" spans="1:17" s="25" customFormat="1" ht="18">
      <c r="A36" s="107" t="s">
        <v>20</v>
      </c>
      <c r="B36" s="107"/>
      <c r="C36" s="107"/>
      <c r="D36" s="107"/>
      <c r="E36" s="108"/>
      <c r="F36" s="79" t="s">
        <v>0</v>
      </c>
      <c r="G36" s="58"/>
      <c r="H36" s="59"/>
      <c r="I36" s="65"/>
      <c r="J36" s="66"/>
      <c r="K36" s="58"/>
      <c r="L36" s="59"/>
      <c r="M36" s="62"/>
      <c r="N36" s="59"/>
      <c r="O36" s="59"/>
      <c r="P36" s="62"/>
      <c r="Q36" s="44" t="s">
        <v>64</v>
      </c>
    </row>
    <row r="37" spans="1:17" s="25" customFormat="1" ht="18">
      <c r="A37" s="107" t="s">
        <v>94</v>
      </c>
      <c r="B37" s="107"/>
      <c r="C37" s="107"/>
      <c r="D37" s="107"/>
      <c r="E37" s="108"/>
      <c r="F37" s="63" t="s">
        <v>0</v>
      </c>
      <c r="G37" s="58">
        <v>0</v>
      </c>
      <c r="H37" s="59">
        <v>0</v>
      </c>
      <c r="I37" s="59">
        <v>4000</v>
      </c>
      <c r="J37" s="67">
        <v>0</v>
      </c>
      <c r="K37" s="58">
        <v>0</v>
      </c>
      <c r="L37" s="59">
        <v>0</v>
      </c>
      <c r="M37" s="68">
        <v>0</v>
      </c>
      <c r="N37" s="59">
        <f>G37+K37</f>
        <v>0</v>
      </c>
      <c r="O37" s="59">
        <f>H37+L37</f>
        <v>0</v>
      </c>
      <c r="P37" s="68">
        <f>I37+J37+M37</f>
        <v>4000</v>
      </c>
      <c r="Q37" s="44" t="s">
        <v>64</v>
      </c>
    </row>
    <row r="38" spans="1:17" s="25" customFormat="1" ht="18" hidden="1">
      <c r="A38" s="107" t="s">
        <v>59</v>
      </c>
      <c r="B38" s="107"/>
      <c r="C38" s="107"/>
      <c r="D38" s="107"/>
      <c r="E38" s="108"/>
      <c r="F38" s="63" t="s">
        <v>0</v>
      </c>
      <c r="G38" s="58">
        <v>0</v>
      </c>
      <c r="H38" s="59">
        <v>0</v>
      </c>
      <c r="I38" s="59">
        <v>0</v>
      </c>
      <c r="J38" s="67">
        <v>0</v>
      </c>
      <c r="K38" s="58">
        <v>0</v>
      </c>
      <c r="L38" s="59">
        <v>0</v>
      </c>
      <c r="M38" s="68">
        <v>0</v>
      </c>
      <c r="N38" s="59">
        <f>G38+K38</f>
        <v>0</v>
      </c>
      <c r="O38" s="59">
        <f>H38+L38</f>
        <v>0</v>
      </c>
      <c r="P38" s="68">
        <f>I38+J38+M38</f>
        <v>0</v>
      </c>
      <c r="Q38" s="44" t="s">
        <v>64</v>
      </c>
    </row>
    <row r="39" spans="1:17" s="25" customFormat="1" ht="18">
      <c r="A39" s="107"/>
      <c r="B39" s="107"/>
      <c r="C39" s="107"/>
      <c r="D39" s="107"/>
      <c r="E39" s="108"/>
      <c r="F39" s="63"/>
      <c r="G39" s="58"/>
      <c r="H39" s="59"/>
      <c r="I39" s="63"/>
      <c r="J39" s="66"/>
      <c r="K39" s="58"/>
      <c r="L39" s="59"/>
      <c r="M39" s="62"/>
      <c r="N39" s="59"/>
      <c r="O39" s="59"/>
      <c r="P39" s="80"/>
      <c r="Q39" s="44"/>
    </row>
    <row r="40" spans="1:17" s="25" customFormat="1" ht="18">
      <c r="A40" s="107" t="s">
        <v>60</v>
      </c>
      <c r="B40" s="107"/>
      <c r="C40" s="107"/>
      <c r="D40" s="107"/>
      <c r="E40" s="108"/>
      <c r="F40" s="63" t="s">
        <v>0</v>
      </c>
      <c r="G40" s="58">
        <f aca="true" t="shared" si="4" ref="G40:P40">SUM(G37:G37)</f>
        <v>0</v>
      </c>
      <c r="H40" s="59">
        <f t="shared" si="4"/>
        <v>0</v>
      </c>
      <c r="I40" s="59">
        <f t="shared" si="4"/>
        <v>4000</v>
      </c>
      <c r="J40" s="67">
        <f t="shared" si="4"/>
        <v>0</v>
      </c>
      <c r="K40" s="58">
        <f t="shared" si="4"/>
        <v>0</v>
      </c>
      <c r="L40" s="59">
        <f t="shared" si="4"/>
        <v>0</v>
      </c>
      <c r="M40" s="68">
        <f t="shared" si="4"/>
        <v>0</v>
      </c>
      <c r="N40" s="59">
        <f t="shared" si="4"/>
        <v>0</v>
      </c>
      <c r="O40" s="59">
        <f t="shared" si="4"/>
        <v>0</v>
      </c>
      <c r="P40" s="68">
        <f t="shared" si="4"/>
        <v>4000</v>
      </c>
      <c r="Q40" s="44" t="s">
        <v>64</v>
      </c>
    </row>
    <row r="41" spans="1:17" s="25" customFormat="1" ht="18">
      <c r="A41" s="110"/>
      <c r="B41" s="110"/>
      <c r="C41" s="110"/>
      <c r="D41" s="110"/>
      <c r="E41" s="141"/>
      <c r="F41" s="63"/>
      <c r="G41" s="58"/>
      <c r="H41" s="59"/>
      <c r="I41" s="59"/>
      <c r="J41" s="67"/>
      <c r="K41" s="58"/>
      <c r="L41" s="59"/>
      <c r="M41" s="68"/>
      <c r="N41" s="59"/>
      <c r="O41" s="59"/>
      <c r="P41" s="68"/>
      <c r="Q41" s="44"/>
    </row>
    <row r="42" spans="1:17" ht="18">
      <c r="A42" s="105"/>
      <c r="B42" s="105"/>
      <c r="C42" s="105"/>
      <c r="D42" s="105"/>
      <c r="E42" s="106"/>
      <c r="F42" s="63" t="s">
        <v>0</v>
      </c>
      <c r="G42" s="58"/>
      <c r="H42" s="59"/>
      <c r="I42" s="65"/>
      <c r="J42" s="66"/>
      <c r="K42" s="58"/>
      <c r="L42" s="59"/>
      <c r="M42" s="62"/>
      <c r="N42" s="59"/>
      <c r="O42" s="59"/>
      <c r="P42" s="62"/>
      <c r="Q42" s="44"/>
    </row>
    <row r="43" spans="1:17" s="25" customFormat="1" ht="18">
      <c r="A43" s="105" t="s">
        <v>17</v>
      </c>
      <c r="B43" s="105"/>
      <c r="C43" s="105"/>
      <c r="D43" s="105"/>
      <c r="E43" s="106"/>
      <c r="F43" s="63"/>
      <c r="G43" s="58" t="s">
        <v>1</v>
      </c>
      <c r="H43" s="59" t="s">
        <v>1</v>
      </c>
      <c r="I43" s="65" t="s">
        <v>1</v>
      </c>
      <c r="J43" s="66" t="s">
        <v>1</v>
      </c>
      <c r="K43" s="58" t="s">
        <v>1</v>
      </c>
      <c r="L43" s="59" t="s">
        <v>1</v>
      </c>
      <c r="M43" s="62" t="s">
        <v>1</v>
      </c>
      <c r="N43" s="59" t="s">
        <v>1</v>
      </c>
      <c r="O43" s="59" t="s">
        <v>1</v>
      </c>
      <c r="P43" s="62" t="s">
        <v>1</v>
      </c>
      <c r="Q43" s="44" t="s">
        <v>64</v>
      </c>
    </row>
    <row r="44" spans="1:17" s="25" customFormat="1" ht="15" customHeight="1">
      <c r="A44" s="107" t="s">
        <v>54</v>
      </c>
      <c r="B44" s="105"/>
      <c r="C44" s="105"/>
      <c r="D44" s="105"/>
      <c r="E44" s="106"/>
      <c r="F44" s="63" t="s">
        <v>0</v>
      </c>
      <c r="G44" s="58">
        <v>0</v>
      </c>
      <c r="H44" s="59">
        <v>0</v>
      </c>
      <c r="I44" s="59">
        <v>3134</v>
      </c>
      <c r="J44" s="66">
        <v>0</v>
      </c>
      <c r="K44" s="58">
        <v>0</v>
      </c>
      <c r="L44" s="59">
        <v>0</v>
      </c>
      <c r="M44" s="68">
        <v>35</v>
      </c>
      <c r="N44" s="59">
        <f aca="true" t="shared" si="5" ref="N44:O49">G44+K44</f>
        <v>0</v>
      </c>
      <c r="O44" s="59">
        <f t="shared" si="5"/>
        <v>0</v>
      </c>
      <c r="P44" s="68">
        <f aca="true" t="shared" si="6" ref="P44:P49">I44+J44+M44</f>
        <v>3169</v>
      </c>
      <c r="Q44" s="44" t="s">
        <v>64</v>
      </c>
    </row>
    <row r="45" spans="1:17" s="25" customFormat="1" ht="18">
      <c r="A45" s="107" t="s">
        <v>55</v>
      </c>
      <c r="B45" s="105"/>
      <c r="C45" s="105"/>
      <c r="D45" s="105"/>
      <c r="E45" s="106"/>
      <c r="F45" s="63" t="s">
        <v>0</v>
      </c>
      <c r="G45" s="58">
        <v>0</v>
      </c>
      <c r="H45" s="59">
        <v>0</v>
      </c>
      <c r="I45" s="59">
        <v>1189</v>
      </c>
      <c r="J45" s="66">
        <v>0</v>
      </c>
      <c r="K45" s="58">
        <v>0</v>
      </c>
      <c r="L45" s="59">
        <v>0</v>
      </c>
      <c r="M45" s="68">
        <v>13</v>
      </c>
      <c r="N45" s="59">
        <f t="shared" si="5"/>
        <v>0</v>
      </c>
      <c r="O45" s="59">
        <f t="shared" si="5"/>
        <v>0</v>
      </c>
      <c r="P45" s="68">
        <f t="shared" si="6"/>
        <v>1202</v>
      </c>
      <c r="Q45" s="44" t="s">
        <v>64</v>
      </c>
    </row>
    <row r="46" spans="1:17" s="25" customFormat="1" ht="18">
      <c r="A46" s="107" t="s">
        <v>56</v>
      </c>
      <c r="B46" s="105"/>
      <c r="C46" s="105"/>
      <c r="D46" s="105"/>
      <c r="E46" s="106"/>
      <c r="F46" s="63" t="s">
        <v>1</v>
      </c>
      <c r="G46" s="58">
        <v>0</v>
      </c>
      <c r="H46" s="59">
        <v>0</v>
      </c>
      <c r="I46" s="59">
        <v>2050</v>
      </c>
      <c r="J46" s="66">
        <v>0</v>
      </c>
      <c r="K46" s="58">
        <v>0</v>
      </c>
      <c r="L46" s="59">
        <v>0</v>
      </c>
      <c r="M46" s="68">
        <v>0</v>
      </c>
      <c r="N46" s="59">
        <f t="shared" si="5"/>
        <v>0</v>
      </c>
      <c r="O46" s="59">
        <f t="shared" si="5"/>
        <v>0</v>
      </c>
      <c r="P46" s="68">
        <f t="shared" si="6"/>
        <v>2050</v>
      </c>
      <c r="Q46" s="44" t="s">
        <v>64</v>
      </c>
    </row>
    <row r="47" spans="1:17" s="25" customFormat="1" ht="18" hidden="1">
      <c r="A47" s="107" t="s">
        <v>57</v>
      </c>
      <c r="B47" s="105"/>
      <c r="C47" s="105"/>
      <c r="D47" s="105"/>
      <c r="E47" s="106"/>
      <c r="F47" s="63" t="s">
        <v>1</v>
      </c>
      <c r="G47" s="58">
        <v>0</v>
      </c>
      <c r="H47" s="59">
        <v>0</v>
      </c>
      <c r="I47" s="59">
        <v>0</v>
      </c>
      <c r="J47" s="66">
        <v>0</v>
      </c>
      <c r="K47" s="58">
        <v>0</v>
      </c>
      <c r="L47" s="59">
        <v>0</v>
      </c>
      <c r="M47" s="68">
        <v>0</v>
      </c>
      <c r="N47" s="59">
        <f t="shared" si="5"/>
        <v>0</v>
      </c>
      <c r="O47" s="59">
        <f t="shared" si="5"/>
        <v>0</v>
      </c>
      <c r="P47" s="68">
        <f t="shared" si="6"/>
        <v>0</v>
      </c>
      <c r="Q47" s="44" t="s">
        <v>64</v>
      </c>
    </row>
    <row r="48" spans="1:17" s="25" customFormat="1" ht="18" hidden="1">
      <c r="A48" s="107" t="s">
        <v>58</v>
      </c>
      <c r="B48" s="107"/>
      <c r="C48" s="107"/>
      <c r="D48" s="107"/>
      <c r="E48" s="108"/>
      <c r="F48" s="63" t="s">
        <v>1</v>
      </c>
      <c r="G48" s="58">
        <v>0</v>
      </c>
      <c r="H48" s="59">
        <v>0</v>
      </c>
      <c r="I48" s="59">
        <v>0</v>
      </c>
      <c r="J48" s="66">
        <v>0</v>
      </c>
      <c r="K48" s="58">
        <v>0</v>
      </c>
      <c r="L48" s="59">
        <v>0</v>
      </c>
      <c r="M48" s="68">
        <v>0</v>
      </c>
      <c r="N48" s="59">
        <f t="shared" si="5"/>
        <v>0</v>
      </c>
      <c r="O48" s="59">
        <f t="shared" si="5"/>
        <v>0</v>
      </c>
      <c r="P48" s="68">
        <f t="shared" si="6"/>
        <v>0</v>
      </c>
      <c r="Q48" s="44" t="s">
        <v>64</v>
      </c>
    </row>
    <row r="49" spans="1:17" s="25" customFormat="1" ht="18">
      <c r="A49" s="107" t="s">
        <v>69</v>
      </c>
      <c r="B49" s="105"/>
      <c r="C49" s="105"/>
      <c r="D49" s="105"/>
      <c r="E49" s="106"/>
      <c r="F49" s="63" t="s">
        <v>1</v>
      </c>
      <c r="G49" s="58">
        <v>0</v>
      </c>
      <c r="H49" s="59">
        <v>0</v>
      </c>
      <c r="I49" s="59">
        <v>128</v>
      </c>
      <c r="J49" s="66">
        <v>0</v>
      </c>
      <c r="K49" s="58">
        <v>0</v>
      </c>
      <c r="L49" s="59">
        <v>0</v>
      </c>
      <c r="M49" s="68">
        <v>1</v>
      </c>
      <c r="N49" s="59">
        <f t="shared" si="5"/>
        <v>0</v>
      </c>
      <c r="O49" s="59">
        <f t="shared" si="5"/>
        <v>0</v>
      </c>
      <c r="P49" s="68">
        <f t="shared" si="6"/>
        <v>129</v>
      </c>
      <c r="Q49" s="44" t="s">
        <v>64</v>
      </c>
    </row>
    <row r="50" spans="1:17" s="25" customFormat="1" ht="18">
      <c r="A50" s="107" t="s">
        <v>70</v>
      </c>
      <c r="B50" s="105"/>
      <c r="C50" s="105"/>
      <c r="D50" s="105"/>
      <c r="E50" s="106"/>
      <c r="F50" s="63" t="s">
        <v>1</v>
      </c>
      <c r="G50" s="58">
        <v>0</v>
      </c>
      <c r="H50" s="59">
        <v>0</v>
      </c>
      <c r="I50" s="59">
        <v>416</v>
      </c>
      <c r="J50" s="66">
        <v>0</v>
      </c>
      <c r="K50" s="58">
        <v>0</v>
      </c>
      <c r="L50" s="59">
        <v>0</v>
      </c>
      <c r="M50" s="68">
        <v>0</v>
      </c>
      <c r="N50" s="59">
        <f aca="true" t="shared" si="7" ref="N50:N56">G50+K50</f>
        <v>0</v>
      </c>
      <c r="O50" s="59">
        <f aca="true" t="shared" si="8" ref="O50:O56">H50+L50</f>
        <v>0</v>
      </c>
      <c r="P50" s="68">
        <f aca="true" t="shared" si="9" ref="P50:P56">I50+J50+M50</f>
        <v>416</v>
      </c>
      <c r="Q50" s="44" t="s">
        <v>64</v>
      </c>
    </row>
    <row r="51" spans="1:17" s="25" customFormat="1" ht="18">
      <c r="A51" s="107" t="s">
        <v>71</v>
      </c>
      <c r="B51" s="105"/>
      <c r="C51" s="105"/>
      <c r="D51" s="105"/>
      <c r="E51" s="106"/>
      <c r="F51" s="63" t="s">
        <v>1</v>
      </c>
      <c r="G51" s="58">
        <v>0</v>
      </c>
      <c r="H51" s="59">
        <v>0</v>
      </c>
      <c r="I51" s="59">
        <v>90</v>
      </c>
      <c r="J51" s="66">
        <v>0</v>
      </c>
      <c r="K51" s="58">
        <v>0</v>
      </c>
      <c r="L51" s="59">
        <v>0</v>
      </c>
      <c r="M51" s="68">
        <v>0</v>
      </c>
      <c r="N51" s="59">
        <f t="shared" si="7"/>
        <v>0</v>
      </c>
      <c r="O51" s="59">
        <f t="shared" si="8"/>
        <v>0</v>
      </c>
      <c r="P51" s="68">
        <f t="shared" si="9"/>
        <v>90</v>
      </c>
      <c r="Q51" s="44" t="s">
        <v>64</v>
      </c>
    </row>
    <row r="52" spans="1:17" s="25" customFormat="1" ht="18">
      <c r="A52" s="107" t="s">
        <v>72</v>
      </c>
      <c r="B52" s="105"/>
      <c r="C52" s="105"/>
      <c r="D52" s="105"/>
      <c r="E52" s="106"/>
      <c r="F52" s="63" t="s">
        <v>1</v>
      </c>
      <c r="G52" s="58">
        <v>0</v>
      </c>
      <c r="H52" s="59">
        <v>0</v>
      </c>
      <c r="I52" s="59">
        <v>1330</v>
      </c>
      <c r="J52" s="66">
        <v>0</v>
      </c>
      <c r="K52" s="58">
        <v>0</v>
      </c>
      <c r="L52" s="59">
        <v>0</v>
      </c>
      <c r="M52" s="68">
        <v>12</v>
      </c>
      <c r="N52" s="59">
        <f t="shared" si="7"/>
        <v>0</v>
      </c>
      <c r="O52" s="59">
        <f t="shared" si="8"/>
        <v>0</v>
      </c>
      <c r="P52" s="68">
        <f t="shared" si="9"/>
        <v>1342</v>
      </c>
      <c r="Q52" s="44" t="s">
        <v>64</v>
      </c>
    </row>
    <row r="53" spans="1:17" s="25" customFormat="1" ht="18">
      <c r="A53" s="107" t="s">
        <v>73</v>
      </c>
      <c r="B53" s="105"/>
      <c r="C53" s="105"/>
      <c r="D53" s="105"/>
      <c r="E53" s="106"/>
      <c r="F53" s="63" t="s">
        <v>1</v>
      </c>
      <c r="G53" s="58">
        <v>0</v>
      </c>
      <c r="H53" s="59">
        <v>0</v>
      </c>
      <c r="I53" s="59">
        <v>14</v>
      </c>
      <c r="J53" s="66">
        <v>0</v>
      </c>
      <c r="K53" s="58">
        <v>0</v>
      </c>
      <c r="L53" s="59">
        <v>0</v>
      </c>
      <c r="M53" s="68">
        <v>0</v>
      </c>
      <c r="N53" s="59">
        <f t="shared" si="7"/>
        <v>0</v>
      </c>
      <c r="O53" s="59">
        <f t="shared" si="8"/>
        <v>0</v>
      </c>
      <c r="P53" s="68">
        <f t="shared" si="9"/>
        <v>14</v>
      </c>
      <c r="Q53" s="44" t="s">
        <v>64</v>
      </c>
    </row>
    <row r="54" spans="1:17" s="25" customFormat="1" ht="18">
      <c r="A54" s="107" t="s">
        <v>90</v>
      </c>
      <c r="B54" s="105"/>
      <c r="C54" s="105"/>
      <c r="D54" s="105"/>
      <c r="E54" s="106"/>
      <c r="F54" s="63" t="s">
        <v>1</v>
      </c>
      <c r="G54" s="58">
        <v>0</v>
      </c>
      <c r="H54" s="59">
        <v>0</v>
      </c>
      <c r="I54" s="59">
        <v>5225</v>
      </c>
      <c r="J54" s="66">
        <v>0</v>
      </c>
      <c r="K54" s="58">
        <v>0</v>
      </c>
      <c r="L54" s="59">
        <v>0</v>
      </c>
      <c r="M54" s="68">
        <v>0</v>
      </c>
      <c r="N54" s="59">
        <f t="shared" si="7"/>
        <v>0</v>
      </c>
      <c r="O54" s="59">
        <f t="shared" si="8"/>
        <v>0</v>
      </c>
      <c r="P54" s="68">
        <f t="shared" si="9"/>
        <v>5225</v>
      </c>
      <c r="Q54" s="44" t="s">
        <v>64</v>
      </c>
    </row>
    <row r="55" spans="1:17" s="25" customFormat="1" ht="18">
      <c r="A55" s="107" t="s">
        <v>74</v>
      </c>
      <c r="B55" s="105"/>
      <c r="C55" s="105"/>
      <c r="D55" s="105"/>
      <c r="E55" s="106"/>
      <c r="F55" s="63" t="s">
        <v>1</v>
      </c>
      <c r="G55" s="58">
        <v>0</v>
      </c>
      <c r="H55" s="59">
        <v>0</v>
      </c>
      <c r="I55" s="59">
        <v>40</v>
      </c>
      <c r="J55" s="66">
        <v>0</v>
      </c>
      <c r="K55" s="58">
        <v>0</v>
      </c>
      <c r="L55" s="59">
        <v>0</v>
      </c>
      <c r="M55" s="68">
        <v>0</v>
      </c>
      <c r="N55" s="59">
        <f t="shared" si="7"/>
        <v>0</v>
      </c>
      <c r="O55" s="59">
        <f t="shared" si="8"/>
        <v>0</v>
      </c>
      <c r="P55" s="68">
        <f t="shared" si="9"/>
        <v>40</v>
      </c>
      <c r="Q55" s="44" t="s">
        <v>64</v>
      </c>
    </row>
    <row r="56" spans="1:17" s="25" customFormat="1" ht="18">
      <c r="A56" s="107" t="s">
        <v>75</v>
      </c>
      <c r="B56" s="105"/>
      <c r="C56" s="105"/>
      <c r="D56" s="105"/>
      <c r="E56" s="106"/>
      <c r="F56" s="63" t="s">
        <v>1</v>
      </c>
      <c r="G56" s="58">
        <v>0</v>
      </c>
      <c r="H56" s="59">
        <v>0</v>
      </c>
      <c r="I56" s="59">
        <v>7</v>
      </c>
      <c r="J56" s="66">
        <v>0</v>
      </c>
      <c r="K56" s="58">
        <v>0</v>
      </c>
      <c r="L56" s="59">
        <v>0</v>
      </c>
      <c r="M56" s="68">
        <v>0</v>
      </c>
      <c r="N56" s="59">
        <f t="shared" si="7"/>
        <v>0</v>
      </c>
      <c r="O56" s="59">
        <f t="shared" si="8"/>
        <v>0</v>
      </c>
      <c r="P56" s="68">
        <f t="shared" si="9"/>
        <v>7</v>
      </c>
      <c r="Q56" s="44" t="s">
        <v>64</v>
      </c>
    </row>
    <row r="57" spans="1:17" s="25" customFormat="1" ht="18" hidden="1">
      <c r="A57" s="77"/>
      <c r="B57" s="77"/>
      <c r="C57" s="77"/>
      <c r="D57" s="77"/>
      <c r="E57" s="78"/>
      <c r="F57" s="63"/>
      <c r="G57" s="58"/>
      <c r="H57" s="59"/>
      <c r="I57" s="59"/>
      <c r="J57" s="66"/>
      <c r="K57" s="58"/>
      <c r="L57" s="59"/>
      <c r="M57" s="68"/>
      <c r="N57" s="59"/>
      <c r="O57" s="59"/>
      <c r="P57" s="68"/>
      <c r="Q57" s="44"/>
    </row>
    <row r="58" spans="1:17" s="25" customFormat="1" ht="18" hidden="1">
      <c r="A58" s="107" t="s">
        <v>52</v>
      </c>
      <c r="B58" s="105"/>
      <c r="C58" s="105"/>
      <c r="D58" s="105"/>
      <c r="E58" s="106"/>
      <c r="F58" s="63" t="s">
        <v>1</v>
      </c>
      <c r="G58" s="58">
        <v>0</v>
      </c>
      <c r="H58" s="59">
        <v>0</v>
      </c>
      <c r="I58" s="59">
        <v>0</v>
      </c>
      <c r="J58" s="66">
        <v>0</v>
      </c>
      <c r="K58" s="58">
        <v>0</v>
      </c>
      <c r="L58" s="59">
        <v>0</v>
      </c>
      <c r="M58" s="68">
        <v>0</v>
      </c>
      <c r="N58" s="59">
        <f>G58+K58</f>
        <v>0</v>
      </c>
      <c r="O58" s="59">
        <f>H58+L58</f>
        <v>0</v>
      </c>
      <c r="P58" s="68">
        <f>I58+J58+M58</f>
        <v>0</v>
      </c>
      <c r="Q58" s="44" t="s">
        <v>64</v>
      </c>
    </row>
    <row r="59" spans="1:17" s="25" customFormat="1" ht="18">
      <c r="A59" s="107" t="s">
        <v>88</v>
      </c>
      <c r="B59" s="105"/>
      <c r="C59" s="105"/>
      <c r="D59" s="105"/>
      <c r="E59" s="106"/>
      <c r="F59" s="63" t="s">
        <v>1</v>
      </c>
      <c r="G59" s="69">
        <v>0</v>
      </c>
      <c r="H59" s="70">
        <v>0</v>
      </c>
      <c r="I59" s="70">
        <v>0</v>
      </c>
      <c r="J59" s="98">
        <v>0</v>
      </c>
      <c r="K59" s="69">
        <v>0</v>
      </c>
      <c r="L59" s="70">
        <v>0</v>
      </c>
      <c r="M59" s="72">
        <v>3</v>
      </c>
      <c r="N59" s="70">
        <f>G59+K59</f>
        <v>0</v>
      </c>
      <c r="O59" s="70">
        <f>H59+L59</f>
        <v>0</v>
      </c>
      <c r="P59" s="72">
        <f>I59+J59+M59</f>
        <v>3</v>
      </c>
      <c r="Q59" s="44" t="s">
        <v>64</v>
      </c>
    </row>
    <row r="60" spans="1:17" s="25" customFormat="1" ht="18">
      <c r="A60" s="107" t="s">
        <v>61</v>
      </c>
      <c r="B60" s="107"/>
      <c r="C60" s="107"/>
      <c r="D60" s="107"/>
      <c r="E60" s="108"/>
      <c r="F60" s="63" t="s">
        <v>0</v>
      </c>
      <c r="G60" s="58">
        <f>SUM(G43:G58)</f>
        <v>0</v>
      </c>
      <c r="H60" s="59">
        <f aca="true" t="shared" si="10" ref="H60:O60">SUM(H43:H58)</f>
        <v>0</v>
      </c>
      <c r="I60" s="59">
        <f>SUM(I43:I59)</f>
        <v>13623</v>
      </c>
      <c r="J60" s="67">
        <f t="shared" si="10"/>
        <v>0</v>
      </c>
      <c r="K60" s="58">
        <f t="shared" si="10"/>
        <v>0</v>
      </c>
      <c r="L60" s="59">
        <f t="shared" si="10"/>
        <v>0</v>
      </c>
      <c r="M60" s="68">
        <f>SUM(M43:M59)</f>
        <v>64</v>
      </c>
      <c r="N60" s="59">
        <f t="shared" si="10"/>
        <v>0</v>
      </c>
      <c r="O60" s="59">
        <f t="shared" si="10"/>
        <v>0</v>
      </c>
      <c r="P60" s="68">
        <f>SUM(P43:P59)</f>
        <v>13687</v>
      </c>
      <c r="Q60" s="44" t="s">
        <v>64</v>
      </c>
    </row>
    <row r="61" spans="1:17" s="25" customFormat="1" ht="18">
      <c r="A61" s="107"/>
      <c r="B61" s="107"/>
      <c r="C61" s="107"/>
      <c r="D61" s="107"/>
      <c r="E61" s="108"/>
      <c r="F61" s="63"/>
      <c r="G61" s="58"/>
      <c r="H61" s="59"/>
      <c r="I61" s="59"/>
      <c r="J61" s="67"/>
      <c r="K61" s="58"/>
      <c r="L61" s="59"/>
      <c r="M61" s="68"/>
      <c r="N61" s="59"/>
      <c r="O61" s="59"/>
      <c r="P61" s="68"/>
      <c r="Q61" s="44"/>
    </row>
    <row r="62" spans="1:50" ht="18" hidden="1">
      <c r="A62" s="107"/>
      <c r="B62" s="107"/>
      <c r="C62" s="107"/>
      <c r="D62" s="107"/>
      <c r="E62" s="108"/>
      <c r="F62" s="63"/>
      <c r="G62" s="58"/>
      <c r="H62" s="59"/>
      <c r="I62" s="65"/>
      <c r="J62" s="66" t="s">
        <v>0</v>
      </c>
      <c r="K62" s="58"/>
      <c r="L62" s="59"/>
      <c r="M62" s="62"/>
      <c r="N62" s="59"/>
      <c r="O62" s="59"/>
      <c r="P62" s="62"/>
      <c r="Q62" s="97"/>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row>
    <row r="63" spans="1:50" s="43" customFormat="1" ht="18">
      <c r="A63" s="107" t="s">
        <v>18</v>
      </c>
      <c r="B63" s="107"/>
      <c r="C63" s="107"/>
      <c r="D63" s="107"/>
      <c r="E63" s="108"/>
      <c r="F63" s="79"/>
      <c r="G63" s="58"/>
      <c r="H63" s="59"/>
      <c r="I63" s="65"/>
      <c r="J63" s="66"/>
      <c r="K63" s="58"/>
      <c r="L63" s="59"/>
      <c r="M63" s="62"/>
      <c r="N63" s="59"/>
      <c r="O63" s="59"/>
      <c r="P63" s="62"/>
      <c r="Q63" s="44" t="s">
        <v>64</v>
      </c>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row>
    <row r="64" spans="1:17" s="25" customFormat="1" ht="18">
      <c r="A64" s="107" t="s">
        <v>77</v>
      </c>
      <c r="B64" s="107"/>
      <c r="C64" s="107"/>
      <c r="D64" s="107"/>
      <c r="E64" s="108"/>
      <c r="F64" s="63" t="s">
        <v>1</v>
      </c>
      <c r="G64" s="69">
        <v>0</v>
      </c>
      <c r="H64" s="70">
        <v>0</v>
      </c>
      <c r="I64" s="99">
        <v>-539</v>
      </c>
      <c r="J64" s="98">
        <v>0</v>
      </c>
      <c r="K64" s="69">
        <v>0</v>
      </c>
      <c r="L64" s="70">
        <v>0</v>
      </c>
      <c r="M64" s="100">
        <v>-6</v>
      </c>
      <c r="N64" s="70">
        <f>G64+K64</f>
        <v>0</v>
      </c>
      <c r="O64" s="70">
        <f>H64+L64</f>
        <v>0</v>
      </c>
      <c r="P64" s="72">
        <f>I64+J64+M64</f>
        <v>-545</v>
      </c>
      <c r="Q64" s="44" t="s">
        <v>64</v>
      </c>
    </row>
    <row r="65" spans="1:17" ht="18" hidden="1">
      <c r="A65" s="107"/>
      <c r="B65" s="107"/>
      <c r="C65" s="107"/>
      <c r="D65" s="107"/>
      <c r="E65" s="108"/>
      <c r="F65" s="63"/>
      <c r="G65" s="58"/>
      <c r="H65" s="59"/>
      <c r="I65" s="59"/>
      <c r="J65" s="84"/>
      <c r="K65" s="58"/>
      <c r="L65" s="59"/>
      <c r="M65" s="62"/>
      <c r="N65" s="59"/>
      <c r="O65" s="59"/>
      <c r="P65" s="68"/>
      <c r="Q65" s="44"/>
    </row>
    <row r="66" spans="1:17" s="25" customFormat="1" ht="18.75" customHeight="1">
      <c r="A66" s="107" t="s">
        <v>62</v>
      </c>
      <c r="B66" s="107"/>
      <c r="C66" s="107"/>
      <c r="D66" s="107"/>
      <c r="E66" s="108"/>
      <c r="F66" s="63" t="s">
        <v>1</v>
      </c>
      <c r="G66" s="58">
        <f aca="true" t="shared" si="11" ref="G66:P66">SUM(G64:G64)</f>
        <v>0</v>
      </c>
      <c r="H66" s="59">
        <f t="shared" si="11"/>
        <v>0</v>
      </c>
      <c r="I66" s="59">
        <f t="shared" si="11"/>
        <v>-539</v>
      </c>
      <c r="J66" s="67">
        <f t="shared" si="11"/>
        <v>0</v>
      </c>
      <c r="K66" s="58">
        <f t="shared" si="11"/>
        <v>0</v>
      </c>
      <c r="L66" s="59">
        <f t="shared" si="11"/>
        <v>0</v>
      </c>
      <c r="M66" s="68">
        <f t="shared" si="11"/>
        <v>-6</v>
      </c>
      <c r="N66" s="59">
        <f t="shared" si="11"/>
        <v>0</v>
      </c>
      <c r="O66" s="59">
        <f t="shared" si="11"/>
        <v>0</v>
      </c>
      <c r="P66" s="68">
        <f t="shared" si="11"/>
        <v>-545</v>
      </c>
      <c r="Q66" s="44" t="s">
        <v>64</v>
      </c>
    </row>
    <row r="67" spans="1:17" ht="20.25">
      <c r="A67" s="105"/>
      <c r="B67" s="105"/>
      <c r="C67" s="105"/>
      <c r="D67" s="105"/>
      <c r="E67" s="106"/>
      <c r="F67" s="63"/>
      <c r="G67" s="85"/>
      <c r="H67" s="86"/>
      <c r="I67" s="87"/>
      <c r="J67" s="88"/>
      <c r="K67" s="85"/>
      <c r="L67" s="86"/>
      <c r="M67" s="89"/>
      <c r="N67" s="86"/>
      <c r="O67" s="86"/>
      <c r="P67" s="89"/>
      <c r="Q67" s="44"/>
    </row>
    <row r="68" spans="1:17" s="25" customFormat="1" ht="18">
      <c r="A68" s="107" t="s">
        <v>40</v>
      </c>
      <c r="B68" s="105"/>
      <c r="C68" s="105"/>
      <c r="D68" s="105"/>
      <c r="E68" s="106"/>
      <c r="F68" s="63" t="s">
        <v>0</v>
      </c>
      <c r="G68" s="73">
        <f aca="true" t="shared" si="12" ref="G68:P68">G60+G66+G40</f>
        <v>0</v>
      </c>
      <c r="H68" s="74">
        <f t="shared" si="12"/>
        <v>0</v>
      </c>
      <c r="I68" s="74">
        <f t="shared" si="12"/>
        <v>17084</v>
      </c>
      <c r="J68" s="75">
        <f t="shared" si="12"/>
        <v>0</v>
      </c>
      <c r="K68" s="73">
        <f t="shared" si="12"/>
        <v>0</v>
      </c>
      <c r="L68" s="74">
        <f t="shared" si="12"/>
        <v>0</v>
      </c>
      <c r="M68" s="76">
        <f t="shared" si="12"/>
        <v>58</v>
      </c>
      <c r="N68" s="74">
        <f t="shared" si="12"/>
        <v>0</v>
      </c>
      <c r="O68" s="74">
        <f t="shared" si="12"/>
        <v>0</v>
      </c>
      <c r="P68" s="76">
        <f t="shared" si="12"/>
        <v>17142</v>
      </c>
      <c r="Q68" s="44" t="s">
        <v>64</v>
      </c>
    </row>
    <row r="69" spans="1:17" ht="18">
      <c r="A69" s="107"/>
      <c r="B69" s="105"/>
      <c r="C69" s="105"/>
      <c r="D69" s="105"/>
      <c r="E69" s="106"/>
      <c r="F69" s="63"/>
      <c r="G69" s="58"/>
      <c r="H69" s="59"/>
      <c r="I69" s="59"/>
      <c r="J69" s="67"/>
      <c r="K69" s="58"/>
      <c r="L69" s="59"/>
      <c r="M69" s="68"/>
      <c r="N69" s="59"/>
      <c r="O69" s="59"/>
      <c r="P69" s="68"/>
      <c r="Q69" s="44"/>
    </row>
    <row r="70" spans="1:17" s="25" customFormat="1" ht="18">
      <c r="A70" s="107" t="s">
        <v>41</v>
      </c>
      <c r="B70" s="105"/>
      <c r="C70" s="105"/>
      <c r="D70" s="105"/>
      <c r="E70" s="106"/>
      <c r="F70" s="63" t="s">
        <v>0</v>
      </c>
      <c r="G70" s="73">
        <f aca="true" t="shared" si="13" ref="G70:P70">G32+G68</f>
        <v>0</v>
      </c>
      <c r="H70" s="74">
        <f t="shared" si="13"/>
        <v>0</v>
      </c>
      <c r="I70" s="74">
        <f t="shared" si="13"/>
        <v>13084</v>
      </c>
      <c r="J70" s="75">
        <f t="shared" si="13"/>
        <v>0</v>
      </c>
      <c r="K70" s="73">
        <f t="shared" si="13"/>
        <v>0</v>
      </c>
      <c r="L70" s="74">
        <f t="shared" si="13"/>
        <v>0</v>
      </c>
      <c r="M70" s="76">
        <f t="shared" si="13"/>
        <v>58</v>
      </c>
      <c r="N70" s="74">
        <f t="shared" si="13"/>
        <v>0</v>
      </c>
      <c r="O70" s="74">
        <f t="shared" si="13"/>
        <v>0</v>
      </c>
      <c r="P70" s="76">
        <f t="shared" si="13"/>
        <v>13142</v>
      </c>
      <c r="Q70" s="44" t="s">
        <v>64</v>
      </c>
    </row>
    <row r="71" spans="1:17" s="25" customFormat="1" ht="18">
      <c r="A71" s="107"/>
      <c r="B71" s="105"/>
      <c r="C71" s="105"/>
      <c r="D71" s="105"/>
      <c r="E71" s="106"/>
      <c r="F71" s="63"/>
      <c r="G71" s="58"/>
      <c r="H71" s="59"/>
      <c r="I71" s="59"/>
      <c r="J71" s="67"/>
      <c r="K71" s="58"/>
      <c r="L71" s="59"/>
      <c r="M71" s="68"/>
      <c r="N71" s="59"/>
      <c r="O71" s="59"/>
      <c r="P71" s="68"/>
      <c r="Q71" s="44"/>
    </row>
    <row r="72" spans="1:17" ht="18">
      <c r="A72" s="107"/>
      <c r="B72" s="105"/>
      <c r="C72" s="105"/>
      <c r="D72" s="105"/>
      <c r="E72" s="106"/>
      <c r="F72" s="63"/>
      <c r="G72" s="58"/>
      <c r="H72" s="59"/>
      <c r="I72" s="59"/>
      <c r="J72" s="67"/>
      <c r="K72" s="58"/>
      <c r="L72" s="59"/>
      <c r="M72" s="68"/>
      <c r="N72" s="59"/>
      <c r="O72" s="59"/>
      <c r="P72" s="68"/>
      <c r="Q72" s="44"/>
    </row>
    <row r="73" spans="1:17" s="25" customFormat="1" ht="18">
      <c r="A73" s="105" t="s">
        <v>25</v>
      </c>
      <c r="B73" s="105"/>
      <c r="C73" s="105"/>
      <c r="D73" s="105"/>
      <c r="E73" s="106"/>
      <c r="F73" s="63" t="s">
        <v>0</v>
      </c>
      <c r="G73" s="81">
        <f aca="true" t="shared" si="14" ref="G73:P73">G18+G70</f>
        <v>1386</v>
      </c>
      <c r="H73" s="82">
        <f t="shared" si="14"/>
        <v>1424</v>
      </c>
      <c r="I73" s="82">
        <f t="shared" si="14"/>
        <v>251404</v>
      </c>
      <c r="J73" s="90">
        <f t="shared" si="14"/>
        <v>0</v>
      </c>
      <c r="K73" s="81">
        <f t="shared" si="14"/>
        <v>15</v>
      </c>
      <c r="L73" s="82">
        <f t="shared" si="14"/>
        <v>15</v>
      </c>
      <c r="M73" s="91">
        <f t="shared" si="14"/>
        <v>2387</v>
      </c>
      <c r="N73" s="82">
        <f t="shared" si="14"/>
        <v>1401</v>
      </c>
      <c r="O73" s="82">
        <f t="shared" si="14"/>
        <v>1439</v>
      </c>
      <c r="P73" s="91">
        <f t="shared" si="14"/>
        <v>253791</v>
      </c>
      <c r="Q73" s="44" t="s">
        <v>64</v>
      </c>
    </row>
    <row r="74" spans="1:17" ht="18">
      <c r="A74" s="105"/>
      <c r="B74" s="105"/>
      <c r="C74" s="105"/>
      <c r="D74" s="105"/>
      <c r="E74" s="106"/>
      <c r="F74" s="63"/>
      <c r="G74" s="58"/>
      <c r="H74" s="59"/>
      <c r="I74" s="59"/>
      <c r="J74" s="66"/>
      <c r="K74" s="58"/>
      <c r="L74" s="59"/>
      <c r="M74" s="68"/>
      <c r="N74" s="59"/>
      <c r="O74" s="59"/>
      <c r="P74" s="68"/>
      <c r="Q74" s="44"/>
    </row>
    <row r="75" spans="1:17" s="25" customFormat="1" ht="15" customHeight="1">
      <c r="A75" s="118" t="s">
        <v>76</v>
      </c>
      <c r="B75" s="105"/>
      <c r="C75" s="105"/>
      <c r="D75" s="105"/>
      <c r="E75" s="106"/>
      <c r="F75" s="63" t="s">
        <v>0</v>
      </c>
      <c r="G75" s="58"/>
      <c r="H75" s="59"/>
      <c r="I75" s="65"/>
      <c r="J75" s="66"/>
      <c r="K75" s="58"/>
      <c r="L75" s="59"/>
      <c r="M75" s="62"/>
      <c r="N75" s="59"/>
      <c r="O75" s="59"/>
      <c r="P75" s="62"/>
      <c r="Q75" s="44" t="s">
        <v>64</v>
      </c>
    </row>
    <row r="76" spans="1:17" ht="18">
      <c r="A76" s="140" t="s">
        <v>92</v>
      </c>
      <c r="B76" s="105"/>
      <c r="C76" s="105"/>
      <c r="D76" s="105"/>
      <c r="E76" s="106"/>
      <c r="F76" s="63"/>
      <c r="G76" s="58"/>
      <c r="H76" s="59"/>
      <c r="I76" s="65"/>
      <c r="J76" s="66"/>
      <c r="K76" s="58"/>
      <c r="L76" s="59"/>
      <c r="M76" s="62"/>
      <c r="N76" s="59"/>
      <c r="O76" s="59"/>
      <c r="P76" s="62"/>
      <c r="Q76" s="44"/>
    </row>
    <row r="77" spans="1:17" s="25" customFormat="1" ht="18">
      <c r="A77" s="115" t="s">
        <v>83</v>
      </c>
      <c r="B77" s="116"/>
      <c r="C77" s="116"/>
      <c r="D77" s="116"/>
      <c r="E77" s="117"/>
      <c r="F77" s="63" t="s">
        <v>0</v>
      </c>
      <c r="G77" s="58">
        <v>0</v>
      </c>
      <c r="H77" s="59">
        <v>0</v>
      </c>
      <c r="I77" s="59">
        <v>8300</v>
      </c>
      <c r="J77" s="66">
        <v>0</v>
      </c>
      <c r="K77" s="58">
        <v>0</v>
      </c>
      <c r="L77" s="59">
        <v>0</v>
      </c>
      <c r="M77" s="62">
        <v>0</v>
      </c>
      <c r="N77" s="59">
        <f>G77+K77</f>
        <v>0</v>
      </c>
      <c r="O77" s="59">
        <f>H77+L77</f>
        <v>0</v>
      </c>
      <c r="P77" s="68">
        <f>I77+J77+M77</f>
        <v>8300</v>
      </c>
      <c r="Q77" s="44" t="s">
        <v>64</v>
      </c>
    </row>
    <row r="78" spans="1:17" s="25" customFormat="1" ht="15.75" customHeight="1">
      <c r="A78" s="115" t="s">
        <v>82</v>
      </c>
      <c r="B78" s="105"/>
      <c r="C78" s="105"/>
      <c r="D78" s="105"/>
      <c r="E78" s="106"/>
      <c r="F78" s="63" t="s">
        <v>0</v>
      </c>
      <c r="G78" s="58">
        <v>0</v>
      </c>
      <c r="H78" s="59">
        <v>0</v>
      </c>
      <c r="I78" s="59">
        <v>1700</v>
      </c>
      <c r="J78" s="66">
        <v>0</v>
      </c>
      <c r="K78" s="58">
        <v>0</v>
      </c>
      <c r="L78" s="59">
        <v>0</v>
      </c>
      <c r="M78" s="62">
        <v>0</v>
      </c>
      <c r="N78" s="59">
        <f>G78+K78</f>
        <v>0</v>
      </c>
      <c r="O78" s="59">
        <f>H78+L78</f>
        <v>0</v>
      </c>
      <c r="P78" s="68">
        <f>I78+J78+M78</f>
        <v>1700</v>
      </c>
      <c r="Q78" s="44" t="s">
        <v>64</v>
      </c>
    </row>
    <row r="79" spans="1:17" s="25" customFormat="1" ht="18">
      <c r="A79" s="107" t="s">
        <v>68</v>
      </c>
      <c r="B79" s="105"/>
      <c r="C79" s="105"/>
      <c r="D79" s="105"/>
      <c r="E79" s="106"/>
      <c r="F79" s="63" t="s">
        <v>0</v>
      </c>
      <c r="G79" s="81">
        <f aca="true" t="shared" si="15" ref="G79:P79">SUM(G77:G78)</f>
        <v>0</v>
      </c>
      <c r="H79" s="82">
        <f t="shared" si="15"/>
        <v>0</v>
      </c>
      <c r="I79" s="82">
        <f t="shared" si="15"/>
        <v>10000</v>
      </c>
      <c r="J79" s="61">
        <f t="shared" si="15"/>
        <v>0</v>
      </c>
      <c r="K79" s="81">
        <f t="shared" si="15"/>
        <v>0</v>
      </c>
      <c r="L79" s="82">
        <f t="shared" si="15"/>
        <v>0</v>
      </c>
      <c r="M79" s="83">
        <f t="shared" si="15"/>
        <v>0</v>
      </c>
      <c r="N79" s="82">
        <f t="shared" si="15"/>
        <v>0</v>
      </c>
      <c r="O79" s="82">
        <f t="shared" si="15"/>
        <v>0</v>
      </c>
      <c r="P79" s="91">
        <f t="shared" si="15"/>
        <v>10000</v>
      </c>
      <c r="Q79" s="44" t="s">
        <v>64</v>
      </c>
    </row>
    <row r="80" spans="1:17" ht="18">
      <c r="A80" s="107"/>
      <c r="B80" s="107"/>
      <c r="C80" s="107"/>
      <c r="D80" s="107"/>
      <c r="E80" s="108"/>
      <c r="F80" s="63" t="s">
        <v>1</v>
      </c>
      <c r="G80" s="58"/>
      <c r="H80" s="59"/>
      <c r="I80" s="65"/>
      <c r="J80" s="66"/>
      <c r="K80" s="58"/>
      <c r="L80" s="59"/>
      <c r="M80" s="62"/>
      <c r="N80" s="59"/>
      <c r="O80" s="59"/>
      <c r="P80" s="62"/>
      <c r="Q80" s="44"/>
    </row>
    <row r="81" spans="1:17" s="25" customFormat="1" ht="18">
      <c r="A81" s="107" t="s">
        <v>38</v>
      </c>
      <c r="B81" s="107"/>
      <c r="C81" s="107"/>
      <c r="D81" s="107"/>
      <c r="E81" s="108"/>
      <c r="F81" s="63" t="s">
        <v>1</v>
      </c>
      <c r="G81" s="73">
        <f aca="true" t="shared" si="16" ref="G81:P81">SUM(G73,G79)</f>
        <v>1386</v>
      </c>
      <c r="H81" s="74">
        <f t="shared" si="16"/>
        <v>1424</v>
      </c>
      <c r="I81" s="74">
        <f t="shared" si="16"/>
        <v>261404</v>
      </c>
      <c r="J81" s="75">
        <f t="shared" si="16"/>
        <v>0</v>
      </c>
      <c r="K81" s="73">
        <f t="shared" si="16"/>
        <v>15</v>
      </c>
      <c r="L81" s="74">
        <f t="shared" si="16"/>
        <v>15</v>
      </c>
      <c r="M81" s="76">
        <f t="shared" si="16"/>
        <v>2387</v>
      </c>
      <c r="N81" s="74">
        <f t="shared" si="16"/>
        <v>1401</v>
      </c>
      <c r="O81" s="74">
        <f t="shared" si="16"/>
        <v>1439</v>
      </c>
      <c r="P81" s="76">
        <f t="shared" si="16"/>
        <v>263791</v>
      </c>
      <c r="Q81" s="44" t="s">
        <v>64</v>
      </c>
    </row>
    <row r="82" spans="1:17" s="25" customFormat="1" ht="18">
      <c r="A82" s="107" t="s">
        <v>87</v>
      </c>
      <c r="B82" s="107"/>
      <c r="C82" s="107"/>
      <c r="D82" s="107"/>
      <c r="E82" s="108"/>
      <c r="F82" s="63" t="s">
        <v>1</v>
      </c>
      <c r="G82" s="69">
        <f aca="true" t="shared" si="17" ref="G82:P82">SUM(G81-G18)</f>
        <v>0</v>
      </c>
      <c r="H82" s="70">
        <f t="shared" si="17"/>
        <v>0</v>
      </c>
      <c r="I82" s="70">
        <f t="shared" si="17"/>
        <v>23084</v>
      </c>
      <c r="J82" s="71">
        <f t="shared" si="17"/>
        <v>0</v>
      </c>
      <c r="K82" s="69">
        <f t="shared" si="17"/>
        <v>0</v>
      </c>
      <c r="L82" s="70">
        <f t="shared" si="17"/>
        <v>0</v>
      </c>
      <c r="M82" s="72">
        <f t="shared" si="17"/>
        <v>58</v>
      </c>
      <c r="N82" s="70">
        <f t="shared" si="17"/>
        <v>0</v>
      </c>
      <c r="O82" s="70">
        <f t="shared" si="17"/>
        <v>0</v>
      </c>
      <c r="P82" s="72">
        <f t="shared" si="17"/>
        <v>23142</v>
      </c>
      <c r="Q82" s="44" t="s">
        <v>64</v>
      </c>
    </row>
    <row r="83" spans="1:17" ht="18">
      <c r="A83" s="52"/>
      <c r="B83" s="52"/>
      <c r="C83" s="52"/>
      <c r="D83" s="52"/>
      <c r="E83" s="52"/>
      <c r="F83" s="52"/>
      <c r="G83" s="92"/>
      <c r="H83" s="92"/>
      <c r="I83" s="93"/>
      <c r="J83" s="52"/>
      <c r="K83" s="92"/>
      <c r="L83" s="92"/>
      <c r="M83" s="93"/>
      <c r="N83" s="92"/>
      <c r="O83" s="92"/>
      <c r="P83" s="93"/>
      <c r="Q83" s="44"/>
    </row>
    <row r="84" spans="1:17" ht="18">
      <c r="A84" s="96" t="s">
        <v>95</v>
      </c>
      <c r="B84" s="52"/>
      <c r="C84" s="52"/>
      <c r="D84" s="52"/>
      <c r="E84" s="52"/>
      <c r="F84" s="52"/>
      <c r="G84" s="92"/>
      <c r="H84" s="92"/>
      <c r="I84" s="52"/>
      <c r="J84" s="52"/>
      <c r="K84" s="92"/>
      <c r="L84" s="92"/>
      <c r="M84" s="52"/>
      <c r="N84" s="92"/>
      <c r="O84" s="92"/>
      <c r="P84" s="52"/>
      <c r="Q84" s="44"/>
    </row>
    <row r="85" spans="1:17" ht="18">
      <c r="A85" s="52" t="s">
        <v>96</v>
      </c>
      <c r="B85" s="52"/>
      <c r="C85" s="52"/>
      <c r="D85" s="52"/>
      <c r="E85" s="52"/>
      <c r="F85" s="52"/>
      <c r="G85" s="92"/>
      <c r="H85" s="92"/>
      <c r="I85" s="52"/>
      <c r="J85" s="52"/>
      <c r="K85" s="92"/>
      <c r="L85" s="92"/>
      <c r="M85" s="52"/>
      <c r="N85" s="92"/>
      <c r="O85" s="92"/>
      <c r="P85" s="52"/>
      <c r="Q85" s="44"/>
    </row>
    <row r="86" spans="1:17" ht="18">
      <c r="A86" s="52"/>
      <c r="B86" s="52"/>
      <c r="C86" s="52"/>
      <c r="D86" s="52"/>
      <c r="E86" s="52"/>
      <c r="F86" s="52"/>
      <c r="G86" s="92"/>
      <c r="H86" s="92"/>
      <c r="I86" s="52"/>
      <c r="J86" s="52"/>
      <c r="K86" s="92"/>
      <c r="L86" s="92"/>
      <c r="M86" s="52"/>
      <c r="N86" s="92"/>
      <c r="O86" s="92"/>
      <c r="P86" s="52"/>
      <c r="Q86" s="44"/>
    </row>
    <row r="87" spans="1:255" ht="18">
      <c r="A87" s="139"/>
      <c r="B87" s="139"/>
      <c r="C87" s="139"/>
      <c r="D87" s="139"/>
      <c r="E87" s="139"/>
      <c r="F87" s="139"/>
      <c r="G87" s="139"/>
      <c r="H87" s="139"/>
      <c r="I87" s="139"/>
      <c r="J87" s="139"/>
      <c r="K87" s="139"/>
      <c r="L87" s="139"/>
      <c r="M87" s="139"/>
      <c r="N87" s="139"/>
      <c r="O87" s="139"/>
      <c r="P87" s="139"/>
      <c r="Q87" s="44" t="s">
        <v>64</v>
      </c>
      <c r="R87" s="32"/>
      <c r="S87" s="32"/>
      <c r="T87" s="32"/>
      <c r="V87" s="32"/>
      <c r="W87" s="32"/>
      <c r="X87" s="32"/>
      <c r="Y87" s="32"/>
      <c r="AA87" s="32"/>
      <c r="AB87" s="32"/>
      <c r="AC87" s="32"/>
      <c r="AD87" s="32"/>
      <c r="AF87" s="32"/>
      <c r="AG87" s="32"/>
      <c r="AH87" s="32"/>
      <c r="AI87" s="32"/>
      <c r="AK87" s="32"/>
      <c r="AL87" s="32"/>
      <c r="AM87" s="32"/>
      <c r="AN87" s="32"/>
      <c r="AP87" s="32"/>
      <c r="AQ87" s="32"/>
      <c r="AR87" s="32"/>
      <c r="AS87" s="32"/>
      <c r="AU87" s="32"/>
      <c r="AV87" s="32"/>
      <c r="AW87" s="32"/>
      <c r="AX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row>
    <row r="88" spans="1:16" ht="1.5" customHeight="1">
      <c r="A88" s="120"/>
      <c r="B88" s="120"/>
      <c r="C88" s="120"/>
      <c r="D88" s="120"/>
      <c r="E88" s="120"/>
      <c r="F88" s="120"/>
      <c r="G88" s="120"/>
      <c r="H88" s="120"/>
      <c r="I88" s="120"/>
      <c r="J88" s="120"/>
      <c r="K88" s="120"/>
      <c r="L88" s="120"/>
      <c r="M88" s="120"/>
      <c r="N88" s="120"/>
      <c r="O88" s="120"/>
      <c r="P88" s="120"/>
    </row>
    <row r="89" spans="1:16" ht="12.75">
      <c r="A89" s="111" t="s">
        <v>63</v>
      </c>
      <c r="B89" s="111"/>
      <c r="C89" s="111"/>
      <c r="D89" s="111"/>
      <c r="E89" s="111"/>
      <c r="F89" s="111"/>
      <c r="G89" s="111"/>
      <c r="H89" s="111"/>
      <c r="I89" s="111"/>
      <c r="J89" s="111"/>
      <c r="K89" s="111"/>
      <c r="L89" s="111"/>
      <c r="M89" s="111"/>
      <c r="N89" s="111"/>
      <c r="O89" s="111"/>
      <c r="P89" s="111"/>
    </row>
    <row r="152" ht="9.75" customHeight="1"/>
  </sheetData>
  <mergeCells count="81">
    <mergeCell ref="A70:E70"/>
    <mergeCell ref="A58:E58"/>
    <mergeCell ref="A61:E61"/>
    <mergeCell ref="A59:E59"/>
    <mergeCell ref="A60:E60"/>
    <mergeCell ref="A55:E55"/>
    <mergeCell ref="A56:E56"/>
    <mergeCell ref="A42:E42"/>
    <mergeCell ref="A41:E41"/>
    <mergeCell ref="A46:E46"/>
    <mergeCell ref="A50:E50"/>
    <mergeCell ref="A51:E51"/>
    <mergeCell ref="A52:E52"/>
    <mergeCell ref="A49:E49"/>
    <mergeCell ref="A53:E53"/>
    <mergeCell ref="A28:E28"/>
    <mergeCell ref="A32:E32"/>
    <mergeCell ref="A34:E34"/>
    <mergeCell ref="A38:E38"/>
    <mergeCell ref="A36:E36"/>
    <mergeCell ref="A35:E35"/>
    <mergeCell ref="A87:P87"/>
    <mergeCell ref="A64:E64"/>
    <mergeCell ref="A65:E65"/>
    <mergeCell ref="A69:E69"/>
    <mergeCell ref="A68:E68"/>
    <mergeCell ref="A67:E67"/>
    <mergeCell ref="A76:E76"/>
    <mergeCell ref="A73:E73"/>
    <mergeCell ref="A72:E72"/>
    <mergeCell ref="A71:E71"/>
    <mergeCell ref="A79:E79"/>
    <mergeCell ref="A29:E29"/>
    <mergeCell ref="A30:E30"/>
    <mergeCell ref="A37:E37"/>
    <mergeCell ref="A31:E31"/>
    <mergeCell ref="A33:E33"/>
    <mergeCell ref="A66:E66"/>
    <mergeCell ref="A43:E43"/>
    <mergeCell ref="A44:E44"/>
    <mergeCell ref="A45:E45"/>
    <mergeCell ref="A9:P9"/>
    <mergeCell ref="A47:E47"/>
    <mergeCell ref="A48:E48"/>
    <mergeCell ref="A26:E26"/>
    <mergeCell ref="A25:E25"/>
    <mergeCell ref="A39:E39"/>
    <mergeCell ref="A14:E14"/>
    <mergeCell ref="A16:E16"/>
    <mergeCell ref="A10:E12"/>
    <mergeCell ref="A27:E27"/>
    <mergeCell ref="A13:E13"/>
    <mergeCell ref="A6:P6"/>
    <mergeCell ref="A88:P88"/>
    <mergeCell ref="G10:I11"/>
    <mergeCell ref="J10:J11"/>
    <mergeCell ref="K10:M11"/>
    <mergeCell ref="N10:P11"/>
    <mergeCell ref="A17:E17"/>
    <mergeCell ref="A18:E18"/>
    <mergeCell ref="A7:P7"/>
    <mergeCell ref="A8:P8"/>
    <mergeCell ref="A89:P89"/>
    <mergeCell ref="A82:E82"/>
    <mergeCell ref="A63:E63"/>
    <mergeCell ref="A24:E24"/>
    <mergeCell ref="A40:E40"/>
    <mergeCell ref="A78:E78"/>
    <mergeCell ref="A77:E77"/>
    <mergeCell ref="A75:E75"/>
    <mergeCell ref="A19:E19"/>
    <mergeCell ref="A15:E15"/>
    <mergeCell ref="A81:E81"/>
    <mergeCell ref="A80:E80"/>
    <mergeCell ref="A20:E20"/>
    <mergeCell ref="A22:E22"/>
    <mergeCell ref="A21:E21"/>
    <mergeCell ref="A23:E23"/>
    <mergeCell ref="A62:E62"/>
    <mergeCell ref="A74:E74"/>
    <mergeCell ref="A54:E54"/>
  </mergeCells>
  <printOptions horizontalCentered="1"/>
  <pageMargins left="0.75" right="0.28" top="0.75" bottom="0.5" header="0.5" footer="0.17"/>
  <pageSetup horizontalDpi="600" verticalDpi="600" orientation="landscape" scale="43"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4:IU109"/>
  <sheetViews>
    <sheetView zoomScale="75" zoomScaleNormal="75" workbookViewId="0" topLeftCell="A1">
      <selection activeCell="A1" sqref="A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16384" width="8.421875" style="2" customWidth="1"/>
  </cols>
  <sheetData>
    <row r="1" ht="15"/>
    <row r="2" ht="15"/>
    <row r="3" ht="15"/>
    <row r="4" spans="1:31" ht="18">
      <c r="A4" s="192" t="s">
        <v>81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4"/>
      <c r="AE4" s="45" t="s">
        <v>64</v>
      </c>
    </row>
    <row r="5" spans="1:31" ht="18">
      <c r="A5" s="195" t="s">
        <v>13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7"/>
      <c r="AE5" s="45" t="s">
        <v>64</v>
      </c>
    </row>
    <row r="6" spans="1:31" ht="18">
      <c r="A6" s="198"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200"/>
      <c r="AE6" s="45" t="s">
        <v>64</v>
      </c>
    </row>
    <row r="7" spans="1:30" ht="15">
      <c r="A7" s="151"/>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3"/>
    </row>
    <row r="8" spans="1:30" ht="15">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3"/>
    </row>
    <row r="9" spans="1:30" ht="15">
      <c r="A9" s="151"/>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3"/>
    </row>
    <row r="10" spans="1:31" ht="42.75" customHeight="1">
      <c r="A10" s="151"/>
      <c r="B10" s="152"/>
      <c r="C10" s="152"/>
      <c r="D10" s="152"/>
      <c r="E10" s="152"/>
      <c r="F10" s="153"/>
      <c r="H10" s="212" t="s">
        <v>28</v>
      </c>
      <c r="I10" s="213"/>
      <c r="J10" s="213"/>
      <c r="K10" s="213"/>
      <c r="L10" s="214"/>
      <c r="N10" s="209" t="s">
        <v>25</v>
      </c>
      <c r="O10" s="215"/>
      <c r="P10" s="215"/>
      <c r="Q10" s="215"/>
      <c r="R10" s="216"/>
      <c r="T10" s="209" t="s">
        <v>26</v>
      </c>
      <c r="U10" s="215"/>
      <c r="V10" s="215"/>
      <c r="W10" s="215"/>
      <c r="X10" s="216"/>
      <c r="Z10" s="209" t="s">
        <v>22</v>
      </c>
      <c r="AA10" s="210"/>
      <c r="AB10" s="210"/>
      <c r="AC10" s="210"/>
      <c r="AD10" s="211"/>
      <c r="AE10" s="45" t="s">
        <v>64</v>
      </c>
    </row>
    <row r="11" spans="1:31" ht="15">
      <c r="A11" s="183"/>
      <c r="B11" s="184"/>
      <c r="C11" s="184"/>
      <c r="D11" s="184"/>
      <c r="E11" s="184"/>
      <c r="F11" s="185"/>
      <c r="H11" s="23"/>
      <c r="N11" s="23"/>
      <c r="T11" s="23"/>
      <c r="Z11" s="23"/>
      <c r="AE11" s="45"/>
    </row>
    <row r="12" spans="1:31" ht="15">
      <c r="A12" s="189" t="s">
        <v>8</v>
      </c>
      <c r="B12" s="190"/>
      <c r="C12" s="190"/>
      <c r="D12" s="190"/>
      <c r="E12" s="190"/>
      <c r="F12" s="191"/>
      <c r="H12" s="47" t="s">
        <v>66</v>
      </c>
      <c r="J12" s="22" t="s">
        <v>9</v>
      </c>
      <c r="L12" s="22" t="s">
        <v>7</v>
      </c>
      <c r="N12" s="47" t="s">
        <v>66</v>
      </c>
      <c r="P12" s="22" t="s">
        <v>9</v>
      </c>
      <c r="R12" s="22" t="s">
        <v>7</v>
      </c>
      <c r="T12" s="47" t="s">
        <v>66</v>
      </c>
      <c r="V12" s="22" t="s">
        <v>9</v>
      </c>
      <c r="X12" s="22" t="s">
        <v>7</v>
      </c>
      <c r="Z12" s="47" t="s">
        <v>66</v>
      </c>
      <c r="AB12" s="22" t="s">
        <v>9</v>
      </c>
      <c r="AD12" s="22" t="s">
        <v>7</v>
      </c>
      <c r="AE12" s="45" t="s">
        <v>64</v>
      </c>
    </row>
    <row r="13" spans="1:30" ht="15">
      <c r="A13" s="189"/>
      <c r="B13" s="190"/>
      <c r="C13" s="190"/>
      <c r="D13" s="190"/>
      <c r="E13" s="190"/>
      <c r="F13" s="191"/>
      <c r="H13" s="8"/>
      <c r="J13" s="8"/>
      <c r="L13" s="8"/>
      <c r="N13" s="8"/>
      <c r="P13" s="8"/>
      <c r="R13" s="8"/>
      <c r="T13" s="8"/>
      <c r="V13" s="8"/>
      <c r="X13" s="8"/>
      <c r="Z13" s="8"/>
      <c r="AB13" s="8"/>
      <c r="AD13" s="8"/>
    </row>
    <row r="14" spans="1:31" ht="15">
      <c r="A14" s="2" t="s">
        <v>3</v>
      </c>
      <c r="B14" s="186" t="s">
        <v>79</v>
      </c>
      <c r="C14" s="187"/>
      <c r="D14" s="187"/>
      <c r="E14" s="187"/>
      <c r="F14" s="188"/>
      <c r="G14" s="2" t="s">
        <v>1</v>
      </c>
      <c r="H14" s="2">
        <v>1386</v>
      </c>
      <c r="I14" s="18" t="s">
        <v>1</v>
      </c>
      <c r="J14" s="2">
        <v>1364</v>
      </c>
      <c r="L14" s="24">
        <v>238320</v>
      </c>
      <c r="N14" s="2">
        <v>1386</v>
      </c>
      <c r="P14" s="2">
        <v>1424</v>
      </c>
      <c r="R14" s="7">
        <v>251404</v>
      </c>
      <c r="T14" s="2">
        <v>1386</v>
      </c>
      <c r="V14" s="2">
        <v>1424</v>
      </c>
      <c r="X14" s="24">
        <v>261404</v>
      </c>
      <c r="Z14" s="2">
        <f>T14-N14</f>
        <v>0</v>
      </c>
      <c r="AB14" s="2">
        <f>V14-P14</f>
        <v>0</v>
      </c>
      <c r="AD14" s="24">
        <f>X14-R14</f>
        <v>10000</v>
      </c>
      <c r="AE14" s="45" t="s">
        <v>64</v>
      </c>
    </row>
    <row r="15" spans="1:30" ht="15">
      <c r="A15" s="189"/>
      <c r="B15" s="190"/>
      <c r="C15" s="190"/>
      <c r="D15" s="190"/>
      <c r="E15" s="190"/>
      <c r="F15" s="191"/>
      <c r="H15" s="8"/>
      <c r="J15" s="8"/>
      <c r="L15" s="8"/>
      <c r="N15" s="8"/>
      <c r="P15" s="8"/>
      <c r="R15" s="8"/>
      <c r="T15" s="8"/>
      <c r="V15" s="8"/>
      <c r="X15" s="8"/>
      <c r="Z15" s="8"/>
      <c r="AB15" s="8"/>
      <c r="AD15" s="8"/>
    </row>
    <row r="16" spans="1:31" ht="15">
      <c r="A16" s="2" t="s">
        <v>4</v>
      </c>
      <c r="B16" s="186" t="s">
        <v>80</v>
      </c>
      <c r="C16" s="187"/>
      <c r="D16" s="187"/>
      <c r="E16" s="187"/>
      <c r="F16" s="188"/>
      <c r="G16" s="2" t="s">
        <v>1</v>
      </c>
      <c r="H16" s="95">
        <v>15</v>
      </c>
      <c r="J16" s="95">
        <v>15</v>
      </c>
      <c r="L16" s="95">
        <v>2329</v>
      </c>
      <c r="N16" s="95">
        <v>15</v>
      </c>
      <c r="P16" s="95">
        <v>15</v>
      </c>
      <c r="R16" s="95">
        <v>2387</v>
      </c>
      <c r="T16" s="95">
        <v>15</v>
      </c>
      <c r="U16" s="2" t="s">
        <v>1</v>
      </c>
      <c r="V16" s="95">
        <v>15</v>
      </c>
      <c r="X16" s="95">
        <v>2387</v>
      </c>
      <c r="Z16" s="95">
        <f>T16-N16</f>
        <v>0</v>
      </c>
      <c r="AB16" s="95">
        <f>V16-P16</f>
        <v>0</v>
      </c>
      <c r="AD16" s="95">
        <f>X16-R16</f>
        <v>0</v>
      </c>
      <c r="AE16" s="45" t="s">
        <v>64</v>
      </c>
    </row>
    <row r="17" spans="1:30" ht="15">
      <c r="A17" s="183"/>
      <c r="B17" s="184"/>
      <c r="C17" s="184"/>
      <c r="D17" s="184"/>
      <c r="E17" s="184"/>
      <c r="F17" s="185"/>
      <c r="G17" s="2" t="s">
        <v>1</v>
      </c>
      <c r="H17" s="94"/>
      <c r="J17" s="94"/>
      <c r="L17" s="94"/>
      <c r="N17" s="94"/>
      <c r="P17" s="94"/>
      <c r="R17" s="94"/>
      <c r="T17" s="94"/>
      <c r="V17" s="94"/>
      <c r="X17" s="94"/>
      <c r="Z17" s="94"/>
      <c r="AB17" s="94"/>
      <c r="AD17" s="94"/>
    </row>
    <row r="18" spans="1:31" ht="15" hidden="1">
      <c r="A18" s="2" t="s">
        <v>5</v>
      </c>
      <c r="B18" s="186" t="s">
        <v>50</v>
      </c>
      <c r="C18" s="187"/>
      <c r="D18" s="187"/>
      <c r="E18" s="187"/>
      <c r="F18" s="188"/>
      <c r="G18" s="2" t="s">
        <v>1</v>
      </c>
      <c r="H18" s="2">
        <v>0</v>
      </c>
      <c r="J18" s="2">
        <v>0</v>
      </c>
      <c r="L18" s="2">
        <v>0</v>
      </c>
      <c r="N18" s="2">
        <v>0</v>
      </c>
      <c r="P18" s="2">
        <v>0</v>
      </c>
      <c r="R18" s="2">
        <v>0</v>
      </c>
      <c r="T18" s="2">
        <v>0</v>
      </c>
      <c r="V18" s="2">
        <v>0</v>
      </c>
      <c r="X18" s="2">
        <v>0</v>
      </c>
      <c r="Z18" s="2">
        <f>T18-N18</f>
        <v>0</v>
      </c>
      <c r="AB18" s="2">
        <f>V18-P18</f>
        <v>0</v>
      </c>
      <c r="AD18" s="2">
        <f>X18-R18</f>
        <v>0</v>
      </c>
      <c r="AE18" s="45" t="s">
        <v>64</v>
      </c>
    </row>
    <row r="19" spans="1:6" ht="15" hidden="1">
      <c r="A19" s="183"/>
      <c r="B19" s="184"/>
      <c r="C19" s="184"/>
      <c r="D19" s="184"/>
      <c r="E19" s="184"/>
      <c r="F19" s="185"/>
    </row>
    <row r="20" spans="1:31" ht="15" hidden="1">
      <c r="A20" s="2" t="s">
        <v>6</v>
      </c>
      <c r="B20" s="186" t="s">
        <v>48</v>
      </c>
      <c r="C20" s="187"/>
      <c r="D20" s="187"/>
      <c r="E20" s="187"/>
      <c r="F20" s="188"/>
      <c r="G20" s="2" t="s">
        <v>1</v>
      </c>
      <c r="H20" s="10">
        <v>0</v>
      </c>
      <c r="I20" s="18" t="s">
        <v>1</v>
      </c>
      <c r="J20" s="10">
        <v>0</v>
      </c>
      <c r="L20" s="10">
        <v>0</v>
      </c>
      <c r="N20" s="10">
        <v>0</v>
      </c>
      <c r="P20" s="10">
        <v>0</v>
      </c>
      <c r="R20" s="10">
        <v>0</v>
      </c>
      <c r="T20" s="10">
        <v>0</v>
      </c>
      <c r="V20" s="10">
        <v>0</v>
      </c>
      <c r="X20" s="10">
        <v>0</v>
      </c>
      <c r="Z20" s="10">
        <f>T20-N20</f>
        <v>0</v>
      </c>
      <c r="AB20" s="10">
        <f>V20-P20</f>
        <v>0</v>
      </c>
      <c r="AD20" s="10">
        <f>X20-R20</f>
        <v>0</v>
      </c>
      <c r="AE20" s="45" t="s">
        <v>64</v>
      </c>
    </row>
    <row r="21" spans="1:30" ht="15" hidden="1">
      <c r="A21" s="183"/>
      <c r="B21" s="184"/>
      <c r="C21" s="184"/>
      <c r="D21" s="184"/>
      <c r="E21" s="184"/>
      <c r="F21" s="185"/>
      <c r="AD21" s="7"/>
    </row>
    <row r="22" spans="2:31" ht="16.5" customHeight="1">
      <c r="B22" s="186" t="s">
        <v>49</v>
      </c>
      <c r="C22" s="187"/>
      <c r="D22" s="187"/>
      <c r="E22" s="187"/>
      <c r="F22" s="188"/>
      <c r="G22" s="2" t="s">
        <v>1</v>
      </c>
      <c r="H22" s="2">
        <f>SUM(H14:H20)</f>
        <v>1401</v>
      </c>
      <c r="J22" s="2">
        <f>SUM(J14:J20)</f>
        <v>1379</v>
      </c>
      <c r="L22" s="2">
        <f>SUM(L14:L20)</f>
        <v>240649</v>
      </c>
      <c r="M22" s="7"/>
      <c r="N22" s="2">
        <f>SUM(N14:N20)</f>
        <v>1401</v>
      </c>
      <c r="O22" s="7"/>
      <c r="P22" s="2">
        <f>SUM(P14:P20)</f>
        <v>1439</v>
      </c>
      <c r="Q22" s="7"/>
      <c r="R22" s="2">
        <f>SUM(R14:R20)</f>
        <v>253791</v>
      </c>
      <c r="S22" s="7"/>
      <c r="T22" s="2">
        <f>SUM(T14:T20)</f>
        <v>1401</v>
      </c>
      <c r="U22" s="7"/>
      <c r="V22" s="2">
        <f>SUM(V14:V20)</f>
        <v>1439</v>
      </c>
      <c r="W22" s="7"/>
      <c r="X22" s="2">
        <f>SUM(X14:X20)</f>
        <v>263791</v>
      </c>
      <c r="Y22" s="7"/>
      <c r="Z22" s="2">
        <f>SUM(Z14:Z20)</f>
        <v>0</v>
      </c>
      <c r="AB22" s="2">
        <f>SUM(AB14:AB20)</f>
        <v>0</v>
      </c>
      <c r="AC22" s="7"/>
      <c r="AD22" s="2">
        <f>SUM(AD14:AD20)</f>
        <v>10000</v>
      </c>
      <c r="AE22" s="45" t="s">
        <v>64</v>
      </c>
    </row>
    <row r="23" spans="1:29" ht="15">
      <c r="A23" s="183"/>
      <c r="B23" s="184"/>
      <c r="C23" s="184"/>
      <c r="D23" s="184"/>
      <c r="E23" s="184"/>
      <c r="F23" s="185"/>
      <c r="M23" s="7"/>
      <c r="O23" s="7"/>
      <c r="Q23" s="7"/>
      <c r="S23" s="7"/>
      <c r="U23" s="7"/>
      <c r="W23" s="7"/>
      <c r="Y23" s="7"/>
      <c r="AC23" s="7"/>
    </row>
    <row r="24" spans="2:31" ht="15" hidden="1">
      <c r="B24" s="183" t="s">
        <v>12</v>
      </c>
      <c r="C24" s="184"/>
      <c r="D24" s="184"/>
      <c r="E24" s="184"/>
      <c r="F24" s="185"/>
      <c r="H24" s="26">
        <v>0</v>
      </c>
      <c r="I24" s="27"/>
      <c r="J24" s="28">
        <v>0</v>
      </c>
      <c r="K24" s="27"/>
      <c r="L24" s="26">
        <v>0</v>
      </c>
      <c r="M24" s="29"/>
      <c r="N24" s="26">
        <v>0</v>
      </c>
      <c r="O24" s="29"/>
      <c r="P24" s="28">
        <v>0</v>
      </c>
      <c r="Q24" s="29"/>
      <c r="R24" s="26">
        <v>0</v>
      </c>
      <c r="S24" s="29"/>
      <c r="T24" s="26">
        <v>0</v>
      </c>
      <c r="U24" s="29"/>
      <c r="V24" s="28">
        <v>0</v>
      </c>
      <c r="W24" s="29"/>
      <c r="X24" s="26">
        <v>0</v>
      </c>
      <c r="Y24" s="29"/>
      <c r="Z24" s="26">
        <v>0</v>
      </c>
      <c r="AA24" s="27"/>
      <c r="AB24" s="28">
        <f>V24-P24</f>
        <v>0</v>
      </c>
      <c r="AC24" s="29"/>
      <c r="AD24" s="26">
        <v>0</v>
      </c>
      <c r="AE24" s="45" t="s">
        <v>64</v>
      </c>
    </row>
    <row r="25" spans="1:29" ht="15">
      <c r="A25" s="183"/>
      <c r="B25" s="184"/>
      <c r="C25" s="184"/>
      <c r="D25" s="184"/>
      <c r="E25" s="184"/>
      <c r="F25" s="185"/>
      <c r="M25" s="7"/>
      <c r="O25" s="7"/>
      <c r="Q25" s="7"/>
      <c r="S25" s="7"/>
      <c r="U25" s="7"/>
      <c r="W25" s="7"/>
      <c r="Y25" s="7"/>
      <c r="AC25" s="7"/>
    </row>
    <row r="26" spans="2:31" ht="15">
      <c r="B26" s="183" t="s">
        <v>10</v>
      </c>
      <c r="C26" s="184"/>
      <c r="D26" s="184"/>
      <c r="E26" s="184"/>
      <c r="F26" s="185"/>
      <c r="H26" s="2">
        <f>H22+H24</f>
        <v>1401</v>
      </c>
      <c r="J26" s="2">
        <f>J22+J24</f>
        <v>1379</v>
      </c>
      <c r="L26" s="2">
        <f>L22+L24</f>
        <v>240649</v>
      </c>
      <c r="M26" s="7"/>
      <c r="N26" s="2">
        <f>N22+N24</f>
        <v>1401</v>
      </c>
      <c r="O26" s="7"/>
      <c r="P26" s="2">
        <f>P22+P24</f>
        <v>1439</v>
      </c>
      <c r="Q26" s="7"/>
      <c r="R26" s="2">
        <f>R22+R24</f>
        <v>253791</v>
      </c>
      <c r="S26" s="7"/>
      <c r="T26" s="2">
        <f>T22+T24</f>
        <v>1401</v>
      </c>
      <c r="U26" s="7"/>
      <c r="V26" s="2">
        <f>V22+V24</f>
        <v>1439</v>
      </c>
      <c r="W26" s="7"/>
      <c r="X26" s="2">
        <f>X22+X24</f>
        <v>263791</v>
      </c>
      <c r="Y26" s="7"/>
      <c r="Z26" s="2">
        <f>Z22+Z24</f>
        <v>0</v>
      </c>
      <c r="AB26" s="2">
        <f>AB22+AB24</f>
        <v>0</v>
      </c>
      <c r="AC26" s="7"/>
      <c r="AD26" s="2">
        <f>AD22+AD24</f>
        <v>10000</v>
      </c>
      <c r="AE26" s="45" t="s">
        <v>64</v>
      </c>
    </row>
    <row r="27" spans="1:29" ht="15">
      <c r="A27" s="151"/>
      <c r="B27" s="152"/>
      <c r="C27" s="152"/>
      <c r="D27" s="152"/>
      <c r="E27" s="152"/>
      <c r="F27" s="153"/>
      <c r="M27" s="7"/>
      <c r="O27" s="7"/>
      <c r="Q27" s="7"/>
      <c r="S27" s="7"/>
      <c r="U27" s="7"/>
      <c r="W27" s="7"/>
      <c r="Y27" s="7"/>
      <c r="AC27" s="7"/>
    </row>
    <row r="28" spans="1:6" ht="14.25" customHeight="1" hidden="1">
      <c r="A28" s="151"/>
      <c r="B28" s="152"/>
      <c r="C28" s="152"/>
      <c r="D28" s="152"/>
      <c r="E28" s="152"/>
      <c r="F28" s="153"/>
    </row>
    <row r="29" spans="2:31" ht="15" customHeight="1" hidden="1">
      <c r="B29" s="171" t="s">
        <v>27</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3"/>
      <c r="AE29" s="45" t="s">
        <v>64</v>
      </c>
    </row>
    <row r="30" spans="2:30" ht="15" customHeight="1" hidden="1">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6"/>
    </row>
    <row r="31" spans="2:30" ht="15" customHeight="1" hidden="1">
      <c r="B31" s="174"/>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6"/>
    </row>
    <row r="32" spans="2:30" ht="15" customHeight="1" hidden="1">
      <c r="B32" s="17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6"/>
    </row>
    <row r="33" spans="2:30" ht="15" customHeight="1" hidden="1">
      <c r="B33" s="174"/>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6"/>
    </row>
    <row r="34" spans="2:30" ht="26.25" customHeight="1" hidden="1">
      <c r="B34" s="174"/>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6"/>
    </row>
    <row r="35" spans="2:30" ht="5.25" customHeight="1" hidden="1">
      <c r="B35" s="177"/>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9"/>
    </row>
    <row r="36" ht="15" hidden="1"/>
    <row r="37" spans="1:30" ht="15" hidden="1">
      <c r="A37" s="16"/>
      <c r="B37" s="46"/>
      <c r="C37" s="6"/>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hidden="1">
      <c r="A38" s="180" t="s">
        <v>23</v>
      </c>
      <c r="B38" s="181"/>
      <c r="C38" s="181"/>
      <c r="D38" s="181"/>
      <c r="E38" s="181"/>
      <c r="F38" s="182"/>
      <c r="G38" s="5"/>
      <c r="H38" s="5"/>
      <c r="I38" s="5"/>
      <c r="J38" s="5"/>
      <c r="K38" s="5"/>
      <c r="L38" s="5"/>
      <c r="M38" s="5"/>
      <c r="N38" s="5"/>
      <c r="O38" s="5"/>
      <c r="P38" s="5"/>
      <c r="Q38" s="5"/>
      <c r="R38" s="5"/>
      <c r="S38" s="5"/>
      <c r="T38" s="5"/>
      <c r="U38" s="5"/>
      <c r="V38" s="5"/>
      <c r="W38" s="5"/>
      <c r="X38" s="5"/>
      <c r="Y38" s="5"/>
      <c r="Z38" s="5"/>
      <c r="AA38" s="5"/>
      <c r="AB38" s="5"/>
      <c r="AC38" s="5"/>
      <c r="AD38" s="5"/>
    </row>
    <row r="39" spans="1:255" ht="20.25" hidden="1">
      <c r="A39" s="160" t="s">
        <v>24</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2"/>
      <c r="AE39" s="45" t="s">
        <v>64</v>
      </c>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ht="20.25" hidden="1">
      <c r="A40" s="163" t="s">
        <v>13</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5"/>
      <c r="AE40" s="45" t="s">
        <v>64</v>
      </c>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ht="20.25" hidden="1">
      <c r="A41" s="142" t="s">
        <v>2</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4"/>
      <c r="AE41" s="45" t="s">
        <v>64</v>
      </c>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ht="20.25" hidden="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4"/>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ht="20.25">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ht="20.25">
      <c r="A44" s="154" t="s">
        <v>21</v>
      </c>
      <c r="B44" s="155"/>
      <c r="C44" s="155"/>
      <c r="D44" s="155"/>
      <c r="E44" s="155"/>
      <c r="F44" s="155"/>
      <c r="G44" s="155"/>
      <c r="H44" s="155"/>
      <c r="I44" s="155"/>
      <c r="J44" s="155"/>
      <c r="K44" s="155"/>
      <c r="L44" s="155"/>
      <c r="M44" s="155"/>
      <c r="N44" s="155"/>
      <c r="O44" s="155"/>
      <c r="P44" s="155"/>
      <c r="Q44" s="155"/>
      <c r="R44" s="155"/>
      <c r="S44" s="155"/>
      <c r="T44" s="155"/>
      <c r="U44" s="155"/>
      <c r="V44" s="155"/>
      <c r="W44" s="155"/>
      <c r="X44" s="156"/>
      <c r="Y44" s="1"/>
      <c r="Z44" s="48" t="s">
        <v>67</v>
      </c>
      <c r="AA44" s="12"/>
      <c r="AB44" s="13" t="s">
        <v>9</v>
      </c>
      <c r="AC44" s="1"/>
      <c r="AD44" s="15" t="s">
        <v>7</v>
      </c>
      <c r="AE44" s="45" t="s">
        <v>64</v>
      </c>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ht="20.25">
      <c r="A45" s="142"/>
      <c r="B45" s="143"/>
      <c r="C45" s="143"/>
      <c r="D45" s="143"/>
      <c r="E45" s="143"/>
      <c r="F45" s="143"/>
      <c r="G45" s="143"/>
      <c r="H45" s="143"/>
      <c r="I45" s="143"/>
      <c r="J45" s="143"/>
      <c r="K45" s="143"/>
      <c r="L45" s="143"/>
      <c r="M45" s="143"/>
      <c r="N45" s="143"/>
      <c r="O45" s="143"/>
      <c r="P45" s="143"/>
      <c r="Q45" s="143"/>
      <c r="R45" s="143"/>
      <c r="S45" s="143"/>
      <c r="T45" s="143"/>
      <c r="U45" s="143"/>
      <c r="V45" s="143"/>
      <c r="W45" s="143"/>
      <c r="X45" s="144"/>
      <c r="Y45" s="1"/>
      <c r="Z45" s="1"/>
      <c r="AA45" s="1"/>
      <c r="AB45" s="1"/>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ht="20.25">
      <c r="A46" s="157" t="s">
        <v>84</v>
      </c>
      <c r="B46" s="158"/>
      <c r="C46" s="158"/>
      <c r="D46" s="158"/>
      <c r="E46" s="158"/>
      <c r="F46" s="158"/>
      <c r="G46" s="158"/>
      <c r="H46" s="158"/>
      <c r="I46" s="158"/>
      <c r="J46" s="158"/>
      <c r="K46" s="158"/>
      <c r="L46" s="158"/>
      <c r="M46" s="158"/>
      <c r="N46" s="158"/>
      <c r="O46" s="158"/>
      <c r="P46" s="158"/>
      <c r="Q46" s="158"/>
      <c r="R46" s="158"/>
      <c r="S46" s="158"/>
      <c r="T46" s="158"/>
      <c r="U46" s="158"/>
      <c r="V46" s="158"/>
      <c r="W46" s="158"/>
      <c r="X46" s="159"/>
      <c r="Y46" s="1"/>
      <c r="Z46" s="1">
        <v>0</v>
      </c>
      <c r="AA46" s="1"/>
      <c r="AB46" s="1">
        <v>0</v>
      </c>
      <c r="AC46" s="1"/>
      <c r="AD46" s="9">
        <v>10000</v>
      </c>
      <c r="AE46" s="45" t="s">
        <v>64</v>
      </c>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ht="20.25">
      <c r="A47" s="142"/>
      <c r="B47" s="143"/>
      <c r="C47" s="143"/>
      <c r="D47" s="143"/>
      <c r="E47" s="143"/>
      <c r="F47" s="143"/>
      <c r="G47" s="143"/>
      <c r="H47" s="143"/>
      <c r="I47" s="143"/>
      <c r="J47" s="143"/>
      <c r="K47" s="143"/>
      <c r="L47" s="143"/>
      <c r="M47" s="143"/>
      <c r="N47" s="143"/>
      <c r="O47" s="143"/>
      <c r="P47" s="143"/>
      <c r="Q47" s="143"/>
      <c r="R47" s="143"/>
      <c r="S47" s="143"/>
      <c r="T47" s="143"/>
      <c r="U47" s="143"/>
      <c r="V47" s="143"/>
      <c r="W47" s="143"/>
      <c r="X47" s="144"/>
      <c r="Y47" s="1"/>
      <c r="Z47" s="1"/>
      <c r="AA47" s="1"/>
      <c r="AB47" s="1"/>
      <c r="AC47" s="1"/>
      <c r="AD47" s="9"/>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ht="128.25" customHeight="1">
      <c r="A48" s="166" t="s">
        <v>97</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41"/>
      <c r="Z48" s="1"/>
      <c r="AA48" s="1"/>
      <c r="AB48" s="1"/>
      <c r="AC48" s="1"/>
      <c r="AD48" s="9"/>
      <c r="AE48" s="45" t="s">
        <v>64</v>
      </c>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ht="20.25">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70"/>
      <c r="Y49" s="1"/>
      <c r="Z49" s="1"/>
      <c r="AA49" s="1"/>
      <c r="AB49" s="1"/>
      <c r="AC49" s="1"/>
      <c r="AD49" s="9"/>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ht="19.5" customHeight="1" hidden="1">
      <c r="A50" s="157" t="s">
        <v>45</v>
      </c>
      <c r="B50" s="158"/>
      <c r="C50" s="158"/>
      <c r="D50" s="158"/>
      <c r="E50" s="158"/>
      <c r="F50" s="158"/>
      <c r="G50" s="158"/>
      <c r="H50" s="158"/>
      <c r="I50" s="158"/>
      <c r="J50" s="158"/>
      <c r="K50" s="158"/>
      <c r="L50" s="158"/>
      <c r="M50" s="158"/>
      <c r="N50" s="158"/>
      <c r="O50" s="158"/>
      <c r="P50" s="158"/>
      <c r="Q50" s="158"/>
      <c r="R50" s="158"/>
      <c r="S50" s="158"/>
      <c r="T50" s="158"/>
      <c r="U50" s="158"/>
      <c r="V50" s="158"/>
      <c r="W50" s="158"/>
      <c r="X50" s="159"/>
      <c r="Y50" s="1"/>
      <c r="Z50" s="1">
        <v>658</v>
      </c>
      <c r="AA50" s="1"/>
      <c r="AB50" s="1">
        <v>329</v>
      </c>
      <c r="AC50" s="1"/>
      <c r="AD50" s="9">
        <v>67420</v>
      </c>
      <c r="AE50" s="45" t="s">
        <v>64</v>
      </c>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ht="20.25" hidden="1">
      <c r="A51" s="142"/>
      <c r="B51" s="143"/>
      <c r="C51" s="143"/>
      <c r="D51" s="143"/>
      <c r="E51" s="143"/>
      <c r="F51" s="143"/>
      <c r="G51" s="143"/>
      <c r="H51" s="143"/>
      <c r="I51" s="143"/>
      <c r="J51" s="143"/>
      <c r="K51" s="143"/>
      <c r="L51" s="143"/>
      <c r="M51" s="143"/>
      <c r="N51" s="143"/>
      <c r="O51" s="143"/>
      <c r="P51" s="143"/>
      <c r="Q51" s="143"/>
      <c r="R51" s="143"/>
      <c r="S51" s="143"/>
      <c r="T51" s="143"/>
      <c r="U51" s="143"/>
      <c r="V51" s="143"/>
      <c r="W51" s="143"/>
      <c r="X51" s="144"/>
      <c r="Y51" s="1"/>
      <c r="Z51" s="1"/>
      <c r="AA51" s="1"/>
      <c r="AB51" s="1"/>
      <c r="AC51" s="1"/>
      <c r="AD51" s="9"/>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ht="172.5" customHeight="1" hidden="1">
      <c r="A52" s="166" t="s">
        <v>29</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42"/>
      <c r="Z52" s="1"/>
      <c r="AA52" s="1"/>
      <c r="AB52" s="1"/>
      <c r="AC52" s="1"/>
      <c r="AD52" s="9"/>
      <c r="AE52" s="45" t="s">
        <v>64</v>
      </c>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ht="20.25" hidden="1">
      <c r="A53" s="142"/>
      <c r="B53" s="143"/>
      <c r="C53" s="143"/>
      <c r="D53" s="143"/>
      <c r="E53" s="143"/>
      <c r="F53" s="143"/>
      <c r="G53" s="143"/>
      <c r="H53" s="143"/>
      <c r="I53" s="143"/>
      <c r="J53" s="143"/>
      <c r="K53" s="143"/>
      <c r="L53" s="143"/>
      <c r="M53" s="143"/>
      <c r="N53" s="143"/>
      <c r="O53" s="143"/>
      <c r="P53" s="143"/>
      <c r="Q53" s="143"/>
      <c r="R53" s="143"/>
      <c r="S53" s="143"/>
      <c r="T53" s="143"/>
      <c r="U53" s="143"/>
      <c r="V53" s="143"/>
      <c r="W53" s="143"/>
      <c r="X53" s="144"/>
      <c r="Y53" s="1"/>
      <c r="Z53" s="1"/>
      <c r="AA53" s="1"/>
      <c r="AB53" s="1"/>
      <c r="AC53" s="1"/>
      <c r="AD53" s="9"/>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ht="20.25" hidden="1">
      <c r="A54" s="157" t="s">
        <v>46</v>
      </c>
      <c r="B54" s="158"/>
      <c r="C54" s="158"/>
      <c r="D54" s="158"/>
      <c r="E54" s="158"/>
      <c r="F54" s="158"/>
      <c r="G54" s="158"/>
      <c r="H54" s="158"/>
      <c r="I54" s="158"/>
      <c r="J54" s="158"/>
      <c r="K54" s="158"/>
      <c r="L54" s="158"/>
      <c r="M54" s="158"/>
      <c r="N54" s="158"/>
      <c r="O54" s="158"/>
      <c r="P54" s="158"/>
      <c r="Q54" s="158"/>
      <c r="R54" s="158"/>
      <c r="S54" s="158"/>
      <c r="T54" s="158"/>
      <c r="U54" s="158"/>
      <c r="V54" s="158"/>
      <c r="W54" s="158"/>
      <c r="X54" s="159"/>
      <c r="Y54" s="1"/>
      <c r="Z54" s="1">
        <v>791</v>
      </c>
      <c r="AA54" s="1"/>
      <c r="AB54" s="1">
        <v>396</v>
      </c>
      <c r="AC54" s="1"/>
      <c r="AD54" s="9">
        <v>121614</v>
      </c>
      <c r="AE54" s="45" t="s">
        <v>64</v>
      </c>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ht="20.25" hidden="1">
      <c r="A55" s="142" t="s">
        <v>1</v>
      </c>
      <c r="B55" s="143"/>
      <c r="C55" s="143"/>
      <c r="D55" s="143"/>
      <c r="E55" s="143"/>
      <c r="F55" s="143"/>
      <c r="G55" s="143"/>
      <c r="H55" s="143"/>
      <c r="I55" s="143"/>
      <c r="J55" s="143"/>
      <c r="K55" s="143"/>
      <c r="L55" s="143"/>
      <c r="M55" s="143"/>
      <c r="N55" s="143"/>
      <c r="O55" s="143"/>
      <c r="P55" s="143"/>
      <c r="Q55" s="143"/>
      <c r="R55" s="143"/>
      <c r="S55" s="143"/>
      <c r="T55" s="143"/>
      <c r="U55" s="143"/>
      <c r="V55" s="143"/>
      <c r="W55" s="143"/>
      <c r="X55" s="144"/>
      <c r="Y55" s="1"/>
      <c r="Z55" s="1"/>
      <c r="AA55" s="1"/>
      <c r="AB55" s="1"/>
      <c r="AC55" s="1"/>
      <c r="AD55" s="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ht="125.25" customHeight="1" hidden="1">
      <c r="A56" s="166" t="s">
        <v>31</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41"/>
      <c r="Z56" s="1"/>
      <c r="AA56" s="1"/>
      <c r="AB56" s="1"/>
      <c r="AC56" s="1"/>
      <c r="AD56" s="1"/>
      <c r="AE56" s="45" t="s">
        <v>64</v>
      </c>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ht="20.25" hidden="1">
      <c r="A57" s="1" t="s">
        <v>1</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ht="20.25" hidden="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ht="20.25" hidden="1">
      <c r="A59" s="180" t="s">
        <v>23</v>
      </c>
      <c r="B59" s="181"/>
      <c r="C59" s="181"/>
      <c r="D59" s="181"/>
      <c r="E59" s="181"/>
      <c r="F59" s="182"/>
      <c r="G59" s="5"/>
      <c r="H59" s="5"/>
      <c r="I59" s="5"/>
      <c r="J59" s="5"/>
      <c r="K59" s="5"/>
      <c r="L59" s="5"/>
      <c r="M59" s="5"/>
      <c r="N59" s="5"/>
      <c r="O59" s="5"/>
      <c r="P59" s="5"/>
      <c r="Q59" s="5"/>
      <c r="R59" s="5"/>
      <c r="S59" s="5"/>
      <c r="T59" s="5"/>
      <c r="U59" s="5"/>
      <c r="V59" s="5"/>
      <c r="W59" s="5"/>
      <c r="X59" s="5"/>
      <c r="Y59" s="5"/>
      <c r="Z59" s="5"/>
      <c r="AA59" s="5"/>
      <c r="AB59" s="5"/>
      <c r="AC59" s="5"/>
      <c r="AD59" s="5"/>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ht="20.25" hidden="1">
      <c r="A60" s="160" t="s">
        <v>24</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2"/>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ht="20.25" hidden="1">
      <c r="A61" s="163" t="s">
        <v>13</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5"/>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ht="20.25" hidden="1">
      <c r="A62" s="142" t="s">
        <v>2</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4"/>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ht="20.25" hidden="1">
      <c r="A63" s="49"/>
      <c r="B63" s="50"/>
      <c r="C63" s="50"/>
      <c r="D63" s="50"/>
      <c r="E63" s="50"/>
      <c r="F63" s="50"/>
      <c r="G63" s="50"/>
      <c r="H63" s="50"/>
      <c r="I63" s="50"/>
      <c r="J63" s="50"/>
      <c r="K63" s="50"/>
      <c r="L63" s="50"/>
      <c r="M63" s="50"/>
      <c r="N63" s="50"/>
      <c r="O63" s="50"/>
      <c r="P63" s="50"/>
      <c r="Q63" s="50"/>
      <c r="R63" s="50"/>
      <c r="S63" s="50"/>
      <c r="T63" s="50"/>
      <c r="U63" s="50"/>
      <c r="V63" s="50"/>
      <c r="W63" s="50"/>
      <c r="X63" s="51"/>
      <c r="Y63" s="1"/>
      <c r="Z63" s="12"/>
      <c r="AA63" s="12"/>
      <c r="AB63" s="12"/>
      <c r="AC63" s="1"/>
      <c r="AD63" s="1"/>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ht="20.25" hidden="1">
      <c r="A64" s="154" t="s">
        <v>21</v>
      </c>
      <c r="B64" s="155"/>
      <c r="C64" s="155"/>
      <c r="D64" s="155"/>
      <c r="E64" s="155"/>
      <c r="F64" s="155"/>
      <c r="G64" s="155"/>
      <c r="H64" s="155"/>
      <c r="I64" s="155"/>
      <c r="J64" s="155"/>
      <c r="K64" s="155"/>
      <c r="L64" s="155"/>
      <c r="M64" s="155"/>
      <c r="N64" s="155"/>
      <c r="O64" s="155"/>
      <c r="P64" s="155"/>
      <c r="Q64" s="155"/>
      <c r="R64" s="155"/>
      <c r="S64" s="155"/>
      <c r="T64" s="155"/>
      <c r="U64" s="155"/>
      <c r="V64" s="155"/>
      <c r="W64" s="155"/>
      <c r="X64" s="156"/>
      <c r="Y64" s="1"/>
      <c r="Z64" s="48" t="s">
        <v>67</v>
      </c>
      <c r="AA64" s="12"/>
      <c r="AB64" s="13" t="s">
        <v>9</v>
      </c>
      <c r="AC64" s="1"/>
      <c r="AD64" s="15" t="s">
        <v>7</v>
      </c>
      <c r="AE64" s="45" t="s">
        <v>64</v>
      </c>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ht="20.25" customHeight="1" hidden="1">
      <c r="A65" s="157" t="s">
        <v>44</v>
      </c>
      <c r="B65" s="158"/>
      <c r="C65" s="158"/>
      <c r="D65" s="158"/>
      <c r="E65" s="158"/>
      <c r="F65" s="158"/>
      <c r="G65" s="158"/>
      <c r="H65" s="158"/>
      <c r="I65" s="158"/>
      <c r="J65" s="158"/>
      <c r="K65" s="158"/>
      <c r="L65" s="158"/>
      <c r="M65" s="158"/>
      <c r="N65" s="158"/>
      <c r="O65" s="158"/>
      <c r="P65" s="158"/>
      <c r="Q65" s="158"/>
      <c r="R65" s="158"/>
      <c r="S65" s="158"/>
      <c r="T65" s="158"/>
      <c r="U65" s="158"/>
      <c r="V65" s="158"/>
      <c r="W65" s="158"/>
      <c r="X65" s="159"/>
      <c r="Y65" s="1"/>
      <c r="Z65" s="1">
        <v>22</v>
      </c>
      <c r="AA65" s="1"/>
      <c r="AB65" s="1">
        <v>11</v>
      </c>
      <c r="AC65" s="1"/>
      <c r="AD65" s="9">
        <v>2690</v>
      </c>
      <c r="AE65" s="45" t="s">
        <v>64</v>
      </c>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ht="20.25" hidden="1">
      <c r="A66" s="142"/>
      <c r="B66" s="143"/>
      <c r="C66" s="143"/>
      <c r="D66" s="143"/>
      <c r="E66" s="143"/>
      <c r="F66" s="143"/>
      <c r="G66" s="143"/>
      <c r="H66" s="143"/>
      <c r="I66" s="143"/>
      <c r="J66" s="143"/>
      <c r="K66" s="143"/>
      <c r="L66" s="143"/>
      <c r="M66" s="143"/>
      <c r="N66" s="143"/>
      <c r="O66" s="143"/>
      <c r="P66" s="143"/>
      <c r="Q66" s="143"/>
      <c r="R66" s="143"/>
      <c r="S66" s="143"/>
      <c r="T66" s="143"/>
      <c r="U66" s="143"/>
      <c r="V66" s="143"/>
      <c r="W66" s="143"/>
      <c r="X66" s="144"/>
      <c r="Y66" s="1"/>
      <c r="Z66" s="1"/>
      <c r="AA66" s="1"/>
      <c r="AB66" s="1"/>
      <c r="AC66" s="1"/>
      <c r="AD66" s="1"/>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s="21" customFormat="1" ht="126.75" customHeight="1" hidden="1">
      <c r="A67" s="204" t="s">
        <v>32</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19"/>
      <c r="Z67" s="19" t="s">
        <v>1</v>
      </c>
      <c r="AA67" s="19"/>
      <c r="AB67" s="19" t="s">
        <v>1</v>
      </c>
      <c r="AC67" s="19"/>
      <c r="AD67" s="19" t="s">
        <v>1</v>
      </c>
      <c r="AE67" s="45" t="s">
        <v>64</v>
      </c>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row>
    <row r="68" spans="1:255" ht="20.25" hidden="1">
      <c r="A68" s="148"/>
      <c r="B68" s="149"/>
      <c r="C68" s="149"/>
      <c r="D68" s="149"/>
      <c r="E68" s="149"/>
      <c r="F68" s="149"/>
      <c r="G68" s="149"/>
      <c r="H68" s="149"/>
      <c r="I68" s="149"/>
      <c r="J68" s="149"/>
      <c r="K68" s="149"/>
      <c r="L68" s="149"/>
      <c r="M68" s="149"/>
      <c r="N68" s="149"/>
      <c r="O68" s="149"/>
      <c r="P68" s="149"/>
      <c r="Q68" s="149"/>
      <c r="R68" s="149"/>
      <c r="S68" s="149"/>
      <c r="T68" s="149"/>
      <c r="U68" s="149"/>
      <c r="V68" s="149"/>
      <c r="W68" s="149"/>
      <c r="X68" s="150"/>
      <c r="Y68" s="1"/>
      <c r="Z68" s="1"/>
      <c r="AA68" s="1"/>
      <c r="AB68" s="1"/>
      <c r="AC68" s="1"/>
      <c r="AD68" s="1"/>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ht="20.25" customHeight="1" hidden="1">
      <c r="A69" s="157" t="s">
        <v>43</v>
      </c>
      <c r="B69" s="158"/>
      <c r="C69" s="158"/>
      <c r="D69" s="158"/>
      <c r="E69" s="158"/>
      <c r="F69" s="158"/>
      <c r="G69" s="158"/>
      <c r="H69" s="158"/>
      <c r="I69" s="158"/>
      <c r="J69" s="158"/>
      <c r="K69" s="158"/>
      <c r="L69" s="158"/>
      <c r="M69" s="158"/>
      <c r="N69" s="158"/>
      <c r="O69" s="158"/>
      <c r="P69" s="158"/>
      <c r="Q69" s="158"/>
      <c r="R69" s="158"/>
      <c r="S69" s="158"/>
      <c r="T69" s="158"/>
      <c r="U69" s="158"/>
      <c r="V69" s="158"/>
      <c r="W69" s="158"/>
      <c r="X69" s="159"/>
      <c r="Y69" s="33"/>
      <c r="Z69" s="1">
        <v>0</v>
      </c>
      <c r="AA69" s="1"/>
      <c r="AB69" s="1">
        <v>0</v>
      </c>
      <c r="AC69" s="1"/>
      <c r="AD69" s="9">
        <v>8000</v>
      </c>
      <c r="AE69" s="45" t="s">
        <v>64</v>
      </c>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4" ht="15" hidden="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3"/>
    </row>
    <row r="71" spans="1:255" ht="74.25" customHeight="1" hidden="1">
      <c r="A71" s="201" t="s">
        <v>33</v>
      </c>
      <c r="B71" s="202"/>
      <c r="C71" s="202"/>
      <c r="D71" s="202"/>
      <c r="E71" s="202"/>
      <c r="F71" s="202"/>
      <c r="G71" s="202"/>
      <c r="H71" s="202"/>
      <c r="I71" s="202"/>
      <c r="J71" s="202"/>
      <c r="K71" s="202"/>
      <c r="L71" s="202"/>
      <c r="M71" s="202"/>
      <c r="N71" s="202"/>
      <c r="O71" s="202"/>
      <c r="P71" s="202"/>
      <c r="Q71" s="202"/>
      <c r="R71" s="202"/>
      <c r="S71" s="202"/>
      <c r="T71" s="202"/>
      <c r="U71" s="202"/>
      <c r="V71" s="202"/>
      <c r="W71" s="202"/>
      <c r="X71" s="203"/>
      <c r="Y71" s="34"/>
      <c r="Z71" s="1"/>
      <c r="AA71" s="1"/>
      <c r="AB71" s="1"/>
      <c r="AC71" s="1"/>
      <c r="AD71" s="1"/>
      <c r="AE71" s="45" t="s">
        <v>64</v>
      </c>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4" ht="15" hidden="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3"/>
    </row>
    <row r="73" spans="1:255" ht="20.25" customHeight="1" hidden="1">
      <c r="A73" s="157" t="s">
        <v>42</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33"/>
      <c r="Z73" s="1">
        <v>0</v>
      </c>
      <c r="AA73" s="1"/>
      <c r="AB73" s="1">
        <v>0</v>
      </c>
      <c r="AC73" s="1"/>
      <c r="AD73" s="9">
        <v>16808</v>
      </c>
      <c r="AE73" s="45" t="s">
        <v>64</v>
      </c>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30" ht="18" hidden="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3"/>
      <c r="AD74" s="9"/>
    </row>
    <row r="75" spans="1:255" ht="74.25" customHeight="1" hidden="1">
      <c r="A75" s="201" t="s">
        <v>34</v>
      </c>
      <c r="B75" s="202"/>
      <c r="C75" s="202"/>
      <c r="D75" s="202"/>
      <c r="E75" s="202"/>
      <c r="F75" s="202"/>
      <c r="G75" s="202"/>
      <c r="H75" s="202"/>
      <c r="I75" s="202"/>
      <c r="J75" s="202"/>
      <c r="K75" s="202"/>
      <c r="L75" s="202"/>
      <c r="M75" s="202"/>
      <c r="N75" s="202"/>
      <c r="O75" s="202"/>
      <c r="P75" s="202"/>
      <c r="Q75" s="202"/>
      <c r="R75" s="202"/>
      <c r="S75" s="202"/>
      <c r="T75" s="202"/>
      <c r="U75" s="202"/>
      <c r="V75" s="202"/>
      <c r="W75" s="202"/>
      <c r="X75" s="203"/>
      <c r="Y75" s="34"/>
      <c r="Z75" s="1"/>
      <c r="AA75" s="1"/>
      <c r="AB75" s="1"/>
      <c r="AC75" s="1"/>
      <c r="AD75" s="9"/>
      <c r="AE75" s="45" t="s">
        <v>64</v>
      </c>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ht="20.25" hidden="1">
      <c r="A76" s="142"/>
      <c r="B76" s="143"/>
      <c r="C76" s="143"/>
      <c r="D76" s="143"/>
      <c r="E76" s="143"/>
      <c r="F76" s="143"/>
      <c r="G76" s="143"/>
      <c r="H76" s="143"/>
      <c r="I76" s="143"/>
      <c r="J76" s="143"/>
      <c r="K76" s="143"/>
      <c r="L76" s="143"/>
      <c r="M76" s="143"/>
      <c r="N76" s="143"/>
      <c r="O76" s="143"/>
      <c r="P76" s="143"/>
      <c r="Q76" s="143"/>
      <c r="R76" s="143"/>
      <c r="S76" s="143"/>
      <c r="T76" s="143"/>
      <c r="U76" s="143"/>
      <c r="V76" s="143"/>
      <c r="W76" s="143"/>
      <c r="X76" s="144"/>
      <c r="Y76" s="1"/>
      <c r="Z76" s="1"/>
      <c r="AA76" s="1"/>
      <c r="AB76" s="1"/>
      <c r="AC76" s="1"/>
      <c r="AD76" s="9"/>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ht="18" customHeight="1" hidden="1">
      <c r="A77" s="14" t="s">
        <v>47</v>
      </c>
      <c r="B77" s="1"/>
      <c r="C77" s="1"/>
      <c r="D77" s="1"/>
      <c r="E77" s="1"/>
      <c r="F77" s="1"/>
      <c r="G77" s="1"/>
      <c r="H77" s="1"/>
      <c r="I77" s="1"/>
      <c r="J77" s="1"/>
      <c r="K77" s="1"/>
      <c r="L77" s="1"/>
      <c r="M77" s="1"/>
      <c r="N77" s="1"/>
      <c r="O77" s="1"/>
      <c r="P77" s="1"/>
      <c r="Q77" s="1"/>
      <c r="R77" s="1"/>
      <c r="S77" s="1"/>
      <c r="T77" s="1"/>
      <c r="U77" s="1"/>
      <c r="V77" s="1"/>
      <c r="W77" s="1"/>
      <c r="X77" s="1"/>
      <c r="Y77" s="1"/>
      <c r="Z77" s="1">
        <v>5</v>
      </c>
      <c r="AA77" s="1"/>
      <c r="AB77" s="1">
        <v>3</v>
      </c>
      <c r="AC77" s="1"/>
      <c r="AD77" s="9">
        <v>6018</v>
      </c>
      <c r="AE77" s="45" t="s">
        <v>64</v>
      </c>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ht="19.5" customHeight="1" hidden="1">
      <c r="A78" s="142" t="s">
        <v>1</v>
      </c>
      <c r="B78" s="143"/>
      <c r="C78" s="143"/>
      <c r="D78" s="143"/>
      <c r="E78" s="143"/>
      <c r="F78" s="143"/>
      <c r="G78" s="143"/>
      <c r="H78" s="143"/>
      <c r="I78" s="143"/>
      <c r="J78" s="143"/>
      <c r="K78" s="143"/>
      <c r="L78" s="143"/>
      <c r="M78" s="143"/>
      <c r="N78" s="143"/>
      <c r="O78" s="143"/>
      <c r="P78" s="143"/>
      <c r="Q78" s="143"/>
      <c r="R78" s="143"/>
      <c r="S78" s="143"/>
      <c r="T78" s="143"/>
      <c r="U78" s="143"/>
      <c r="V78" s="143"/>
      <c r="W78" s="143"/>
      <c r="X78" s="144"/>
      <c r="Y78" s="1"/>
      <c r="Z78" s="11"/>
      <c r="AA78" s="1"/>
      <c r="AB78" s="11"/>
      <c r="AC78" s="1"/>
      <c r="AD78" s="11"/>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ht="88.5" customHeight="1" hidden="1">
      <c r="A79" s="206" t="s">
        <v>35</v>
      </c>
      <c r="B79" s="207"/>
      <c r="C79" s="207"/>
      <c r="D79" s="207"/>
      <c r="E79" s="207"/>
      <c r="F79" s="207"/>
      <c r="G79" s="207"/>
      <c r="H79" s="207"/>
      <c r="I79" s="207"/>
      <c r="J79" s="207"/>
      <c r="K79" s="207"/>
      <c r="L79" s="207"/>
      <c r="M79" s="207"/>
      <c r="N79" s="207"/>
      <c r="O79" s="207"/>
      <c r="P79" s="207"/>
      <c r="Q79" s="207"/>
      <c r="R79" s="207"/>
      <c r="S79" s="207"/>
      <c r="T79" s="207"/>
      <c r="U79" s="207"/>
      <c r="V79" s="207"/>
      <c r="W79" s="207"/>
      <c r="X79" s="208"/>
      <c r="Y79" s="1"/>
      <c r="Z79" s="11"/>
      <c r="AA79" s="37"/>
      <c r="AB79" s="11"/>
      <c r="AC79" s="37"/>
      <c r="AD79" s="11"/>
      <c r="AE79" s="45" t="s">
        <v>64</v>
      </c>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ht="20.25" hidden="1">
      <c r="A80" s="142"/>
      <c r="B80" s="143"/>
      <c r="C80" s="143"/>
      <c r="D80" s="143"/>
      <c r="E80" s="143"/>
      <c r="F80" s="143"/>
      <c r="G80" s="143"/>
      <c r="H80" s="143"/>
      <c r="I80" s="143"/>
      <c r="J80" s="143"/>
      <c r="K80" s="143"/>
      <c r="L80" s="143"/>
      <c r="M80" s="143"/>
      <c r="N80" s="143"/>
      <c r="O80" s="143"/>
      <c r="P80" s="143"/>
      <c r="Q80" s="143"/>
      <c r="R80" s="143"/>
      <c r="S80" s="143"/>
      <c r="T80" s="143"/>
      <c r="U80" s="143"/>
      <c r="V80" s="143"/>
      <c r="W80" s="143"/>
      <c r="X80" s="144"/>
      <c r="Y80" s="1"/>
      <c r="Z80" s="35"/>
      <c r="AA80" s="38"/>
      <c r="AB80" s="35"/>
      <c r="AC80" s="38"/>
      <c r="AD80" s="35"/>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255" ht="20.25" hidden="1">
      <c r="A81" s="145" t="s">
        <v>65</v>
      </c>
      <c r="B81" s="146"/>
      <c r="C81" s="146"/>
      <c r="D81" s="146"/>
      <c r="E81" s="146"/>
      <c r="F81" s="146"/>
      <c r="G81" s="146"/>
      <c r="H81" s="146"/>
      <c r="I81" s="146"/>
      <c r="J81" s="146"/>
      <c r="K81" s="146"/>
      <c r="L81" s="146"/>
      <c r="M81" s="146"/>
      <c r="N81" s="146"/>
      <c r="O81" s="146"/>
      <c r="P81" s="146"/>
      <c r="Q81" s="146"/>
      <c r="R81" s="146"/>
      <c r="S81" s="146"/>
      <c r="T81" s="146"/>
      <c r="U81" s="146"/>
      <c r="V81" s="146"/>
      <c r="W81" s="146"/>
      <c r="X81" s="147"/>
      <c r="Y81" s="17"/>
      <c r="Z81" s="36">
        <f>Z77+Z73+Z69+Z65+Z54+Z50+Z46</f>
        <v>1476</v>
      </c>
      <c r="AA81" s="39"/>
      <c r="AB81" s="36">
        <f>AB77+AB73+AB69+AB65+AB54+AB50+AB46</f>
        <v>739</v>
      </c>
      <c r="AC81" s="39">
        <f>AC77+AC73+AC69+AC65+AC54+AC50+AC46</f>
        <v>0</v>
      </c>
      <c r="AD81" s="40">
        <f>AD77+AD73+AD69+AD65+AD54+AD50+AD46</f>
        <v>232550</v>
      </c>
      <c r="AE81" s="45" t="s">
        <v>64</v>
      </c>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255" ht="20.25">
      <c r="A82" s="217" t="s">
        <v>63</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9"/>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sheetData>
  <mergeCells count="71">
    <mergeCell ref="A19:F19"/>
    <mergeCell ref="A21:F21"/>
    <mergeCell ref="A23:F23"/>
    <mergeCell ref="A25:F25"/>
    <mergeCell ref="B24:F24"/>
    <mergeCell ref="A79:X79"/>
    <mergeCell ref="Z10:AD10"/>
    <mergeCell ref="H10:L10"/>
    <mergeCell ref="N10:R10"/>
    <mergeCell ref="T10:X10"/>
    <mergeCell ref="A46:X46"/>
    <mergeCell ref="A50:X50"/>
    <mergeCell ref="A54:X54"/>
    <mergeCell ref="A52:X52"/>
    <mergeCell ref="A12:F12"/>
    <mergeCell ref="B18:F18"/>
    <mergeCell ref="B20:F20"/>
    <mergeCell ref="A75:X75"/>
    <mergeCell ref="A59:F59"/>
    <mergeCell ref="A71:X71"/>
    <mergeCell ref="A67:X67"/>
    <mergeCell ref="A69:X69"/>
    <mergeCell ref="A73:X73"/>
    <mergeCell ref="A48:X48"/>
    <mergeCell ref="A51:X51"/>
    <mergeCell ref="A4:AD4"/>
    <mergeCell ref="A5:AD5"/>
    <mergeCell ref="A6:AD6"/>
    <mergeCell ref="A7:AD7"/>
    <mergeCell ref="A8:AD8"/>
    <mergeCell ref="A9:AD9"/>
    <mergeCell ref="A10:F10"/>
    <mergeCell ref="B22:F22"/>
    <mergeCell ref="A11:F11"/>
    <mergeCell ref="A13:F13"/>
    <mergeCell ref="A15:F15"/>
    <mergeCell ref="A17:F17"/>
    <mergeCell ref="B14:F14"/>
    <mergeCell ref="B16:F16"/>
    <mergeCell ref="A27:F27"/>
    <mergeCell ref="A28:F28"/>
    <mergeCell ref="A39:AD39"/>
    <mergeCell ref="B26:F26"/>
    <mergeCell ref="A40:AD40"/>
    <mergeCell ref="B29:AD35"/>
    <mergeCell ref="A38:F38"/>
    <mergeCell ref="A42:AD42"/>
    <mergeCell ref="A41:AD41"/>
    <mergeCell ref="A43:AD43"/>
    <mergeCell ref="A60:AD60"/>
    <mergeCell ref="A61:AD61"/>
    <mergeCell ref="A45:X45"/>
    <mergeCell ref="A53:X53"/>
    <mergeCell ref="A55:X55"/>
    <mergeCell ref="A56:X56"/>
    <mergeCell ref="A47:X47"/>
    <mergeCell ref="A49:X49"/>
    <mergeCell ref="A44:X44"/>
    <mergeCell ref="A62:AD62"/>
    <mergeCell ref="A64:X64"/>
    <mergeCell ref="A66:X66"/>
    <mergeCell ref="A65:X65"/>
    <mergeCell ref="A68:X68"/>
    <mergeCell ref="A72:X72"/>
    <mergeCell ref="A78:X78"/>
    <mergeCell ref="A76:X76"/>
    <mergeCell ref="A74:X74"/>
    <mergeCell ref="A70:X70"/>
    <mergeCell ref="A80:X80"/>
    <mergeCell ref="A81:X81"/>
    <mergeCell ref="A82:AD82"/>
  </mergeCells>
  <printOptions horizontalCentered="1"/>
  <pageMargins left="0.75" right="0.75" top="0.75" bottom="0.5" header="0.5" footer="0.5"/>
  <pageSetup fitToHeight="1" fitToWidth="1" horizontalDpi="600" verticalDpi="600" orientation="landscape" scale="57" r:id="rId3"/>
  <rowBreaks count="1" manualBreakCount="1">
    <brk id="57" max="29"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2008-01-31T16:08:39Z</cp:lastPrinted>
  <dcterms:created xsi:type="dcterms:W3CDTF">2003-12-29T19:39:16Z</dcterms:created>
  <dcterms:modified xsi:type="dcterms:W3CDTF">2008-01-31T16:09:04Z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-2124571312</vt:i4>
  </property>
  <property fmtid="{D5CDD505-2E9C-101B-9397-08002B2CF9AE}" pid="3" name="_NewReviewCycle">
    <vt:lpwstr/>
  </property>
  <property fmtid="{D5CDD505-2E9C-101B-9397-08002B2CF9AE}" pid="4" name="_EmailSubject">
    <vt:lpwstr>PART III  1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1932869970</vt:i4>
  </property>
  <property fmtid="{D5CDD505-2E9C-101B-9397-08002B2CF9AE}" pid="8" name="_ReviewingToolsShownOnce">
    <vt:lpwstr/>
  </property>
</Properties>
</file>